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\Desktop\TRANSPARENCIA 2017\Históricos\2017\"/>
    </mc:Choice>
  </mc:AlternateContent>
  <bookViews>
    <workbookView xWindow="0" yWindow="0" windowWidth="20490" windowHeight="7350" tabRatio="921"/>
  </bookViews>
  <sheets>
    <sheet name="RESUMEN" sheetId="14" r:id="rId1"/>
    <sheet name="AÑO 2017" sheetId="13" r:id="rId2"/>
    <sheet name="ENERO" sheetId="12" r:id="rId3"/>
    <sheet name="FEBRERO" sheetId="11" r:id="rId4"/>
    <sheet name="MARZO" sheetId="10" r:id="rId5"/>
  </sheets>
  <definedNames>
    <definedName name="_xlnm._FilterDatabase" localSheetId="1" hidden="1">'AÑO 2017'!$A$5:$AF$5</definedName>
    <definedName name="_xlnm._FilterDatabase" localSheetId="2" hidden="1">ENERO!#REF!</definedName>
    <definedName name="_xlnm._FilterDatabase" localSheetId="3" hidden="1">FEBRERO!#REF!</definedName>
    <definedName name="_xlnm._FilterDatabase" localSheetId="4" hidden="1">MARZO!#REF!</definedName>
  </definedNames>
  <calcPr calcId="152511"/>
</workbook>
</file>

<file path=xl/calcChain.xml><?xml version="1.0" encoding="utf-8"?>
<calcChain xmlns="http://schemas.openxmlformats.org/spreadsheetml/2006/main">
  <c r="G8" i="13" l="1"/>
  <c r="G9" i="13"/>
  <c r="G10" i="13"/>
  <c r="G11" i="13"/>
  <c r="G13" i="13"/>
  <c r="G15" i="13"/>
  <c r="G17" i="13"/>
  <c r="G18" i="13"/>
  <c r="G19" i="13"/>
  <c r="G21" i="13"/>
  <c r="G22" i="13"/>
  <c r="G23" i="13"/>
  <c r="G25" i="13"/>
  <c r="G26" i="13"/>
  <c r="G27" i="13"/>
  <c r="G28" i="13"/>
  <c r="G29" i="13"/>
  <c r="G30" i="13"/>
  <c r="G31" i="13"/>
  <c r="G32" i="13"/>
  <c r="G34" i="13"/>
  <c r="G35" i="13"/>
  <c r="G36" i="13"/>
  <c r="G37" i="13"/>
  <c r="G38" i="13"/>
  <c r="G39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5" i="13"/>
  <c r="G77" i="13"/>
  <c r="G78" i="13"/>
  <c r="G79" i="13"/>
  <c r="G80" i="13"/>
  <c r="G81" i="13"/>
  <c r="G82" i="13"/>
  <c r="G6" i="13"/>
  <c r="T8" i="13"/>
  <c r="T9" i="13"/>
  <c r="T10" i="13"/>
  <c r="T11" i="13"/>
  <c r="T13" i="13"/>
  <c r="T15" i="13"/>
  <c r="T17" i="13"/>
  <c r="T18" i="13"/>
  <c r="T19" i="13"/>
  <c r="T21" i="13"/>
  <c r="T22" i="13"/>
  <c r="T23" i="13"/>
  <c r="T25" i="13"/>
  <c r="T26" i="13"/>
  <c r="T27" i="13"/>
  <c r="T28" i="13"/>
  <c r="T29" i="13"/>
  <c r="T30" i="13"/>
  <c r="T31" i="13"/>
  <c r="T32" i="13"/>
  <c r="T34" i="13"/>
  <c r="T35" i="13"/>
  <c r="T36" i="13"/>
  <c r="T37" i="13"/>
  <c r="T38" i="13"/>
  <c r="T39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5" i="13"/>
  <c r="T76" i="13"/>
  <c r="T77" i="13"/>
  <c r="T78" i="13"/>
  <c r="T79" i="13"/>
  <c r="T80" i="13"/>
  <c r="T81" i="13"/>
  <c r="T82" i="13"/>
  <c r="T6" i="13"/>
  <c r="AK50" i="12" l="1"/>
  <c r="AK13" i="10" l="1"/>
  <c r="BP82" i="10" l="1"/>
  <c r="BO82" i="10"/>
  <c r="BN82" i="10"/>
  <c r="BM82" i="10"/>
  <c r="BL82" i="10"/>
  <c r="BK82" i="10"/>
  <c r="BJ82" i="10"/>
  <c r="BI82" i="10"/>
  <c r="BH82" i="10"/>
  <c r="BG82" i="10"/>
  <c r="BF82" i="10"/>
  <c r="BE82" i="10"/>
  <c r="BD82" i="10"/>
  <c r="BC82" i="10"/>
  <c r="BB82" i="10"/>
  <c r="BA82" i="10"/>
  <c r="AZ82" i="10"/>
  <c r="AY82" i="10"/>
  <c r="AX82" i="10"/>
  <c r="AW82" i="10"/>
  <c r="AV82" i="10"/>
  <c r="AU82" i="10"/>
  <c r="AT82" i="10"/>
  <c r="AS82" i="10"/>
  <c r="AR82" i="10"/>
  <c r="AQ82" i="10"/>
  <c r="AP82" i="10"/>
  <c r="AO82" i="10"/>
  <c r="AN82" i="10"/>
  <c r="AM82" i="10"/>
  <c r="AL82" i="10"/>
  <c r="AJ82" i="10"/>
  <c r="AI82" i="10"/>
  <c r="AH82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BQ81" i="10"/>
  <c r="AK81" i="10"/>
  <c r="B81" i="10"/>
  <c r="BQ80" i="10"/>
  <c r="AK80" i="10"/>
  <c r="B80" i="10"/>
  <c r="BQ79" i="10"/>
  <c r="AK79" i="10"/>
  <c r="B79" i="10"/>
  <c r="BQ78" i="10"/>
  <c r="AK78" i="10"/>
  <c r="B78" i="10"/>
  <c r="BQ77" i="10"/>
  <c r="AK77" i="10"/>
  <c r="B77" i="10"/>
  <c r="BQ76" i="10"/>
  <c r="U68" i="13" s="1"/>
  <c r="AK76" i="10"/>
  <c r="H68" i="13" s="1"/>
  <c r="B76" i="10"/>
  <c r="BQ75" i="10"/>
  <c r="AK75" i="10"/>
  <c r="B75" i="10"/>
  <c r="BQ74" i="10"/>
  <c r="AK74" i="10"/>
  <c r="B74" i="10"/>
  <c r="BQ73" i="10"/>
  <c r="AK73" i="10"/>
  <c r="B73" i="10"/>
  <c r="BQ72" i="10"/>
  <c r="AK72" i="10"/>
  <c r="B72" i="10"/>
  <c r="BQ71" i="10"/>
  <c r="U62" i="13" s="1"/>
  <c r="AK71" i="10"/>
  <c r="H62" i="13" s="1"/>
  <c r="B71" i="10"/>
  <c r="BQ70" i="10"/>
  <c r="AK70" i="10"/>
  <c r="H64" i="13" s="1"/>
  <c r="B70" i="10"/>
  <c r="BQ69" i="10"/>
  <c r="AK69" i="10"/>
  <c r="B69" i="10"/>
  <c r="BQ68" i="10"/>
  <c r="U71" i="13" s="1"/>
  <c r="AK68" i="10"/>
  <c r="B68" i="10"/>
  <c r="BQ67" i="10"/>
  <c r="U59" i="13" s="1"/>
  <c r="AK67" i="10"/>
  <c r="H59" i="13" s="1"/>
  <c r="B67" i="10"/>
  <c r="BQ66" i="10"/>
  <c r="AK66" i="10"/>
  <c r="B66" i="10"/>
  <c r="BQ65" i="10"/>
  <c r="AK65" i="10"/>
  <c r="B65" i="10"/>
  <c r="BQ64" i="10"/>
  <c r="AK64" i="10"/>
  <c r="H36" i="13" s="1"/>
  <c r="B64" i="10"/>
  <c r="BQ63" i="10"/>
  <c r="U39" i="13" s="1"/>
  <c r="AK63" i="10"/>
  <c r="B63" i="10"/>
  <c r="BQ62" i="10"/>
  <c r="U38" i="13" s="1"/>
  <c r="AK62" i="10"/>
  <c r="H38" i="13" s="1"/>
  <c r="B62" i="10"/>
  <c r="BQ61" i="10"/>
  <c r="AK61" i="10"/>
  <c r="H37" i="13" s="1"/>
  <c r="B61" i="10"/>
  <c r="BQ60" i="10"/>
  <c r="U27" i="13" s="1"/>
  <c r="AK60" i="10"/>
  <c r="B60" i="10"/>
  <c r="BQ59" i="10"/>
  <c r="U26" i="13" s="1"/>
  <c r="AK59" i="10"/>
  <c r="H26" i="13" s="1"/>
  <c r="B59" i="10"/>
  <c r="BQ58" i="10"/>
  <c r="AK58" i="10"/>
  <c r="B58" i="10"/>
  <c r="BQ57" i="10"/>
  <c r="AK57" i="10"/>
  <c r="H76" i="13" s="1"/>
  <c r="B57" i="10"/>
  <c r="BQ56" i="10"/>
  <c r="U79" i="13" s="1"/>
  <c r="AK56" i="10"/>
  <c r="H79" i="13" s="1"/>
  <c r="B56" i="10"/>
  <c r="BQ55" i="10"/>
  <c r="AK55" i="10"/>
  <c r="B55" i="10"/>
  <c r="BQ54" i="10"/>
  <c r="AK54" i="10"/>
  <c r="B54" i="10"/>
  <c r="BQ53" i="10"/>
  <c r="U75" i="13" s="1"/>
  <c r="AK53" i="10"/>
  <c r="B53" i="10"/>
  <c r="BQ52" i="10"/>
  <c r="AK52" i="10"/>
  <c r="H74" i="13" s="1"/>
  <c r="B52" i="10"/>
  <c r="BQ51" i="10"/>
  <c r="AK51" i="10"/>
  <c r="H73" i="13" s="1"/>
  <c r="B51" i="10"/>
  <c r="BQ50" i="10"/>
  <c r="AK50" i="10"/>
  <c r="B50" i="10"/>
  <c r="BQ49" i="10"/>
  <c r="U57" i="13" s="1"/>
  <c r="AK49" i="10"/>
  <c r="B49" i="10"/>
  <c r="BQ48" i="10"/>
  <c r="AK48" i="10"/>
  <c r="B48" i="10"/>
  <c r="BQ47" i="10"/>
  <c r="AK47" i="10"/>
  <c r="H55" i="13" s="1"/>
  <c r="B47" i="10"/>
  <c r="BQ46" i="10"/>
  <c r="AK46" i="10"/>
  <c r="B46" i="10"/>
  <c r="BQ45" i="10"/>
  <c r="AK45" i="10"/>
  <c r="B45" i="10"/>
  <c r="BQ44" i="10"/>
  <c r="AK44" i="10"/>
  <c r="B44" i="10"/>
  <c r="BQ43" i="10"/>
  <c r="AK43" i="10"/>
  <c r="B43" i="10"/>
  <c r="BQ42" i="10"/>
  <c r="AK42" i="10"/>
  <c r="B42" i="10"/>
  <c r="BQ41" i="10"/>
  <c r="AK41" i="10"/>
  <c r="B41" i="10"/>
  <c r="BQ40" i="10"/>
  <c r="U48" i="13" s="1"/>
  <c r="AK40" i="10"/>
  <c r="H48" i="13" s="1"/>
  <c r="B40" i="10"/>
  <c r="BQ39" i="10"/>
  <c r="AK39" i="10"/>
  <c r="H47" i="13" s="1"/>
  <c r="B39" i="10"/>
  <c r="BQ38" i="10"/>
  <c r="AK38" i="10"/>
  <c r="B38" i="10"/>
  <c r="BQ37" i="10"/>
  <c r="U45" i="13" s="1"/>
  <c r="AK37" i="10"/>
  <c r="B37" i="10"/>
  <c r="BQ36" i="10"/>
  <c r="AK36" i="10"/>
  <c r="H44" i="13" s="1"/>
  <c r="B36" i="10"/>
  <c r="BQ35" i="10"/>
  <c r="AK35" i="10"/>
  <c r="H43" i="13" s="1"/>
  <c r="B35" i="10"/>
  <c r="BQ34" i="10"/>
  <c r="AK34" i="10"/>
  <c r="H42" i="13" s="1"/>
  <c r="B34" i="10"/>
  <c r="BQ33" i="10"/>
  <c r="U41" i="13" s="1"/>
  <c r="AK33" i="10"/>
  <c r="B33" i="10"/>
  <c r="BQ32" i="10"/>
  <c r="AK32" i="10"/>
  <c r="B32" i="10"/>
  <c r="BQ31" i="10"/>
  <c r="AK31" i="10"/>
  <c r="B31" i="10"/>
  <c r="BQ30" i="10"/>
  <c r="AK30" i="10"/>
  <c r="B30" i="10"/>
  <c r="BQ29" i="10"/>
  <c r="AK29" i="10"/>
  <c r="B29" i="10"/>
  <c r="BQ28" i="10"/>
  <c r="AK28" i="10"/>
  <c r="B28" i="10"/>
  <c r="BQ27" i="10"/>
  <c r="AK27" i="10"/>
  <c r="B27" i="10"/>
  <c r="BQ26" i="10"/>
  <c r="AK26" i="10"/>
  <c r="B26" i="10"/>
  <c r="BQ25" i="10"/>
  <c r="AK25" i="10"/>
  <c r="B25" i="10"/>
  <c r="BQ24" i="10"/>
  <c r="U28" i="13" s="1"/>
  <c r="AK24" i="10"/>
  <c r="B24" i="10"/>
  <c r="BQ23" i="10"/>
  <c r="U24" i="13" s="1"/>
  <c r="AK23" i="10"/>
  <c r="H24" i="13" s="1"/>
  <c r="B23" i="10"/>
  <c r="BQ22" i="10"/>
  <c r="AK22" i="10"/>
  <c r="B22" i="10"/>
  <c r="BQ21" i="10"/>
  <c r="AK21" i="10"/>
  <c r="B21" i="10"/>
  <c r="BQ20" i="10"/>
  <c r="U21" i="13" s="1"/>
  <c r="AK20" i="10"/>
  <c r="B20" i="10"/>
  <c r="BQ19" i="10"/>
  <c r="AK19" i="10"/>
  <c r="H20" i="13" s="1"/>
  <c r="B19" i="10"/>
  <c r="BQ18" i="10"/>
  <c r="AK18" i="10"/>
  <c r="B18" i="10"/>
  <c r="BQ17" i="10"/>
  <c r="U18" i="13" s="1"/>
  <c r="AK17" i="10"/>
  <c r="B17" i="10"/>
  <c r="BQ16" i="10"/>
  <c r="AK16" i="10"/>
  <c r="B16" i="10"/>
  <c r="BQ15" i="10"/>
  <c r="AK15" i="10"/>
  <c r="B15" i="10"/>
  <c r="BQ14" i="10"/>
  <c r="AK14" i="10"/>
  <c r="B14" i="10"/>
  <c r="BQ13" i="10"/>
  <c r="U14" i="13" s="1"/>
  <c r="B13" i="10"/>
  <c r="BQ12" i="10"/>
  <c r="AK12" i="10"/>
  <c r="H13" i="13" s="1"/>
  <c r="B12" i="10"/>
  <c r="BQ11" i="10"/>
  <c r="U12" i="13" s="1"/>
  <c r="AK11" i="10"/>
  <c r="H12" i="13" s="1"/>
  <c r="B11" i="10"/>
  <c r="U78" i="13" s="1"/>
  <c r="BQ10" i="10"/>
  <c r="AK10" i="10"/>
  <c r="B10" i="10"/>
  <c r="BQ9" i="10"/>
  <c r="AK9" i="10"/>
  <c r="H10" i="13" s="1"/>
  <c r="B9" i="10"/>
  <c r="BQ8" i="10"/>
  <c r="AK8" i="10"/>
  <c r="B8" i="10"/>
  <c r="BQ7" i="10"/>
  <c r="AK7" i="10"/>
  <c r="B7" i="10"/>
  <c r="BQ6" i="10"/>
  <c r="AK6" i="10"/>
  <c r="B6" i="10"/>
  <c r="BQ5" i="10"/>
  <c r="U6" i="13" s="1"/>
  <c r="AK5" i="10"/>
  <c r="H6" i="13" s="1"/>
  <c r="B5" i="10"/>
  <c r="BJ82" i="11"/>
  <c r="BI82" i="11"/>
  <c r="BH82" i="11"/>
  <c r="BG82" i="11"/>
  <c r="BF82" i="11"/>
  <c r="BE82" i="11"/>
  <c r="BD82" i="11"/>
  <c r="BC82" i="11"/>
  <c r="BB82" i="11"/>
  <c r="BA82" i="11"/>
  <c r="AZ82" i="11"/>
  <c r="AY82" i="11"/>
  <c r="AX82" i="11"/>
  <c r="AW82" i="11"/>
  <c r="AV82" i="11"/>
  <c r="AU82" i="11"/>
  <c r="AT82" i="11"/>
  <c r="AS82" i="11"/>
  <c r="AR82" i="11"/>
  <c r="AQ82" i="11"/>
  <c r="AP82" i="11"/>
  <c r="AO82" i="11"/>
  <c r="AN82" i="11"/>
  <c r="AM82" i="11"/>
  <c r="AL82" i="11"/>
  <c r="AK82" i="11"/>
  <c r="AJ82" i="11"/>
  <c r="AI82" i="11"/>
  <c r="AG82" i="11"/>
  <c r="AF82" i="11"/>
  <c r="AE82" i="11"/>
  <c r="AD82" i="11"/>
  <c r="AC82" i="11"/>
  <c r="AB82" i="11"/>
  <c r="AA82" i="11"/>
  <c r="Z82" i="11"/>
  <c r="Y82" i="11"/>
  <c r="X82" i="11"/>
  <c r="W82" i="11"/>
  <c r="V82" i="11"/>
  <c r="U82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BK81" i="11"/>
  <c r="AH81" i="11"/>
  <c r="B81" i="11"/>
  <c r="BK80" i="11"/>
  <c r="AH80" i="11"/>
  <c r="B80" i="11"/>
  <c r="BK79" i="11"/>
  <c r="AH79" i="11"/>
  <c r="B79" i="11"/>
  <c r="BK78" i="11"/>
  <c r="AH78" i="11"/>
  <c r="B78" i="11"/>
  <c r="BK77" i="11"/>
  <c r="AH77" i="11"/>
  <c r="B77" i="11"/>
  <c r="BK76" i="11"/>
  <c r="AH76" i="11"/>
  <c r="B76" i="11"/>
  <c r="BK75" i="11"/>
  <c r="AH75" i="11"/>
  <c r="B75" i="11"/>
  <c r="BK74" i="11"/>
  <c r="AH74" i="11"/>
  <c r="B74" i="11"/>
  <c r="BK73" i="11"/>
  <c r="AH73" i="11"/>
  <c r="B73" i="11"/>
  <c r="BK72" i="11"/>
  <c r="AH72" i="11"/>
  <c r="B72" i="11"/>
  <c r="BK71" i="11"/>
  <c r="AH71" i="11"/>
  <c r="B71" i="11"/>
  <c r="BK70" i="11"/>
  <c r="AH70" i="11"/>
  <c r="B70" i="11"/>
  <c r="BK69" i="11"/>
  <c r="AH69" i="11"/>
  <c r="B69" i="11"/>
  <c r="BK68" i="11"/>
  <c r="AH68" i="11"/>
  <c r="B68" i="11"/>
  <c r="BK67" i="11"/>
  <c r="AH67" i="11"/>
  <c r="B67" i="11"/>
  <c r="BK66" i="11"/>
  <c r="AH66" i="11"/>
  <c r="B66" i="11"/>
  <c r="BK65" i="11"/>
  <c r="AH65" i="11"/>
  <c r="B65" i="11"/>
  <c r="BK64" i="11"/>
  <c r="AH64" i="11"/>
  <c r="B64" i="11"/>
  <c r="BK63" i="11"/>
  <c r="AH63" i="11"/>
  <c r="B63" i="11"/>
  <c r="BK62" i="11"/>
  <c r="AH62" i="11"/>
  <c r="B62" i="11"/>
  <c r="BK61" i="11"/>
  <c r="AH61" i="11"/>
  <c r="B61" i="11"/>
  <c r="BK60" i="11"/>
  <c r="AH60" i="11"/>
  <c r="B60" i="11"/>
  <c r="BK59" i="11"/>
  <c r="AH59" i="11"/>
  <c r="B59" i="11"/>
  <c r="BK58" i="11"/>
  <c r="AH58" i="11"/>
  <c r="B58" i="11"/>
  <c r="BK57" i="11"/>
  <c r="AH57" i="11"/>
  <c r="G76" i="13" s="1"/>
  <c r="B57" i="11"/>
  <c r="BK56" i="11"/>
  <c r="AH56" i="11"/>
  <c r="B56" i="11"/>
  <c r="BK55" i="11"/>
  <c r="AH55" i="11"/>
  <c r="B55" i="11"/>
  <c r="BK54" i="11"/>
  <c r="AH54" i="11"/>
  <c r="B54" i="11"/>
  <c r="BK53" i="11"/>
  <c r="AH53" i="11"/>
  <c r="B53" i="11"/>
  <c r="BK52" i="11"/>
  <c r="T74" i="13" s="1"/>
  <c r="AH52" i="11"/>
  <c r="G74" i="13" s="1"/>
  <c r="B52" i="11"/>
  <c r="BK51" i="11"/>
  <c r="AH51" i="11"/>
  <c r="B51" i="11"/>
  <c r="BK50" i="11"/>
  <c r="T58" i="13" s="1"/>
  <c r="AH50" i="11"/>
  <c r="G58" i="13" s="1"/>
  <c r="B50" i="11"/>
  <c r="BK49" i="11"/>
  <c r="T57" i="13" s="1"/>
  <c r="AH49" i="11"/>
  <c r="G57" i="13" s="1"/>
  <c r="B49" i="11"/>
  <c r="BK48" i="11"/>
  <c r="T56" i="13" s="1"/>
  <c r="AH48" i="11"/>
  <c r="G56" i="13" s="1"/>
  <c r="B48" i="11"/>
  <c r="BK47" i="11"/>
  <c r="T55" i="13" s="1"/>
  <c r="AH47" i="11"/>
  <c r="G55" i="13" s="1"/>
  <c r="B47" i="11"/>
  <c r="BK46" i="11"/>
  <c r="T54" i="13" s="1"/>
  <c r="AH46" i="11"/>
  <c r="G54" i="13" s="1"/>
  <c r="B46" i="11"/>
  <c r="BK45" i="11"/>
  <c r="T53" i="13" s="1"/>
  <c r="AH45" i="11"/>
  <c r="G53" i="13" s="1"/>
  <c r="B45" i="11"/>
  <c r="BK44" i="11"/>
  <c r="T52" i="13" s="1"/>
  <c r="AH44" i="11"/>
  <c r="G52" i="13" s="1"/>
  <c r="B44" i="11"/>
  <c r="BK43" i="11"/>
  <c r="T51" i="13" s="1"/>
  <c r="AH43" i="11"/>
  <c r="G51" i="13" s="1"/>
  <c r="B43" i="11"/>
  <c r="BK42" i="11"/>
  <c r="T50" i="13" s="1"/>
  <c r="AH42" i="11"/>
  <c r="G50" i="13" s="1"/>
  <c r="B42" i="11"/>
  <c r="BK41" i="11"/>
  <c r="T49" i="13" s="1"/>
  <c r="AH41" i="11"/>
  <c r="G49" i="13" s="1"/>
  <c r="B41" i="11"/>
  <c r="BK40" i="11"/>
  <c r="T48" i="13" s="1"/>
  <c r="AH40" i="11"/>
  <c r="G48" i="13" s="1"/>
  <c r="B40" i="11"/>
  <c r="BK39" i="11"/>
  <c r="T47" i="13" s="1"/>
  <c r="AH39" i="11"/>
  <c r="G47" i="13" s="1"/>
  <c r="B39" i="11"/>
  <c r="BK38" i="11"/>
  <c r="T46" i="13" s="1"/>
  <c r="AH38" i="11"/>
  <c r="G46" i="13" s="1"/>
  <c r="B38" i="11"/>
  <c r="BK37" i="11"/>
  <c r="T45" i="13" s="1"/>
  <c r="AH37" i="11"/>
  <c r="G45" i="13" s="1"/>
  <c r="B37" i="11"/>
  <c r="BK36" i="11"/>
  <c r="T44" i="13" s="1"/>
  <c r="AH36" i="11"/>
  <c r="G44" i="13" s="1"/>
  <c r="B36" i="11"/>
  <c r="BK35" i="11"/>
  <c r="T43" i="13" s="1"/>
  <c r="AH35" i="11"/>
  <c r="G43" i="13" s="1"/>
  <c r="B35" i="11"/>
  <c r="BK34" i="11"/>
  <c r="T42" i="13" s="1"/>
  <c r="AH34" i="11"/>
  <c r="G42" i="13" s="1"/>
  <c r="B34" i="11"/>
  <c r="BK33" i="11"/>
  <c r="T41" i="13" s="1"/>
  <c r="AH33" i="11"/>
  <c r="G41" i="13" s="1"/>
  <c r="B33" i="11"/>
  <c r="BK32" i="11"/>
  <c r="T40" i="13" s="1"/>
  <c r="AH32" i="11"/>
  <c r="G40" i="13" s="1"/>
  <c r="B32" i="11"/>
  <c r="BK31" i="11"/>
  <c r="AH31" i="11"/>
  <c r="B31" i="11"/>
  <c r="BK30" i="11"/>
  <c r="AH30" i="11"/>
  <c r="B30" i="11"/>
  <c r="BK29" i="11"/>
  <c r="T33" i="13" s="1"/>
  <c r="AH29" i="11"/>
  <c r="G33" i="13" s="1"/>
  <c r="B29" i="11"/>
  <c r="BK28" i="11"/>
  <c r="AH28" i="11"/>
  <c r="B28" i="11"/>
  <c r="BK27" i="11"/>
  <c r="AH27" i="11"/>
  <c r="B27" i="11"/>
  <c r="BK26" i="11"/>
  <c r="AH26" i="11"/>
  <c r="B26" i="11"/>
  <c r="BK25" i="11"/>
  <c r="AH25" i="11"/>
  <c r="B25" i="11"/>
  <c r="BK24" i="11"/>
  <c r="AH24" i="11"/>
  <c r="B24" i="11"/>
  <c r="BK23" i="11"/>
  <c r="T24" i="13" s="1"/>
  <c r="AH23" i="11"/>
  <c r="G24" i="13" s="1"/>
  <c r="B23" i="11"/>
  <c r="BK22" i="11"/>
  <c r="AH22" i="11"/>
  <c r="B22" i="11"/>
  <c r="BK21" i="11"/>
  <c r="AH21" i="11"/>
  <c r="B21" i="11"/>
  <c r="BK20" i="11"/>
  <c r="AH20" i="11"/>
  <c r="B20" i="11"/>
  <c r="BK19" i="11"/>
  <c r="T20" i="13" s="1"/>
  <c r="AH19" i="11"/>
  <c r="G20" i="13" s="1"/>
  <c r="B19" i="11"/>
  <c r="BK18" i="11"/>
  <c r="AH18" i="11"/>
  <c r="B18" i="11"/>
  <c r="BK17" i="11"/>
  <c r="AH17" i="11"/>
  <c r="B17" i="11"/>
  <c r="BK16" i="11"/>
  <c r="AH16" i="11"/>
  <c r="B16" i="11"/>
  <c r="BK15" i="11"/>
  <c r="AH15" i="11"/>
  <c r="B15" i="11"/>
  <c r="BK14" i="11"/>
  <c r="AH14" i="11"/>
  <c r="B14" i="11"/>
  <c r="BK13" i="11"/>
  <c r="AH13" i="11"/>
  <c r="B13" i="11"/>
  <c r="BK12" i="11"/>
  <c r="AH12" i="11"/>
  <c r="B12" i="11"/>
  <c r="BK11" i="11"/>
  <c r="T12" i="13" s="1"/>
  <c r="AH11" i="11"/>
  <c r="G12" i="13" s="1"/>
  <c r="B11" i="11"/>
  <c r="BK10" i="11"/>
  <c r="AH10" i="11"/>
  <c r="B10" i="11"/>
  <c r="BK9" i="11"/>
  <c r="AH9" i="11"/>
  <c r="B9" i="11"/>
  <c r="BK8" i="11"/>
  <c r="AH8" i="11"/>
  <c r="B8" i="11"/>
  <c r="BK7" i="11"/>
  <c r="AH7" i="11"/>
  <c r="B7" i="11"/>
  <c r="BK6" i="11"/>
  <c r="T7" i="13" s="1"/>
  <c r="AH6" i="11"/>
  <c r="G7" i="13" s="1"/>
  <c r="B6" i="11"/>
  <c r="BK5" i="11"/>
  <c r="AH5" i="11"/>
  <c r="B5" i="11"/>
  <c r="BP82" i="12"/>
  <c r="BO82" i="12"/>
  <c r="BN82" i="12"/>
  <c r="BM82" i="12"/>
  <c r="BL82" i="12"/>
  <c r="BK82" i="12"/>
  <c r="BJ82" i="12"/>
  <c r="BI82" i="12"/>
  <c r="BH82" i="12"/>
  <c r="BG82" i="12"/>
  <c r="BF82" i="12"/>
  <c r="BE82" i="12"/>
  <c r="BD82" i="12"/>
  <c r="BC82" i="12"/>
  <c r="BB82" i="12"/>
  <c r="BA82" i="12"/>
  <c r="AZ82" i="12"/>
  <c r="AY82" i="12"/>
  <c r="AX82" i="12"/>
  <c r="AW82" i="12"/>
  <c r="AV82" i="12"/>
  <c r="AU82" i="12"/>
  <c r="AT82" i="12"/>
  <c r="AS82" i="12"/>
  <c r="AR82" i="12"/>
  <c r="AQ82" i="12"/>
  <c r="AP82" i="12"/>
  <c r="AO82" i="12"/>
  <c r="AN82" i="12"/>
  <c r="AM82" i="12"/>
  <c r="AL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BQ81" i="12"/>
  <c r="AK81" i="12"/>
  <c r="B81" i="12"/>
  <c r="BQ80" i="12"/>
  <c r="AK80" i="12"/>
  <c r="B80" i="12"/>
  <c r="BQ79" i="12"/>
  <c r="AK79" i="12"/>
  <c r="B79" i="12"/>
  <c r="BQ78" i="12"/>
  <c r="AK78" i="12"/>
  <c r="B78" i="12"/>
  <c r="BQ77" i="12"/>
  <c r="AK77" i="12"/>
  <c r="B77" i="12"/>
  <c r="BQ76" i="12"/>
  <c r="S68" i="13" s="1"/>
  <c r="AK76" i="12"/>
  <c r="F68" i="13" s="1"/>
  <c r="B76" i="12"/>
  <c r="BQ75" i="12"/>
  <c r="AK75" i="12"/>
  <c r="B75" i="12"/>
  <c r="BQ74" i="12"/>
  <c r="S65" i="13" s="1"/>
  <c r="AK74" i="12"/>
  <c r="B74" i="12"/>
  <c r="BQ73" i="12"/>
  <c r="AK73" i="12"/>
  <c r="F67" i="13" s="1"/>
  <c r="B73" i="12"/>
  <c r="BQ72" i="12"/>
  <c r="AK72" i="12"/>
  <c r="B72" i="12"/>
  <c r="BQ71" i="12"/>
  <c r="S62" i="13" s="1"/>
  <c r="AK71" i="12"/>
  <c r="F62" i="13" s="1"/>
  <c r="B71" i="12"/>
  <c r="BQ70" i="12"/>
  <c r="S64" i="13" s="1"/>
  <c r="AK70" i="12"/>
  <c r="F64" i="13" s="1"/>
  <c r="B70" i="12"/>
  <c r="BQ69" i="12"/>
  <c r="AK69" i="12"/>
  <c r="F70" i="13" s="1"/>
  <c r="B69" i="12"/>
  <c r="BQ68" i="12"/>
  <c r="AK68" i="12"/>
  <c r="B68" i="12"/>
  <c r="BQ67" i="12"/>
  <c r="S59" i="13" s="1"/>
  <c r="AK67" i="12"/>
  <c r="F59" i="13" s="1"/>
  <c r="B67" i="12"/>
  <c r="BQ66" i="12"/>
  <c r="AK66" i="12"/>
  <c r="F61" i="13" s="1"/>
  <c r="B66" i="12"/>
  <c r="BQ65" i="12"/>
  <c r="AK65" i="12"/>
  <c r="B65" i="12"/>
  <c r="BQ64" i="12"/>
  <c r="AK64" i="12"/>
  <c r="B64" i="12"/>
  <c r="BQ63" i="12"/>
  <c r="AK63" i="12"/>
  <c r="B63" i="12"/>
  <c r="BQ62" i="12"/>
  <c r="S38" i="13" s="1"/>
  <c r="AK62" i="12"/>
  <c r="F38" i="13" s="1"/>
  <c r="B62" i="12"/>
  <c r="BQ61" i="12"/>
  <c r="S37" i="13" s="1"/>
  <c r="AK61" i="12"/>
  <c r="F37" i="13" s="1"/>
  <c r="B61" i="12"/>
  <c r="BQ60" i="12"/>
  <c r="AK60" i="12"/>
  <c r="F27" i="13" s="1"/>
  <c r="B60" i="12"/>
  <c r="BQ59" i="12"/>
  <c r="S26" i="13" s="1"/>
  <c r="AK59" i="12"/>
  <c r="F26" i="13" s="1"/>
  <c r="B59" i="12"/>
  <c r="BQ58" i="12"/>
  <c r="AK58" i="12"/>
  <c r="B58" i="12"/>
  <c r="BQ57" i="12"/>
  <c r="AK57" i="12"/>
  <c r="B57" i="12"/>
  <c r="BQ56" i="12"/>
  <c r="AK56" i="12"/>
  <c r="B56" i="12"/>
  <c r="BQ55" i="12"/>
  <c r="AK55" i="12"/>
  <c r="B55" i="12"/>
  <c r="BQ54" i="12"/>
  <c r="AK54" i="12"/>
  <c r="B54" i="12"/>
  <c r="BQ53" i="12"/>
  <c r="AK53" i="12"/>
  <c r="B53" i="12"/>
  <c r="BQ52" i="12"/>
  <c r="S74" i="13" s="1"/>
  <c r="AK52" i="12"/>
  <c r="B52" i="12"/>
  <c r="BQ51" i="12"/>
  <c r="S73" i="13" s="1"/>
  <c r="AK51" i="12"/>
  <c r="B51" i="12"/>
  <c r="BQ50" i="12"/>
  <c r="B50" i="12"/>
  <c r="BQ49" i="12"/>
  <c r="AK49" i="12"/>
  <c r="B49" i="12"/>
  <c r="BQ48" i="12"/>
  <c r="S56" i="13" s="1"/>
  <c r="AK48" i="12"/>
  <c r="F56" i="13" s="1"/>
  <c r="B48" i="12"/>
  <c r="BQ47" i="12"/>
  <c r="S55" i="13" s="1"/>
  <c r="AK47" i="12"/>
  <c r="F55" i="13" s="1"/>
  <c r="B47" i="12"/>
  <c r="BQ46" i="12"/>
  <c r="S54" i="13" s="1"/>
  <c r="AK46" i="12"/>
  <c r="B46" i="12"/>
  <c r="BQ45" i="12"/>
  <c r="AK45" i="12"/>
  <c r="B45" i="12"/>
  <c r="BQ44" i="12"/>
  <c r="AK44" i="12"/>
  <c r="B44" i="12"/>
  <c r="BQ43" i="12"/>
  <c r="AK43" i="12"/>
  <c r="B43" i="12"/>
  <c r="BQ42" i="12"/>
  <c r="S50" i="13" s="1"/>
  <c r="AK42" i="12"/>
  <c r="B42" i="12"/>
  <c r="BQ41" i="12"/>
  <c r="S49" i="13" s="1"/>
  <c r="AK41" i="12"/>
  <c r="B41" i="12"/>
  <c r="BQ40" i="12"/>
  <c r="S48" i="13" s="1"/>
  <c r="AK40" i="12"/>
  <c r="F48" i="13" s="1"/>
  <c r="B40" i="12"/>
  <c r="BQ39" i="12"/>
  <c r="S47" i="13" s="1"/>
  <c r="AK39" i="12"/>
  <c r="B39" i="12"/>
  <c r="BQ38" i="12"/>
  <c r="S46" i="13" s="1"/>
  <c r="AK38" i="12"/>
  <c r="B38" i="12"/>
  <c r="BQ37" i="12"/>
  <c r="AK37" i="12"/>
  <c r="B37" i="12"/>
  <c r="BQ36" i="12"/>
  <c r="S44" i="13" s="1"/>
  <c r="AK36" i="12"/>
  <c r="F44" i="13" s="1"/>
  <c r="B36" i="12"/>
  <c r="BQ35" i="12"/>
  <c r="S43" i="13" s="1"/>
  <c r="AK35" i="12"/>
  <c r="F43" i="13" s="1"/>
  <c r="B35" i="12"/>
  <c r="BQ34" i="12"/>
  <c r="S42" i="13" s="1"/>
  <c r="AK34" i="12"/>
  <c r="F42" i="13" s="1"/>
  <c r="B34" i="12"/>
  <c r="BQ33" i="12"/>
  <c r="AK33" i="12"/>
  <c r="F41" i="13" s="1"/>
  <c r="B33" i="12"/>
  <c r="BQ32" i="12"/>
  <c r="AK32" i="12"/>
  <c r="B32" i="12"/>
  <c r="BQ31" i="12"/>
  <c r="AK31" i="12"/>
  <c r="B31" i="12"/>
  <c r="BQ30" i="12"/>
  <c r="AK30" i="12"/>
  <c r="B30" i="12"/>
  <c r="BQ29" i="12"/>
  <c r="AK29" i="12"/>
  <c r="B29" i="12"/>
  <c r="BQ28" i="12"/>
  <c r="AK28" i="12"/>
  <c r="B28" i="12"/>
  <c r="BQ27" i="12"/>
  <c r="AK27" i="12"/>
  <c r="B27" i="12"/>
  <c r="BQ26" i="12"/>
  <c r="AK26" i="12"/>
  <c r="B26" i="12"/>
  <c r="BQ25" i="12"/>
  <c r="AK25" i="12"/>
  <c r="B25" i="12"/>
  <c r="BQ24" i="12"/>
  <c r="AK24" i="12"/>
  <c r="F28" i="13" s="1"/>
  <c r="B24" i="12"/>
  <c r="BQ23" i="12"/>
  <c r="S24" i="13" s="1"/>
  <c r="AK23" i="12"/>
  <c r="F24" i="13" s="1"/>
  <c r="B23" i="12"/>
  <c r="BQ22" i="12"/>
  <c r="AK22" i="12"/>
  <c r="B22" i="12"/>
  <c r="BQ21" i="12"/>
  <c r="S22" i="13" s="1"/>
  <c r="AK21" i="12"/>
  <c r="B21" i="12"/>
  <c r="BQ20" i="12"/>
  <c r="AK20" i="12"/>
  <c r="B20" i="12"/>
  <c r="BQ19" i="12"/>
  <c r="S20" i="13" s="1"/>
  <c r="AK19" i="12"/>
  <c r="B19" i="12"/>
  <c r="BQ18" i="12"/>
  <c r="AK18" i="12"/>
  <c r="F19" i="13" s="1"/>
  <c r="B18" i="12"/>
  <c r="BQ17" i="12"/>
  <c r="S18" i="13" s="1"/>
  <c r="AK17" i="12"/>
  <c r="F18" i="13" s="1"/>
  <c r="B17" i="12"/>
  <c r="BQ16" i="12"/>
  <c r="AK16" i="12"/>
  <c r="B16" i="12"/>
  <c r="BQ15" i="12"/>
  <c r="AK15" i="12"/>
  <c r="B15" i="12"/>
  <c r="BQ14" i="12"/>
  <c r="S15" i="13" s="1"/>
  <c r="AK14" i="12"/>
  <c r="B14" i="12"/>
  <c r="BQ13" i="12"/>
  <c r="S16" i="13" s="1"/>
  <c r="AK13" i="12"/>
  <c r="B13" i="12"/>
  <c r="BQ12" i="12"/>
  <c r="AK12" i="12"/>
  <c r="F13" i="13" s="1"/>
  <c r="B12" i="12"/>
  <c r="BQ11" i="12"/>
  <c r="S12" i="13" s="1"/>
  <c r="AK11" i="12"/>
  <c r="B11" i="12"/>
  <c r="BQ10" i="12"/>
  <c r="AK10" i="12"/>
  <c r="F11" i="13" s="1"/>
  <c r="B10" i="12"/>
  <c r="BQ9" i="12"/>
  <c r="S10" i="13" s="1"/>
  <c r="AK9" i="12"/>
  <c r="F10" i="13" s="1"/>
  <c r="B9" i="12"/>
  <c r="BQ8" i="12"/>
  <c r="AK8" i="12"/>
  <c r="F9" i="13" s="1"/>
  <c r="B8" i="12"/>
  <c r="BQ7" i="12"/>
  <c r="AK7" i="12"/>
  <c r="F8" i="13" s="1"/>
  <c r="B7" i="12"/>
  <c r="BQ6" i="12"/>
  <c r="AK6" i="12"/>
  <c r="B6" i="12"/>
  <c r="BQ5" i="12"/>
  <c r="S6" i="13" s="1"/>
  <c r="AK5" i="12"/>
  <c r="B5" i="12"/>
  <c r="S82" i="13"/>
  <c r="B82" i="13"/>
  <c r="B81" i="13"/>
  <c r="B80" i="13"/>
  <c r="B79" i="13"/>
  <c r="B78" i="13"/>
  <c r="U77" i="13"/>
  <c r="S77" i="13"/>
  <c r="B77" i="13"/>
  <c r="U76" i="13"/>
  <c r="B76" i="13"/>
  <c r="S75" i="13"/>
  <c r="B75" i="13"/>
  <c r="F74" i="13"/>
  <c r="B74" i="13"/>
  <c r="B73" i="13"/>
  <c r="B72" i="13"/>
  <c r="B71" i="13"/>
  <c r="S70" i="13"/>
  <c r="H70" i="13"/>
  <c r="B70" i="13"/>
  <c r="B69" i="13"/>
  <c r="B68" i="13"/>
  <c r="B67" i="13"/>
  <c r="B66" i="13"/>
  <c r="U65" i="13"/>
  <c r="B65" i="13"/>
  <c r="B64" i="13"/>
  <c r="B63" i="13"/>
  <c r="B62" i="13"/>
  <c r="B61" i="13"/>
  <c r="B60" i="13"/>
  <c r="B59" i="13"/>
  <c r="B58" i="13"/>
  <c r="B57" i="13"/>
  <c r="B56" i="13"/>
  <c r="U55" i="13"/>
  <c r="B55" i="13"/>
  <c r="B54" i="13"/>
  <c r="B53" i="13"/>
  <c r="U52" i="13"/>
  <c r="B52" i="13"/>
  <c r="B51" i="13"/>
  <c r="B50" i="13"/>
  <c r="U49" i="13"/>
  <c r="H49" i="13"/>
  <c r="B49" i="13"/>
  <c r="B48" i="13"/>
  <c r="U47" i="13"/>
  <c r="B47" i="13"/>
  <c r="B46" i="13"/>
  <c r="B45" i="13"/>
  <c r="U44" i="13"/>
  <c r="B44" i="13"/>
  <c r="B43" i="13"/>
  <c r="U42" i="13"/>
  <c r="B42" i="13"/>
  <c r="B41" i="13"/>
  <c r="B40" i="13"/>
  <c r="B39" i="13"/>
  <c r="B38" i="13"/>
  <c r="B37" i="13"/>
  <c r="B36" i="13"/>
  <c r="B35" i="13"/>
  <c r="B34" i="13"/>
  <c r="B33" i="13"/>
  <c r="B32" i="13"/>
  <c r="U31" i="13"/>
  <c r="F31" i="13"/>
  <c r="B31" i="13"/>
  <c r="F30" i="13"/>
  <c r="B30" i="13"/>
  <c r="B29" i="13"/>
  <c r="B28" i="13"/>
  <c r="B27" i="13"/>
  <c r="B26" i="13"/>
  <c r="B25" i="13"/>
  <c r="B23" i="13"/>
  <c r="U23" i="13" s="1"/>
  <c r="H22" i="13"/>
  <c r="F22" i="13"/>
  <c r="B22" i="13"/>
  <c r="S21" i="13"/>
  <c r="H21" i="13"/>
  <c r="B21" i="13"/>
  <c r="B20" i="13"/>
  <c r="B19" i="13"/>
  <c r="B18" i="13"/>
  <c r="S17" i="13"/>
  <c r="B17" i="13"/>
  <c r="H16" i="13"/>
  <c r="B16" i="13"/>
  <c r="U15" i="13"/>
  <c r="B15" i="13"/>
  <c r="H14" i="13"/>
  <c r="F14" i="13"/>
  <c r="B14" i="13"/>
  <c r="U13" i="13"/>
  <c r="S13" i="13"/>
  <c r="B13" i="13"/>
  <c r="F12" i="13"/>
  <c r="B12" i="13"/>
  <c r="U11" i="13"/>
  <c r="S11" i="13"/>
  <c r="H11" i="13"/>
  <c r="B11" i="13"/>
  <c r="U10" i="13"/>
  <c r="B10" i="13"/>
  <c r="U9" i="13"/>
  <c r="B9" i="13"/>
  <c r="U8" i="13"/>
  <c r="S8" i="13"/>
  <c r="H8" i="13"/>
  <c r="B8" i="13"/>
  <c r="B7" i="13"/>
  <c r="B6" i="13"/>
  <c r="U43" i="13" l="1"/>
  <c r="AE43" i="13" s="1"/>
  <c r="T16" i="13"/>
  <c r="T14" i="13"/>
  <c r="G14" i="13"/>
  <c r="R14" i="13" s="1"/>
  <c r="G16" i="13"/>
  <c r="S14" i="13"/>
  <c r="S79" i="13"/>
  <c r="AE79" i="13" s="1"/>
  <c r="AK82" i="10"/>
  <c r="AE18" i="13"/>
  <c r="R13" i="13"/>
  <c r="AE11" i="13"/>
  <c r="R12" i="13"/>
  <c r="AE12" i="13"/>
  <c r="AE68" i="13"/>
  <c r="R38" i="13"/>
  <c r="R64" i="13"/>
  <c r="AE62" i="13"/>
  <c r="AE38" i="13"/>
  <c r="R70" i="13"/>
  <c r="AE65" i="13"/>
  <c r="AH82" i="11"/>
  <c r="BK82" i="11"/>
  <c r="R10" i="13"/>
  <c r="AE48" i="13"/>
  <c r="U16" i="13"/>
  <c r="BQ82" i="10"/>
  <c r="R74" i="13"/>
  <c r="BQ82" i="12"/>
  <c r="R11" i="13"/>
  <c r="AE75" i="13"/>
  <c r="AE24" i="13"/>
  <c r="R26" i="13"/>
  <c r="AE26" i="13"/>
  <c r="AE42" i="13"/>
  <c r="R44" i="13"/>
  <c r="R48" i="13"/>
  <c r="AE55" i="13"/>
  <c r="AE44" i="13"/>
  <c r="R24" i="13"/>
  <c r="AE10" i="13"/>
  <c r="AE13" i="13"/>
  <c r="AE47" i="13"/>
  <c r="AE77" i="13"/>
  <c r="R42" i="13"/>
  <c r="U30" i="13"/>
  <c r="H30" i="13"/>
  <c r="S36" i="13"/>
  <c r="F36" i="13"/>
  <c r="H29" i="13"/>
  <c r="F7" i="13"/>
  <c r="AE8" i="13"/>
  <c r="F16" i="13"/>
  <c r="U17" i="13"/>
  <c r="H18" i="13"/>
  <c r="S19" i="13"/>
  <c r="U20" i="13"/>
  <c r="AE20" i="13" s="1"/>
  <c r="U22" i="13"/>
  <c r="F23" i="13"/>
  <c r="H28" i="13"/>
  <c r="S28" i="13"/>
  <c r="F29" i="13"/>
  <c r="U29" i="13"/>
  <c r="F34" i="13"/>
  <c r="S34" i="13"/>
  <c r="U35" i="13"/>
  <c r="F40" i="13"/>
  <c r="S29" i="13"/>
  <c r="U40" i="13"/>
  <c r="S40" i="13"/>
  <c r="H40" i="13"/>
  <c r="F21" i="13"/>
  <c r="H23" i="13"/>
  <c r="S23" i="13"/>
  <c r="H34" i="13"/>
  <c r="H35" i="13"/>
  <c r="U34" i="13"/>
  <c r="F35" i="13"/>
  <c r="S35" i="13"/>
  <c r="H7" i="13"/>
  <c r="S7" i="13"/>
  <c r="U19" i="13"/>
  <c r="U25" i="13"/>
  <c r="F25" i="13"/>
  <c r="S25" i="13"/>
  <c r="S33" i="13"/>
  <c r="H33" i="13"/>
  <c r="U33" i="13"/>
  <c r="U46" i="13"/>
  <c r="H46" i="13"/>
  <c r="F46" i="13"/>
  <c r="F6" i="13"/>
  <c r="I83" i="13"/>
  <c r="F15" i="13"/>
  <c r="H17" i="13"/>
  <c r="S32" i="13"/>
  <c r="H32" i="13"/>
  <c r="F33" i="13"/>
  <c r="F45" i="13"/>
  <c r="S45" i="13"/>
  <c r="H45" i="13"/>
  <c r="F53" i="13"/>
  <c r="U53" i="13"/>
  <c r="S53" i="13"/>
  <c r="H53" i="13"/>
  <c r="F51" i="13"/>
  <c r="S51" i="13"/>
  <c r="H51" i="13"/>
  <c r="U51" i="13"/>
  <c r="AE6" i="13"/>
  <c r="J83" i="13"/>
  <c r="U7" i="13"/>
  <c r="H9" i="13"/>
  <c r="S9" i="13"/>
  <c r="H15" i="13"/>
  <c r="F17" i="13"/>
  <c r="F20" i="13"/>
  <c r="AE21" i="13"/>
  <c r="H25" i="13"/>
  <c r="S31" i="13"/>
  <c r="H31" i="13"/>
  <c r="F32" i="13"/>
  <c r="U32" i="13"/>
  <c r="S39" i="13"/>
  <c r="H39" i="13"/>
  <c r="F39" i="13"/>
  <c r="H19" i="13"/>
  <c r="S30" i="13"/>
  <c r="U36" i="13"/>
  <c r="F47" i="13"/>
  <c r="F50" i="13"/>
  <c r="R55" i="13"/>
  <c r="H60" i="13"/>
  <c r="U61" i="13"/>
  <c r="S61" i="13"/>
  <c r="H61" i="13"/>
  <c r="H50" i="13"/>
  <c r="U56" i="13"/>
  <c r="AE56" i="13" s="1"/>
  <c r="S58" i="13"/>
  <c r="U67" i="13"/>
  <c r="S67" i="13"/>
  <c r="H67" i="13"/>
  <c r="F52" i="13"/>
  <c r="H54" i="13"/>
  <c r="F49" i="13"/>
  <c r="F54" i="13"/>
  <c r="F57" i="13"/>
  <c r="U58" i="13"/>
  <c r="S60" i="13"/>
  <c r="U66" i="13"/>
  <c r="S66" i="13"/>
  <c r="H66" i="13"/>
  <c r="F66" i="13"/>
  <c r="H27" i="13"/>
  <c r="S27" i="13"/>
  <c r="U37" i="13"/>
  <c r="H41" i="13"/>
  <c r="S41" i="13"/>
  <c r="AE41" i="13" s="1"/>
  <c r="R43" i="13"/>
  <c r="AE49" i="13"/>
  <c r="U50" i="13"/>
  <c r="H52" i="13"/>
  <c r="S52" i="13"/>
  <c r="H56" i="13"/>
  <c r="H57" i="13"/>
  <c r="S57" i="13"/>
  <c r="U60" i="13"/>
  <c r="U63" i="13"/>
  <c r="S63" i="13"/>
  <c r="H63" i="13"/>
  <c r="F63" i="13"/>
  <c r="S72" i="13"/>
  <c r="H72" i="13"/>
  <c r="U72" i="13"/>
  <c r="F72" i="13"/>
  <c r="H58" i="13"/>
  <c r="F60" i="13"/>
  <c r="U54" i="13"/>
  <c r="F58" i="13"/>
  <c r="U69" i="13"/>
  <c r="S69" i="13"/>
  <c r="H69" i="13"/>
  <c r="F69" i="13"/>
  <c r="S76" i="13"/>
  <c r="AE76" i="13" s="1"/>
  <c r="H77" i="13"/>
  <c r="S78" i="13"/>
  <c r="AE78" i="13" s="1"/>
  <c r="F73" i="13"/>
  <c r="R73" i="13" s="1"/>
  <c r="F81" i="13"/>
  <c r="AK82" i="12"/>
  <c r="U81" i="13"/>
  <c r="U80" i="13"/>
  <c r="H82" i="13"/>
  <c r="U73" i="13"/>
  <c r="AE73" i="13" s="1"/>
  <c r="U74" i="13"/>
  <c r="AE74" i="13" s="1"/>
  <c r="U64" i="13"/>
  <c r="U70" i="13"/>
  <c r="F76" i="13"/>
  <c r="F77" i="13"/>
  <c r="F79" i="13"/>
  <c r="H81" i="13"/>
  <c r="S81" i="13"/>
  <c r="U82" i="13"/>
  <c r="F65" i="13"/>
  <c r="F71" i="13"/>
  <c r="F75" i="13"/>
  <c r="F78" i="13"/>
  <c r="F80" i="13"/>
  <c r="R62" i="13"/>
  <c r="H65" i="13"/>
  <c r="R68" i="13"/>
  <c r="H71" i="13"/>
  <c r="S71" i="13"/>
  <c r="H75" i="13"/>
  <c r="H78" i="13"/>
  <c r="H80" i="13"/>
  <c r="S80" i="13"/>
  <c r="F82" i="13"/>
  <c r="O83" i="13"/>
  <c r="R56" i="13" l="1"/>
  <c r="AE50" i="13"/>
  <c r="R53" i="13"/>
  <c r="AE46" i="13"/>
  <c r="R41" i="13"/>
  <c r="R46" i="13"/>
  <c r="AE54" i="13"/>
  <c r="AE16" i="13"/>
  <c r="AE14" i="13"/>
  <c r="R31" i="13"/>
  <c r="R19" i="13"/>
  <c r="AE64" i="13"/>
  <c r="AE82" i="13"/>
  <c r="AE17" i="13"/>
  <c r="AE70" i="13"/>
  <c r="R28" i="13"/>
  <c r="AE37" i="13"/>
  <c r="R61" i="13"/>
  <c r="R27" i="13"/>
  <c r="R8" i="13"/>
  <c r="R18" i="13"/>
  <c r="R39" i="13"/>
  <c r="AE59" i="13"/>
  <c r="R37" i="13"/>
  <c r="R67" i="13"/>
  <c r="AE27" i="13"/>
  <c r="AE15" i="13"/>
  <c r="AE71" i="13"/>
  <c r="AE80" i="13"/>
  <c r="AE28" i="13"/>
  <c r="R30" i="13"/>
  <c r="R22" i="13"/>
  <c r="AE22" i="13"/>
  <c r="AE19" i="13"/>
  <c r="R81" i="13"/>
  <c r="R59" i="13"/>
  <c r="R9" i="13"/>
  <c r="R82" i="13"/>
  <c r="R80" i="13"/>
  <c r="AE58" i="13"/>
  <c r="R36" i="13"/>
  <c r="AE69" i="13"/>
  <c r="AE72" i="13"/>
  <c r="R50" i="13"/>
  <c r="R63" i="13"/>
  <c r="AE66" i="13"/>
  <c r="R71" i="13"/>
  <c r="AE34" i="13"/>
  <c r="R40" i="13"/>
  <c r="AE29" i="13"/>
  <c r="AE45" i="13"/>
  <c r="AE40" i="13"/>
  <c r="R58" i="13"/>
  <c r="R51" i="13"/>
  <c r="AE53" i="13"/>
  <c r="AE32" i="13"/>
  <c r="X83" i="13"/>
  <c r="E5" i="14"/>
  <c r="U5" i="14"/>
  <c r="U83" i="13"/>
  <c r="T5" i="14"/>
  <c r="R52" i="13"/>
  <c r="R7" i="13"/>
  <c r="R78" i="13"/>
  <c r="R75" i="13"/>
  <c r="R54" i="13"/>
  <c r="R25" i="13"/>
  <c r="R32" i="13"/>
  <c r="R77" i="13"/>
  <c r="R60" i="13"/>
  <c r="AE61" i="13"/>
  <c r="AE39" i="13"/>
  <c r="AE31" i="13"/>
  <c r="AE30" i="13"/>
  <c r="AE7" i="13"/>
  <c r="AE52" i="13"/>
  <c r="R57" i="13"/>
  <c r="AE9" i="13"/>
  <c r="R15" i="13"/>
  <c r="R33" i="13"/>
  <c r="R69" i="13"/>
  <c r="AE60" i="13"/>
  <c r="R72" i="13"/>
  <c r="AE63" i="13"/>
  <c r="R49" i="13"/>
  <c r="R34" i="13"/>
  <c r="AE51" i="13"/>
  <c r="AE35" i="13"/>
  <c r="R17" i="13"/>
  <c r="R6" i="13"/>
  <c r="AE33" i="13"/>
  <c r="R65" i="13"/>
  <c r="R79" i="13"/>
  <c r="R76" i="13"/>
  <c r="AE57" i="13"/>
  <c r="R45" i="13"/>
  <c r="R20" i="13"/>
  <c r="AE23" i="13"/>
  <c r="R35" i="13"/>
  <c r="AE36" i="13"/>
  <c r="AE25" i="13"/>
  <c r="R16" i="13"/>
  <c r="R23" i="13"/>
  <c r="R66" i="13"/>
  <c r="AE67" i="13"/>
  <c r="R47" i="13"/>
  <c r="R21" i="13"/>
  <c r="AE81" i="13"/>
  <c r="R29" i="13"/>
  <c r="P83" i="13"/>
  <c r="AC83" i="13"/>
  <c r="AD83" i="13"/>
  <c r="Q83" i="13"/>
  <c r="S83" i="13"/>
  <c r="AA83" i="13"/>
  <c r="U6" i="14"/>
  <c r="K83" i="13"/>
  <c r="T83" i="13"/>
  <c r="M83" i="13"/>
  <c r="C6" i="14"/>
  <c r="T8" i="14"/>
  <c r="H83" i="13"/>
  <c r="G83" i="13"/>
  <c r="D5" i="14"/>
  <c r="S6" i="14"/>
  <c r="T6" i="14"/>
  <c r="D8" i="14"/>
  <c r="D7" i="14"/>
  <c r="F9" i="14"/>
  <c r="E7" i="14"/>
  <c r="U7" i="14"/>
  <c r="C7" i="14"/>
  <c r="D6" i="14"/>
  <c r="L9" i="14"/>
  <c r="Z83" i="13"/>
  <c r="S7" i="14"/>
  <c r="C8" i="14"/>
  <c r="S8" i="14"/>
  <c r="Y83" i="13"/>
  <c r="Y9" i="14"/>
  <c r="S5" i="14"/>
  <c r="AB83" i="13"/>
  <c r="F83" i="13"/>
  <c r="C5" i="14"/>
  <c r="G9" i="14"/>
  <c r="L83" i="13"/>
  <c r="I9" i="14"/>
  <c r="E6" i="14"/>
  <c r="E8" i="14"/>
  <c r="U8" i="14"/>
  <c r="N83" i="13"/>
  <c r="V83" i="13"/>
  <c r="V9" i="14"/>
  <c r="T7" i="14"/>
  <c r="W83" i="13"/>
  <c r="W9" i="14"/>
  <c r="AB9" i="14"/>
  <c r="E9" i="14" l="1"/>
  <c r="Z9" i="14"/>
  <c r="U9" i="14"/>
  <c r="T9" i="14"/>
  <c r="R83" i="13"/>
  <c r="AE83" i="13"/>
  <c r="AE6" i="14"/>
  <c r="O6" i="14"/>
  <c r="O7" i="14"/>
  <c r="AE8" i="14"/>
  <c r="AE7" i="14"/>
  <c r="O8" i="14"/>
  <c r="AE5" i="14"/>
  <c r="K9" i="14"/>
  <c r="O5" i="14"/>
  <c r="AD9" i="14"/>
  <c r="N9" i="14"/>
  <c r="M9" i="14"/>
  <c r="AC9" i="14"/>
  <c r="S9" i="14"/>
  <c r="D9" i="14"/>
  <c r="C9" i="14"/>
  <c r="H9" i="14"/>
  <c r="J9" i="14"/>
  <c r="X9" i="14"/>
  <c r="AA9" i="14"/>
  <c r="AE9" i="14" l="1"/>
  <c r="O9" i="14"/>
  <c r="P5" i="14"/>
  <c r="AF5" i="14"/>
</calcChain>
</file>

<file path=xl/sharedStrings.xml><?xml version="1.0" encoding="utf-8"?>
<sst xmlns="http://schemas.openxmlformats.org/spreadsheetml/2006/main" count="6017" uniqueCount="142">
  <si>
    <t>Huasteca</t>
  </si>
  <si>
    <t>5 de Mayo</t>
  </si>
  <si>
    <t>Ciudad Valles</t>
  </si>
  <si>
    <t>Altiplano</t>
  </si>
  <si>
    <t>Banderillas</t>
  </si>
  <si>
    <t>Santo Domingo</t>
  </si>
  <si>
    <t>Centro</t>
  </si>
  <si>
    <t>Benito Juárez</t>
  </si>
  <si>
    <t>Mexquitic de Carmona</t>
  </si>
  <si>
    <t>BuenaVista</t>
  </si>
  <si>
    <t>Villa de Guadalupe</t>
  </si>
  <si>
    <t>Villa de Ramos</t>
  </si>
  <si>
    <t>Media</t>
  </si>
  <si>
    <t>CBTA 123</t>
  </si>
  <si>
    <t>Cerritos</t>
  </si>
  <si>
    <t>Cd. Del Maíz</t>
  </si>
  <si>
    <t>Charcas</t>
  </si>
  <si>
    <t>El Cuijal</t>
  </si>
  <si>
    <t>El Encanto</t>
  </si>
  <si>
    <t>El Estribo</t>
  </si>
  <si>
    <t>El Naranjo</t>
  </si>
  <si>
    <t>El Huizache</t>
  </si>
  <si>
    <t>Gudalcázar</t>
  </si>
  <si>
    <t>El Naranjal</t>
  </si>
  <si>
    <t>Rioverde</t>
  </si>
  <si>
    <t>El Polvorín</t>
  </si>
  <si>
    <t>Moctezuma</t>
  </si>
  <si>
    <t>El Rosario</t>
  </si>
  <si>
    <t>El Vergel</t>
  </si>
  <si>
    <t>Matehuala</t>
  </si>
  <si>
    <t>Est. Rancho El Canal</t>
  </si>
  <si>
    <t>Tamasopo</t>
  </si>
  <si>
    <t>Estación Coyoles</t>
  </si>
  <si>
    <t>INIFAP Ebano</t>
  </si>
  <si>
    <t>Ebano</t>
  </si>
  <si>
    <t xml:space="preserve">INIFAP Huichihuayan </t>
  </si>
  <si>
    <t>Huehuetlán</t>
  </si>
  <si>
    <t>La Dulce</t>
  </si>
  <si>
    <t>La Hincada</t>
  </si>
  <si>
    <t>La Lugarda</t>
  </si>
  <si>
    <t>Villa de Arriaga</t>
  </si>
  <si>
    <t>La Purisima</t>
  </si>
  <si>
    <t>Villa de Arriga</t>
  </si>
  <si>
    <t>La Terquedad</t>
  </si>
  <si>
    <t>Los Quintos</t>
  </si>
  <si>
    <t>Catorce</t>
  </si>
  <si>
    <t xml:space="preserve">Palo Alto </t>
  </si>
  <si>
    <t>San Ciro de Acosta</t>
  </si>
  <si>
    <t>Peotillos</t>
  </si>
  <si>
    <t>Villa Hidalgo</t>
  </si>
  <si>
    <t xml:space="preserve">Pocitos </t>
  </si>
  <si>
    <t>Ponciano</t>
  </si>
  <si>
    <t>Potrero San Isidro</t>
  </si>
  <si>
    <t>Ciudad Fernández</t>
  </si>
  <si>
    <t>Progreso</t>
  </si>
  <si>
    <t xml:space="preserve">Rancho Progreso </t>
  </si>
  <si>
    <t>Tampomolón Corona</t>
  </si>
  <si>
    <t xml:space="preserve">Media </t>
  </si>
  <si>
    <t xml:space="preserve">Rayón </t>
  </si>
  <si>
    <t>Sabanillas</t>
  </si>
  <si>
    <t>Vanegas</t>
  </si>
  <si>
    <t>San Ignacio</t>
  </si>
  <si>
    <t>Villa de Reyes</t>
  </si>
  <si>
    <t>San Isidro</t>
  </si>
  <si>
    <t xml:space="preserve">Santa Clara </t>
  </si>
  <si>
    <t>San Luis Potosí</t>
  </si>
  <si>
    <t>Santa Fé</t>
  </si>
  <si>
    <t xml:space="preserve">Santa Martha </t>
  </si>
  <si>
    <t xml:space="preserve">Tampacoy </t>
  </si>
  <si>
    <t>Tamuín</t>
  </si>
  <si>
    <t>Tampaya</t>
  </si>
  <si>
    <t>Tancojol</t>
  </si>
  <si>
    <t>Yoliatl</t>
  </si>
  <si>
    <t xml:space="preserve">Centro </t>
  </si>
  <si>
    <t>Soledad G. S.</t>
  </si>
  <si>
    <t>Salinas</t>
  </si>
  <si>
    <t xml:space="preserve">Ríoverde </t>
  </si>
  <si>
    <t>Ríoverde</t>
  </si>
  <si>
    <t>Cd. Valles</t>
  </si>
  <si>
    <t xml:space="preserve">Huasteca </t>
  </si>
  <si>
    <t>Matlapa</t>
  </si>
  <si>
    <t>Adjuntas</t>
  </si>
  <si>
    <t>Ballesmi</t>
  </si>
  <si>
    <t>Tanlajás</t>
  </si>
  <si>
    <t>Gallinas</t>
  </si>
  <si>
    <t>Aquismón</t>
  </si>
  <si>
    <t>Naranjo</t>
  </si>
  <si>
    <t>Pujal</t>
  </si>
  <si>
    <t>Micos</t>
  </si>
  <si>
    <t>San Vicente</t>
  </si>
  <si>
    <t>San Vicente T.</t>
  </si>
  <si>
    <t>Santa Rosa</t>
  </si>
  <si>
    <t>Requetemu</t>
  </si>
  <si>
    <t xml:space="preserve">Axtla de Terrazas </t>
  </si>
  <si>
    <t>Temamatla</t>
  </si>
  <si>
    <t>Tamazunchale</t>
  </si>
  <si>
    <t>Tierra Blanca</t>
  </si>
  <si>
    <t>PROMEDIO</t>
  </si>
  <si>
    <t>REGION</t>
  </si>
  <si>
    <t>ESTACION</t>
  </si>
  <si>
    <t>MUNICIPIO</t>
  </si>
  <si>
    <t>Presa Valentin Gama</t>
  </si>
  <si>
    <t>Tierra Nueva</t>
  </si>
  <si>
    <t>PROMEDIO DEL ESTADO</t>
  </si>
  <si>
    <t>Soledad de Graciano S.</t>
  </si>
  <si>
    <t>San Martín Ch.</t>
  </si>
  <si>
    <t>INIFAP San Luis</t>
  </si>
  <si>
    <t>Ingenio Plan de Ayala</t>
  </si>
  <si>
    <t>LLAVE</t>
  </si>
  <si>
    <t>Region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</si>
  <si>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</si>
  <si>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</si>
  <si>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</si>
  <si>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</si>
  <si>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</si>
  <si>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</si>
  <si>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</si>
  <si>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</si>
  <si>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</si>
  <si>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</si>
  <si>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</si>
  <si>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</si>
  <si>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</si>
  <si>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ESTADO</t>
  </si>
  <si>
    <t>PROMEDIO ESTATAL MENSUAL</t>
  </si>
  <si>
    <t>TEMPERATURAS MAXIMAS</t>
  </si>
  <si>
    <t>TEMPERATURAS MINIMAS</t>
  </si>
  <si>
    <t>BaNDerillas</t>
  </si>
  <si>
    <t>Ciudad FernáNDez</t>
  </si>
  <si>
    <t>La Victoria</t>
  </si>
  <si>
    <t>Cerritos de Bernal</t>
  </si>
  <si>
    <t>La Herradura</t>
  </si>
  <si>
    <t>El Pocito</t>
  </si>
  <si>
    <t>Santa Matilde</t>
  </si>
  <si>
    <t>Altiplano_Peotillos</t>
  </si>
  <si>
    <t>MAXIMAS</t>
  </si>
  <si>
    <t>MINIMAS</t>
  </si>
  <si>
    <t>Rancho Santa Cruz</t>
  </si>
  <si>
    <t>Xilitla</t>
  </si>
  <si>
    <t>TEMPERATURAS EN EL ESTADO DEL AÑO 2017</t>
  </si>
  <si>
    <t>TEMPERATURAS EN EL ESTADO POR REGIÓN 2017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</si>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</sst>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15" applyNumberFormat="0" applyAlignment="0" applyProtection="0"/>
    <xf numFmtId="0" fontId="23" fillId="15" borderId="16" applyNumberFormat="0" applyAlignment="0" applyProtection="0"/>
    <xf numFmtId="0" fontId="24" fillId="15" borderId="15" applyNumberFormat="0" applyAlignment="0" applyProtection="0"/>
    <xf numFmtId="0" fontId="25" fillId="0" borderId="17" applyNumberFormat="0" applyFill="0" applyAlignment="0" applyProtection="0"/>
    <xf numFmtId="0" fontId="26" fillId="16" borderId="18" applyNumberFormat="0" applyAlignment="0" applyProtection="0"/>
    <xf numFmtId="0" fontId="14" fillId="0" borderId="0" applyNumberFormat="0" applyFill="0" applyBorder="0" applyAlignment="0" applyProtection="0"/>
    <xf numFmtId="0" fontId="3" fillId="17" borderId="1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2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29" fillId="41" borderId="0" applyNumberFormat="0" applyBorder="0" applyAlignment="0" applyProtection="0"/>
  </cellStyleXfs>
  <cellXfs count="113">
    <xf numFmtId="0" fontId="0" fillId="0" borderId="0" xfId="0"/>
    <xf numFmtId="0" fontId="5" fillId="0" borderId="1" xfId="0" applyFont="1" applyBorder="1"/>
    <xf numFmtId="0" fontId="4" fillId="0" borderId="0" xfId="0" applyFont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/>
    <xf numFmtId="0" fontId="4" fillId="3" borderId="1" xfId="0" applyFont="1" applyFill="1" applyBorder="1"/>
    <xf numFmtId="0" fontId="4" fillId="5" borderId="1" xfId="0" applyFont="1" applyFill="1" applyBorder="1"/>
    <xf numFmtId="0" fontId="4" fillId="8" borderId="1" xfId="0" applyFont="1" applyFill="1" applyBorder="1"/>
    <xf numFmtId="0" fontId="4" fillId="10" borderId="1" xfId="0" applyFont="1" applyFill="1" applyBorder="1"/>
    <xf numFmtId="164" fontId="4" fillId="4" borderId="5" xfId="0" applyNumberFormat="1" applyFont="1" applyFill="1" applyBorder="1" applyAlignment="1">
      <alignment horizontal="center"/>
    </xf>
    <xf numFmtId="0" fontId="5" fillId="0" borderId="0" xfId="0" applyFont="1"/>
    <xf numFmtId="0" fontId="9" fillId="0" borderId="0" xfId="0" applyFont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2" fontId="10" fillId="0" borderId="5" xfId="0" applyNumberFormat="1" applyFont="1" applyFill="1" applyBorder="1"/>
    <xf numFmtId="164" fontId="5" fillId="0" borderId="0" xfId="0" applyNumberFormat="1" applyFont="1" applyFill="1" applyBorder="1" applyAlignment="1">
      <alignment horizontal="left"/>
    </xf>
    <xf numFmtId="0" fontId="5" fillId="3" borderId="1" xfId="0" applyFont="1" applyFill="1" applyBorder="1"/>
    <xf numFmtId="0" fontId="5" fillId="5" borderId="1" xfId="0" applyFont="1" applyFill="1" applyBorder="1"/>
    <xf numFmtId="0" fontId="5" fillId="8" borderId="1" xfId="0" applyFont="1" applyFill="1" applyBorder="1"/>
    <xf numFmtId="0" fontId="5" fillId="10" borderId="1" xfId="0" applyFont="1" applyFill="1" applyBorder="1"/>
    <xf numFmtId="164" fontId="5" fillId="4" borderId="5" xfId="0" applyNumberFormat="1" applyFont="1" applyFill="1" applyBorder="1" applyAlignment="1">
      <alignment horizontal="center"/>
    </xf>
    <xf numFmtId="164" fontId="5" fillId="0" borderId="0" xfId="0" applyNumberFormat="1" applyFont="1"/>
    <xf numFmtId="2" fontId="10" fillId="9" borderId="5" xfId="0" applyNumberFormat="1" applyFont="1" applyFill="1" applyBorder="1"/>
    <xf numFmtId="2" fontId="12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13" fillId="0" borderId="0" xfId="0" applyFont="1"/>
    <xf numFmtId="164" fontId="13" fillId="4" borderId="5" xfId="0" applyNumberFormat="1" applyFont="1" applyFill="1" applyBorder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1" fillId="0" borderId="0" xfId="0" applyFont="1" applyAlignment="1"/>
    <xf numFmtId="0" fontId="7" fillId="5" borderId="2" xfId="0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/>
    </xf>
    <xf numFmtId="0" fontId="30" fillId="0" borderId="2" xfId="0" applyFont="1" applyFill="1" applyBorder="1" applyAlignment="1"/>
    <xf numFmtId="164" fontId="31" fillId="0" borderId="1" xfId="0" applyNumberFormat="1" applyFont="1" applyFill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center" vertical="center"/>
    </xf>
    <xf numFmtId="0" fontId="5" fillId="7" borderId="1" xfId="0" applyFont="1" applyFill="1" applyBorder="1"/>
    <xf numFmtId="0" fontId="5" fillId="43" borderId="1" xfId="0" applyFont="1" applyFill="1" applyBorder="1"/>
    <xf numFmtId="0" fontId="5" fillId="44" borderId="1" xfId="0" applyFont="1" applyFill="1" applyBorder="1"/>
    <xf numFmtId="0" fontId="5" fillId="42" borderId="1" xfId="0" applyFont="1" applyFill="1" applyBorder="1"/>
    <xf numFmtId="0" fontId="5" fillId="45" borderId="1" xfId="0" applyFont="1" applyFill="1" applyBorder="1"/>
    <xf numFmtId="0" fontId="5" fillId="46" borderId="1" xfId="0" applyFont="1" applyFill="1" applyBorder="1"/>
    <xf numFmtId="0" fontId="5" fillId="47" borderId="1" xfId="0" applyFont="1" applyFill="1" applyBorder="1"/>
    <xf numFmtId="0" fontId="31" fillId="46" borderId="1" xfId="0" applyFont="1" applyFill="1" applyBorder="1"/>
    <xf numFmtId="0" fontId="8" fillId="48" borderId="11" xfId="0" applyFont="1" applyFill="1" applyBorder="1" applyAlignment="1">
      <alignment horizontal="center" vertical="center"/>
    </xf>
    <xf numFmtId="0" fontId="8" fillId="48" borderId="2" xfId="0" applyFont="1" applyFill="1" applyBorder="1" applyAlignment="1">
      <alignment horizontal="center" vertical="center"/>
    </xf>
    <xf numFmtId="0" fontId="8" fillId="48" borderId="6" xfId="0" applyFont="1" applyFill="1" applyBorder="1" applyAlignment="1">
      <alignment horizontal="center" vertical="center"/>
    </xf>
    <xf numFmtId="0" fontId="8" fillId="48" borderId="1" xfId="0" applyFont="1" applyFill="1" applyBorder="1" applyAlignment="1">
      <alignment horizontal="center" vertical="center"/>
    </xf>
    <xf numFmtId="0" fontId="8" fillId="48" borderId="3" xfId="0" applyFont="1" applyFill="1" applyBorder="1" applyAlignment="1">
      <alignment horizontal="center" vertical="center"/>
    </xf>
    <xf numFmtId="2" fontId="33" fillId="6" borderId="1" xfId="0" applyNumberFormat="1" applyFont="1" applyFill="1" applyBorder="1" applyAlignment="1">
      <alignment horizontal="center" vertical="center"/>
    </xf>
    <xf numFmtId="2" fontId="33" fillId="48" borderId="1" xfId="0" applyNumberFormat="1" applyFont="1" applyFill="1" applyBorder="1" applyAlignment="1">
      <alignment horizontal="center" vertical="center"/>
    </xf>
    <xf numFmtId="164" fontId="33" fillId="4" borderId="5" xfId="0" applyNumberFormat="1" applyFont="1" applyFill="1" applyBorder="1" applyAlignment="1">
      <alignment horizontal="center" vertical="center"/>
    </xf>
    <xf numFmtId="0" fontId="5" fillId="49" borderId="1" xfId="0" applyFont="1" applyFill="1" applyBorder="1"/>
    <xf numFmtId="0" fontId="5" fillId="50" borderId="1" xfId="0" applyFont="1" applyFill="1" applyBorder="1"/>
    <xf numFmtId="0" fontId="30" fillId="0" borderId="6" xfId="0" applyFont="1" applyFill="1" applyBorder="1" applyAlignment="1"/>
    <xf numFmtId="164" fontId="5" fillId="6" borderId="5" xfId="0" applyNumberFormat="1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5" fillId="51" borderId="1" xfId="0" applyFont="1" applyFill="1" applyBorder="1"/>
    <xf numFmtId="0" fontId="5" fillId="52" borderId="1" xfId="0" applyFont="1" applyFill="1" applyBorder="1"/>
    <xf numFmtId="0" fontId="9" fillId="3" borderId="28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/>
    <xf numFmtId="2" fontId="10" fillId="9" borderId="6" xfId="0" applyNumberFormat="1" applyFont="1" applyFill="1" applyBorder="1"/>
    <xf numFmtId="0" fontId="12" fillId="8" borderId="31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7" fillId="6" borderId="33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/>
    </xf>
    <xf numFmtId="164" fontId="34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2" fontId="7" fillId="0" borderId="34" xfId="0" applyNumberFormat="1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6" fillId="7" borderId="2" xfId="0" applyNumberFormat="1" applyFont="1" applyFill="1" applyBorder="1" applyAlignment="1">
      <alignment horizontal="center" vertical="center" wrapText="1"/>
    </xf>
    <xf numFmtId="0" fontId="6" fillId="7" borderId="10" xfId="0" applyNumberFormat="1" applyFont="1" applyFill="1" applyBorder="1" applyAlignment="1">
      <alignment horizontal="center" vertical="center" wrapText="1"/>
    </xf>
    <xf numFmtId="0" fontId="6" fillId="7" borderId="8" xfId="0" applyNumberFormat="1" applyFont="1" applyFill="1" applyBorder="1" applyAlignment="1">
      <alignment horizontal="center" vertical="center" wrapText="1"/>
    </xf>
    <xf numFmtId="0" fontId="6" fillId="7" borderId="9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32" fillId="48" borderId="11" xfId="0" applyFont="1" applyFill="1" applyBorder="1" applyAlignment="1">
      <alignment horizontal="center" vertical="center"/>
    </xf>
    <xf numFmtId="0" fontId="32" fillId="48" borderId="4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42" borderId="2" xfId="0" applyNumberFormat="1" applyFont="1" applyFill="1" applyBorder="1" applyAlignment="1">
      <alignment horizontal="center" vertical="center" wrapText="1"/>
    </xf>
    <xf numFmtId="0" fontId="2" fillId="42" borderId="10" xfId="0" applyNumberFormat="1" applyFont="1" applyFill="1" applyBorder="1" applyAlignment="1">
      <alignment horizontal="center" vertical="center" wrapText="1"/>
    </xf>
    <xf numFmtId="0" fontId="2" fillId="42" borderId="3" xfId="0" applyNumberFormat="1" applyFont="1" applyFill="1" applyBorder="1" applyAlignment="1">
      <alignment horizontal="center" vertical="center" wrapText="1"/>
    </xf>
    <xf numFmtId="0" fontId="2" fillId="43" borderId="2" xfId="0" applyNumberFormat="1" applyFont="1" applyFill="1" applyBorder="1" applyAlignment="1">
      <alignment horizontal="center" vertical="center" wrapText="1"/>
    </xf>
    <xf numFmtId="0" fontId="2" fillId="43" borderId="10" xfId="0" applyNumberFormat="1" applyFont="1" applyFill="1" applyBorder="1" applyAlignment="1">
      <alignment horizontal="center" vertical="center" wrapText="1"/>
    </xf>
    <xf numFmtId="0" fontId="2" fillId="43" borderId="3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6" xfId="2"/>
    <cellStyle name="Neutral" xfId="12" builtinId="28" customBuiltin="1"/>
    <cellStyle name="Normal" xfId="0" builtinId="0"/>
    <cellStyle name="Normal 3" xfId="3"/>
    <cellStyle name="Normal 6" xfId="4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TEMPERATURAS MAXIMAS 2017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RESUMEN!$B$5</c:f>
              <c:strCache>
                <c:ptCount val="1"/>
                <c:pt idx="0">
                  <c:v>Altiplano</c:v>
                </c:pt>
              </c:strCache>
            </c:strRef>
          </c:tx>
          <c:cat>
            <c:strRef>
              <c:f>RESUMEN!$C$4:$N$4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RESUMEN!$C$5:$N$5</c:f>
              <c:numCache>
                <c:formatCode>0.00</c:formatCode>
                <c:ptCount val="12"/>
                <c:pt idx="0">
                  <c:v>22.722151514519201</c:v>
                </c:pt>
                <c:pt idx="1">
                  <c:v>27.181789044289033</c:v>
                </c:pt>
                <c:pt idx="2">
                  <c:v>25.047229231625195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60-4645-BF7F-49B4A4557B47}"/>
            </c:ext>
          </c:extLst>
        </c:ser>
        <c:ser>
          <c:idx val="1"/>
          <c:order val="1"/>
          <c:tx>
            <c:strRef>
              <c:f>RESUMEN!$B$6</c:f>
              <c:strCache>
                <c:ptCount val="1"/>
                <c:pt idx="0">
                  <c:v>Centro</c:v>
                </c:pt>
              </c:strCache>
            </c:strRef>
          </c:tx>
          <c:cat>
            <c:strRef>
              <c:f>RESUMEN!$C$4:$N$4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RESUMEN!$C$6:$N$6</c:f>
              <c:numCache>
                <c:formatCode>0.00</c:formatCode>
                <c:ptCount val="12"/>
                <c:pt idx="0">
                  <c:v>17.816984359726295</c:v>
                </c:pt>
                <c:pt idx="1">
                  <c:v>19.599999999999998</c:v>
                </c:pt>
                <c:pt idx="2">
                  <c:v>19.993145161290325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60-4645-BF7F-49B4A4557B47}"/>
            </c:ext>
          </c:extLst>
        </c:ser>
        <c:ser>
          <c:idx val="2"/>
          <c:order val="2"/>
          <c:tx>
            <c:strRef>
              <c:f>RESUMEN!$B$7</c:f>
              <c:strCache>
                <c:ptCount val="1"/>
                <c:pt idx="0">
                  <c:v>Huasteca</c:v>
                </c:pt>
              </c:strCache>
            </c:strRef>
          </c:tx>
          <c:cat>
            <c:strRef>
              <c:f>RESUMEN!$C$4:$N$4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RESUMEN!$C$7:$N$7</c:f>
              <c:numCache>
                <c:formatCode>0.00</c:formatCode>
                <c:ptCount val="12"/>
                <c:pt idx="0">
                  <c:v>24.993414120725948</c:v>
                </c:pt>
                <c:pt idx="1">
                  <c:v>30.459908464150889</c:v>
                </c:pt>
                <c:pt idx="2">
                  <c:v>30.964238915206654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60-4645-BF7F-49B4A4557B47}"/>
            </c:ext>
          </c:extLst>
        </c:ser>
        <c:ser>
          <c:idx val="3"/>
          <c:order val="3"/>
          <c:tx>
            <c:strRef>
              <c:f>RESUMEN!$B$8</c:f>
              <c:strCache>
                <c:ptCount val="1"/>
                <c:pt idx="0">
                  <c:v>Media</c:v>
                </c:pt>
              </c:strCache>
            </c:strRef>
          </c:tx>
          <c:cat>
            <c:strRef>
              <c:f>RESUMEN!$C$4:$N$4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0.00</c:formatCode>
                <c:ptCount val="12"/>
                <c:pt idx="0">
                  <c:v>23.570537634408602</c:v>
                </c:pt>
                <c:pt idx="1">
                  <c:v>27.347248677248679</c:v>
                </c:pt>
                <c:pt idx="2">
                  <c:v>27.683681868743044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B60-4645-BF7F-49B4A4557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664864"/>
        <c:axId val="558209216"/>
      </c:lineChart>
      <c:catAx>
        <c:axId val="2766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209216"/>
        <c:crosses val="autoZero"/>
        <c:auto val="1"/>
        <c:lblAlgn val="ctr"/>
        <c:lblOffset val="100"/>
        <c:noMultiLvlLbl val="0"/>
      </c:catAx>
      <c:valAx>
        <c:axId val="558209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GRADOS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276664864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5400000" scaled="0"/>
        </a:grad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TEMPERATURAS MINIMAS 2017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RESUMEN!$R$5</c:f>
              <c:strCache>
                <c:ptCount val="1"/>
                <c:pt idx="0">
                  <c:v>Altiplano</c:v>
                </c:pt>
              </c:strCache>
            </c:strRef>
          </c:tx>
          <c:cat>
            <c:strRef>
              <c:f>RESUMEN!$S$4:$AD$4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RESUMEN!$S$5:$AD$5</c:f>
              <c:numCache>
                <c:formatCode>0.00</c:formatCode>
                <c:ptCount val="12"/>
                <c:pt idx="0">
                  <c:v>3.9559923801916512</c:v>
                </c:pt>
                <c:pt idx="1">
                  <c:v>5.4026390276390268</c:v>
                </c:pt>
                <c:pt idx="2">
                  <c:v>8.6344166483140743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AE-4D25-B7BE-F90FA81C6DCF}"/>
            </c:ext>
          </c:extLst>
        </c:ser>
        <c:ser>
          <c:idx val="1"/>
          <c:order val="1"/>
          <c:tx>
            <c:strRef>
              <c:f>RESUMEN!$R$6</c:f>
              <c:strCache>
                <c:ptCount val="1"/>
                <c:pt idx="0">
                  <c:v>Centro</c:v>
                </c:pt>
              </c:strCache>
            </c:strRef>
          </c:tx>
          <c:cat>
            <c:strRef>
              <c:f>RESUMEN!$S$4:$AD$4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RESUMEN!$S$6:$AD$6</c:f>
              <c:numCache>
                <c:formatCode>0.00</c:formatCode>
                <c:ptCount val="12"/>
                <c:pt idx="0">
                  <c:v>1.9037145650048879</c:v>
                </c:pt>
                <c:pt idx="1">
                  <c:v>3.4661706349206347</c:v>
                </c:pt>
                <c:pt idx="2">
                  <c:v>4.5943548387096769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AE-4D25-B7BE-F90FA81C6DCF}"/>
            </c:ext>
          </c:extLst>
        </c:ser>
        <c:ser>
          <c:idx val="2"/>
          <c:order val="2"/>
          <c:tx>
            <c:strRef>
              <c:f>RESUMEN!$R$7</c:f>
              <c:strCache>
                <c:ptCount val="1"/>
                <c:pt idx="0">
                  <c:v>Huasteca</c:v>
                </c:pt>
              </c:strCache>
            </c:strRef>
          </c:tx>
          <c:cat>
            <c:strRef>
              <c:f>RESUMEN!$S$4:$AD$4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RESUMEN!$S$7:$AD$7</c:f>
              <c:numCache>
                <c:formatCode>0.00</c:formatCode>
                <c:ptCount val="12"/>
                <c:pt idx="0">
                  <c:v>12.943612821413407</c:v>
                </c:pt>
                <c:pt idx="1">
                  <c:v>16.938850263092689</c:v>
                </c:pt>
                <c:pt idx="2">
                  <c:v>16.274276261373036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AE-4D25-B7BE-F90FA81C6DCF}"/>
            </c:ext>
          </c:extLst>
        </c:ser>
        <c:ser>
          <c:idx val="3"/>
          <c:order val="3"/>
          <c:tx>
            <c:strRef>
              <c:f>RESUMEN!$R$8</c:f>
              <c:strCache>
                <c:ptCount val="1"/>
                <c:pt idx="0">
                  <c:v>Media</c:v>
                </c:pt>
              </c:strCache>
            </c:strRef>
          </c:tx>
          <c:cat>
            <c:strRef>
              <c:f>RESUMEN!$S$4:$AD$4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RESUMEN!$S$8:$AD$8</c:f>
              <c:numCache>
                <c:formatCode>0.00</c:formatCode>
                <c:ptCount val="12"/>
                <c:pt idx="0">
                  <c:v>6.481505376344086</c:v>
                </c:pt>
                <c:pt idx="1">
                  <c:v>8.5199470899470917</c:v>
                </c:pt>
                <c:pt idx="2">
                  <c:v>10.481590656284762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AE-4D25-B7BE-F90FA81C6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958800"/>
        <c:axId val="412959360"/>
      </c:lineChart>
      <c:catAx>
        <c:axId val="41295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2959360"/>
        <c:crosses val="autoZero"/>
        <c:auto val="1"/>
        <c:lblAlgn val="ctr"/>
        <c:lblOffset val="100"/>
        <c:noMultiLvlLbl val="0"/>
      </c:catAx>
      <c:valAx>
        <c:axId val="41295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MX"/>
                  <a:t>GRADOS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41295880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E6DCAC"/>
            </a:gs>
            <a:gs pos="12000">
              <a:srgbClr val="E6D78A"/>
            </a:gs>
            <a:gs pos="30000">
              <a:srgbClr val="C7AC4C"/>
            </a:gs>
            <a:gs pos="45000">
              <a:srgbClr val="E6D78A"/>
            </a:gs>
            <a:gs pos="77000">
              <a:srgbClr val="C7AC4C"/>
            </a:gs>
            <a:gs pos="100000">
              <a:srgbClr val="E6DCAC"/>
            </a:gs>
          </a:gsLst>
          <a:lin ang="5400000" scaled="0"/>
        </a:gradFill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178857</xdr:rowOff>
    </xdr:from>
    <xdr:to>
      <xdr:col>15</xdr:col>
      <xdr:colOff>804333</xdr:colOff>
      <xdr:row>43</xdr:row>
      <xdr:rowOff>178858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</xdr:colOff>
      <xdr:row>10</xdr:row>
      <xdr:rowOff>0</xdr:rowOff>
    </xdr:from>
    <xdr:to>
      <xdr:col>30</xdr:col>
      <xdr:colOff>730251</xdr:colOff>
      <xdr:row>44</xdr:row>
      <xdr:rowOff>1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AF9"/>
  <sheetViews>
    <sheetView tabSelected="1" zoomScale="80" zoomScaleNormal="80" workbookViewId="0">
      <selection activeCell="N2" sqref="N2"/>
    </sheetView>
  </sheetViews>
  <sheetFormatPr baseColWidth="10" defaultRowHeight="15" x14ac:dyDescent="0.25"/>
  <cols>
    <col min="1" max="1" width="1.5703125" customWidth="1"/>
    <col min="2" max="2" width="20" customWidth="1"/>
    <col min="3" max="14" width="8.85546875" customWidth="1"/>
    <col min="15" max="15" width="8.42578125" bestFit="1" customWidth="1"/>
    <col min="16" max="16" width="11" bestFit="1" customWidth="1"/>
    <col min="17" max="17" width="8.42578125" bestFit="1" customWidth="1"/>
    <col min="18" max="18" width="19.5703125" customWidth="1"/>
    <col min="19" max="30" width="9" customWidth="1"/>
  </cols>
  <sheetData>
    <row r="1" spans="2:32" ht="20.25" x14ac:dyDescent="0.3">
      <c r="B1" s="77" t="s">
        <v>140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</row>
    <row r="2" spans="2:32" ht="9.75" customHeight="1" x14ac:dyDescent="0.3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2:32" ht="26.25" customHeight="1" thickBot="1" x14ac:dyDescent="0.3">
      <c r="B3" s="78" t="s">
        <v>135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10"/>
      <c r="R3" s="78" t="s">
        <v>136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2:32" ht="27" thickTop="1" thickBot="1" x14ac:dyDescent="0.3">
      <c r="B4" s="61" t="s">
        <v>109</v>
      </c>
      <c r="C4" s="62" t="s">
        <v>110</v>
      </c>
      <c r="D4" s="62" t="s">
        <v>111</v>
      </c>
      <c r="E4" s="62" t="s">
        <v>112</v>
      </c>
      <c r="F4" s="62" t="s">
        <v>113</v>
      </c>
      <c r="G4" s="62" t="s">
        <v>114</v>
      </c>
      <c r="H4" s="62" t="s">
        <v>115</v>
      </c>
      <c r="I4" s="62" t="s">
        <v>116</v>
      </c>
      <c r="J4" s="62" t="s">
        <v>117</v>
      </c>
      <c r="K4" s="62" t="s">
        <v>118</v>
      </c>
      <c r="L4" s="62" t="s">
        <v>119</v>
      </c>
      <c r="M4" s="62" t="s">
        <v>120</v>
      </c>
      <c r="N4" s="62" t="s">
        <v>121</v>
      </c>
      <c r="O4" s="70" t="s">
        <v>122</v>
      </c>
      <c r="P4" s="71" t="s">
        <v>123</v>
      </c>
      <c r="R4" s="61" t="s">
        <v>109</v>
      </c>
      <c r="S4" s="61" t="s">
        <v>110</v>
      </c>
      <c r="T4" s="63" t="s">
        <v>111</v>
      </c>
      <c r="U4" s="63" t="s">
        <v>112</v>
      </c>
      <c r="V4" s="63" t="s">
        <v>113</v>
      </c>
      <c r="W4" s="63" t="s">
        <v>114</v>
      </c>
      <c r="X4" s="63" t="s">
        <v>115</v>
      </c>
      <c r="Y4" s="63" t="s">
        <v>116</v>
      </c>
      <c r="Z4" s="63" t="s">
        <v>117</v>
      </c>
      <c r="AA4" s="63" t="s">
        <v>118</v>
      </c>
      <c r="AB4" s="63" t="s">
        <v>119</v>
      </c>
      <c r="AC4" s="63" t="s">
        <v>120</v>
      </c>
      <c r="AD4" s="63" t="s">
        <v>121</v>
      </c>
      <c r="AE4" s="70" t="s">
        <v>122</v>
      </c>
      <c r="AF4" s="71" t="s">
        <v>123</v>
      </c>
    </row>
    <row r="5" spans="2:32" ht="19.5" thickTop="1" thickBot="1" x14ac:dyDescent="0.3">
      <c r="B5" s="59" t="s">
        <v>3</v>
      </c>
      <c r="C5" s="26">
        <f>SUMIFS('AÑO 2017'!$F$6:$F$82,'AÑO 2017'!$C$6:$C$82,$B5)/COUNT('AÑO 2017'!F6:F27)</f>
        <v>22.722151514519201</v>
      </c>
      <c r="D5" s="26">
        <f>SUMIFS('AÑO 2017'!$G$6:$G$82,'AÑO 2017'!$C$6:$C$82,$B5)/COUNT('AÑO 2017'!G6:G27)</f>
        <v>27.181789044289033</v>
      </c>
      <c r="E5" s="26">
        <f>SUMIFS('AÑO 2017'!$H$6:$H$82,'AÑO 2017'!$C$6:$C$82,$B5)/COUNT('AÑO 2017'!H6:H27)</f>
        <v>25.047229231625195</v>
      </c>
      <c r="F5" s="26"/>
      <c r="G5" s="26"/>
      <c r="H5" s="26"/>
      <c r="I5" s="26"/>
      <c r="J5" s="26"/>
      <c r="K5" s="26"/>
      <c r="L5" s="26"/>
      <c r="M5" s="26"/>
      <c r="N5" s="69"/>
      <c r="O5" s="73">
        <f>AVERAGE(C5:N5)</f>
        <v>24.98372326347781</v>
      </c>
      <c r="P5" s="79">
        <f>AVERAGE(O5:O8)</f>
        <v>24.781694082661158</v>
      </c>
      <c r="R5" s="59" t="s">
        <v>3</v>
      </c>
      <c r="S5" s="26">
        <f>SUMIFS('AÑO 2017'!$S$6:$S$82,'AÑO 2017'!$C$6:$C$82,$B5)/COUNT('AÑO 2017'!S6:S27)</f>
        <v>3.9559923801916512</v>
      </c>
      <c r="T5" s="26">
        <f>SUMIFS('AÑO 2017'!$T$6:$T$82,'AÑO 2017'!$C$6:$C$82,$B5)/COUNT('AÑO 2017'!T6:T27)</f>
        <v>5.4026390276390268</v>
      </c>
      <c r="U5" s="26">
        <f>SUMIFS('AÑO 2017'!$U$6:$U$82,'AÑO 2017'!$C$6:$C$82,$B5)/COUNT('AÑO 2017'!U6:U27)</f>
        <v>8.6344166483140743</v>
      </c>
      <c r="V5" s="26"/>
      <c r="W5" s="26"/>
      <c r="X5" s="26"/>
      <c r="Y5" s="26"/>
      <c r="Z5" s="26"/>
      <c r="AA5" s="26"/>
      <c r="AB5" s="26"/>
      <c r="AC5" s="26"/>
      <c r="AD5" s="69"/>
      <c r="AE5" s="73">
        <f>AVERAGE(S5:AD5)</f>
        <v>5.9976826853815837</v>
      </c>
      <c r="AF5" s="79">
        <f>AVERAGE(AE5:AE8)</f>
        <v>8.2997558802695846</v>
      </c>
    </row>
    <row r="6" spans="2:32" ht="18.75" thickBot="1" x14ac:dyDescent="0.3">
      <c r="B6" s="37" t="s">
        <v>6</v>
      </c>
      <c r="C6" s="26">
        <f>SUMIFS('AÑO 2017'!$F$6:$F$82,'AÑO 2017'!$C$6:$C$82,$B6)/COUNT('AÑO 2017'!F28:F39)</f>
        <v>17.816984359726295</v>
      </c>
      <c r="D6" s="26">
        <f>SUMIFS('AÑO 2017'!$G$6:$G$82,'AÑO 2017'!$C$6:$C$82,$B6)/COUNT('AÑO 2017'!G28:G39)</f>
        <v>19.599999999999998</v>
      </c>
      <c r="E6" s="26">
        <f>SUMIFS('AÑO 2017'!$H$6:$H$82,'AÑO 2017'!$C$6:$C$82,$B6)/COUNT('AÑO 2017'!H28:H39)</f>
        <v>19.993145161290325</v>
      </c>
      <c r="F6" s="26"/>
      <c r="G6" s="26"/>
      <c r="H6" s="26"/>
      <c r="I6" s="26"/>
      <c r="J6" s="26"/>
      <c r="K6" s="26"/>
      <c r="L6" s="26"/>
      <c r="M6" s="26"/>
      <c r="N6" s="69"/>
      <c r="O6" s="73">
        <f t="shared" ref="O6:O8" si="0">AVERAGE(C6:N6)</f>
        <v>19.13670984033887</v>
      </c>
      <c r="P6" s="80"/>
      <c r="R6" s="37" t="s">
        <v>6</v>
      </c>
      <c r="S6" s="26">
        <f>SUMIFS('AÑO 2017'!$S$6:$S$82,'AÑO 2017'!$C$6:$C$82,$B6)/COUNT('AÑO 2017'!S28:S39)</f>
        <v>1.9037145650048879</v>
      </c>
      <c r="T6" s="26">
        <f>SUMIFS('AÑO 2017'!$T$6:$T$82,'AÑO 2017'!$C$6:$C$82,$B6)/COUNT('AÑO 2017'!T28:T39)</f>
        <v>3.4661706349206347</v>
      </c>
      <c r="U6" s="26">
        <f>SUMIFS('AÑO 2017'!$U$6:$U$82,'AÑO 2017'!$C$6:$C$82,$B6)/COUNT('AÑO 2017'!U28:U39)</f>
        <v>4.5943548387096769</v>
      </c>
      <c r="V6" s="26"/>
      <c r="W6" s="26"/>
      <c r="X6" s="26"/>
      <c r="Y6" s="26"/>
      <c r="Z6" s="26"/>
      <c r="AA6" s="26"/>
      <c r="AB6" s="26"/>
      <c r="AC6" s="26"/>
      <c r="AD6" s="69"/>
      <c r="AE6" s="73">
        <f t="shared" ref="AE6:AE8" si="1">AVERAGE(S6:AD6)</f>
        <v>3.3214133462117332</v>
      </c>
      <c r="AF6" s="80"/>
    </row>
    <row r="7" spans="2:32" ht="18.75" thickBot="1" x14ac:dyDescent="0.3">
      <c r="B7" s="37" t="s">
        <v>0</v>
      </c>
      <c r="C7" s="26">
        <f>SUMIFS('AÑO 2017'!$F$6:$F$82,'AÑO 2017'!$C$6:$C$82,$B7)/COUNT('AÑO 2017'!F40:F72)</f>
        <v>24.993414120725948</v>
      </c>
      <c r="D7" s="26">
        <f>SUMIFS('AÑO 2017'!$G$6:$G$82,'AÑO 2017'!$C$6:$C$82,$B7)/COUNT('AÑO 2017'!G40:G72)</f>
        <v>30.459908464150889</v>
      </c>
      <c r="E7" s="26">
        <f>SUMIFS('AÑO 2017'!$H$6:$H$82,'AÑO 2017'!$C$6:$C$82,$B7)/COUNT('AÑO 2017'!H40:H72)</f>
        <v>30.964238915206654</v>
      </c>
      <c r="F7" s="26"/>
      <c r="G7" s="26"/>
      <c r="H7" s="26"/>
      <c r="I7" s="26"/>
      <c r="J7" s="26"/>
      <c r="K7" s="26"/>
      <c r="L7" s="26"/>
      <c r="M7" s="26"/>
      <c r="N7" s="69"/>
      <c r="O7" s="73">
        <f t="shared" si="0"/>
        <v>28.805853833361166</v>
      </c>
      <c r="P7" s="80"/>
      <c r="R7" s="37" t="s">
        <v>0</v>
      </c>
      <c r="S7" s="26">
        <f>SUMIFS('AÑO 2017'!$S$6:$S$82,'AÑO 2017'!$C$6:$C$82,$B7)/COUNT('AÑO 2017'!S40:S72)</f>
        <v>12.943612821413407</v>
      </c>
      <c r="T7" s="26">
        <f>SUMIFS('AÑO 2017'!$T$6:$T$82,'AÑO 2017'!$C$6:$C$82,$B7)/COUNT('AÑO 2017'!T40:T72)</f>
        <v>16.938850263092689</v>
      </c>
      <c r="U7" s="26">
        <f>SUMIFS('AÑO 2017'!$U$6:$U$82,'AÑO 2017'!$C$6:$C$82,$B7)/COUNT('AÑO 2017'!U40:U72)</f>
        <v>16.274276261373036</v>
      </c>
      <c r="V7" s="26"/>
      <c r="W7" s="26"/>
      <c r="X7" s="26"/>
      <c r="Y7" s="26"/>
      <c r="Z7" s="26"/>
      <c r="AA7" s="26"/>
      <c r="AB7" s="26"/>
      <c r="AC7" s="26"/>
      <c r="AD7" s="69"/>
      <c r="AE7" s="73">
        <f t="shared" si="1"/>
        <v>15.385579781959711</v>
      </c>
      <c r="AF7" s="80"/>
    </row>
    <row r="8" spans="2:32" ht="18.75" thickBot="1" x14ac:dyDescent="0.3">
      <c r="B8" s="37" t="s">
        <v>12</v>
      </c>
      <c r="C8" s="26">
        <f>SUMIFS('AÑO 2017'!$F$6:$F$82,'AÑO 2017'!$C$6:$C$82,$B8)/COUNT('AÑO 2017'!F73:F82)</f>
        <v>23.570537634408602</v>
      </c>
      <c r="D8" s="26">
        <f>SUMIFS('AÑO 2017'!$G$6:$G$82,'AÑO 2017'!$C$6:$C$82,$B8)/COUNT('AÑO 2017'!G73:G82)</f>
        <v>27.347248677248679</v>
      </c>
      <c r="E8" s="26">
        <f>SUMIFS('AÑO 2017'!$H$6:$H$82,'AÑO 2017'!$C$6:$C$82,$B8)/COUNT('AÑO 2017'!H73:H82)</f>
        <v>27.683681868743044</v>
      </c>
      <c r="F8" s="26"/>
      <c r="G8" s="26"/>
      <c r="H8" s="26"/>
      <c r="I8" s="26"/>
      <c r="J8" s="26"/>
      <c r="K8" s="26"/>
      <c r="L8" s="26"/>
      <c r="M8" s="26"/>
      <c r="N8" s="69"/>
      <c r="O8" s="73">
        <f t="shared" si="0"/>
        <v>26.200489393466778</v>
      </c>
      <c r="P8" s="81"/>
      <c r="R8" s="37" t="s">
        <v>12</v>
      </c>
      <c r="S8" s="26">
        <f>SUMIFS('AÑO 2017'!$S$6:$S$82,'AÑO 2017'!$C$6:$C$82,$B8)/COUNT('AÑO 2017'!S73:S82)</f>
        <v>6.481505376344086</v>
      </c>
      <c r="T8" s="26">
        <f>SUMIFS('AÑO 2017'!$T$6:$T$82,'AÑO 2017'!$C$6:$C$82,$B8)/COUNT('AÑO 2017'!T73:T82)</f>
        <v>8.5199470899470917</v>
      </c>
      <c r="U8" s="26">
        <f>SUMIFS('AÑO 2017'!$U$6:$U$82,'AÑO 2017'!$C$6:$C$82,$B8)/COUNT('AÑO 2017'!U73:U82)</f>
        <v>10.481590656284762</v>
      </c>
      <c r="V8" s="26"/>
      <c r="W8" s="26"/>
      <c r="X8" s="26"/>
      <c r="Y8" s="26"/>
      <c r="Z8" s="26"/>
      <c r="AA8" s="26"/>
      <c r="AB8" s="26"/>
      <c r="AC8" s="26"/>
      <c r="AD8" s="69"/>
      <c r="AE8" s="73">
        <f t="shared" si="1"/>
        <v>8.4943477075253124</v>
      </c>
      <c r="AF8" s="81"/>
    </row>
    <row r="9" spans="2:32" ht="25.5" x14ac:dyDescent="0.25">
      <c r="B9" s="35" t="s">
        <v>124</v>
      </c>
      <c r="C9" s="27">
        <f t="shared" ref="C9:N9" si="2">AVERAGE(C5:C8)</f>
        <v>22.27577190734501</v>
      </c>
      <c r="D9" s="27">
        <f t="shared" si="2"/>
        <v>26.14723654642215</v>
      </c>
      <c r="E9" s="27">
        <f t="shared" si="2"/>
        <v>25.922073794216303</v>
      </c>
      <c r="F9" s="27" t="e">
        <f t="shared" si="2"/>
        <v>#DIV/0!</v>
      </c>
      <c r="G9" s="27" t="e">
        <f t="shared" si="2"/>
        <v>#DIV/0!</v>
      </c>
      <c r="H9" s="27" t="e">
        <f t="shared" si="2"/>
        <v>#DIV/0!</v>
      </c>
      <c r="I9" s="27" t="e">
        <f t="shared" si="2"/>
        <v>#DIV/0!</v>
      </c>
      <c r="J9" s="27" t="e">
        <f t="shared" si="2"/>
        <v>#DIV/0!</v>
      </c>
      <c r="K9" s="27" t="e">
        <f t="shared" si="2"/>
        <v>#DIV/0!</v>
      </c>
      <c r="L9" s="27" t="e">
        <f t="shared" si="2"/>
        <v>#DIV/0!</v>
      </c>
      <c r="M9" s="27" t="e">
        <f t="shared" si="2"/>
        <v>#DIV/0!</v>
      </c>
      <c r="N9" s="27" t="e">
        <f t="shared" si="2"/>
        <v>#DIV/0!</v>
      </c>
      <c r="O9" s="74" t="e">
        <f>AVERAGE(C9:N9)</f>
        <v>#DIV/0!</v>
      </c>
      <c r="P9" s="72"/>
      <c r="R9" s="35" t="s">
        <v>124</v>
      </c>
      <c r="S9" s="27">
        <f t="shared" ref="S9:AD9" si="3">AVERAGE(S5:S8)</f>
        <v>6.3212062857385076</v>
      </c>
      <c r="T9" s="27">
        <f t="shared" si="3"/>
        <v>8.5819017538998601</v>
      </c>
      <c r="U9" s="27">
        <f t="shared" si="3"/>
        <v>9.9961596011703868</v>
      </c>
      <c r="V9" s="27" t="e">
        <f t="shared" si="3"/>
        <v>#DIV/0!</v>
      </c>
      <c r="W9" s="27" t="e">
        <f t="shared" si="3"/>
        <v>#DIV/0!</v>
      </c>
      <c r="X9" s="27" t="e">
        <f t="shared" si="3"/>
        <v>#DIV/0!</v>
      </c>
      <c r="Y9" s="27" t="e">
        <f t="shared" si="3"/>
        <v>#DIV/0!</v>
      </c>
      <c r="Z9" s="27" t="e">
        <f t="shared" si="3"/>
        <v>#DIV/0!</v>
      </c>
      <c r="AA9" s="27" t="e">
        <f t="shared" si="3"/>
        <v>#DIV/0!</v>
      </c>
      <c r="AB9" s="27" t="e">
        <f t="shared" si="3"/>
        <v>#DIV/0!</v>
      </c>
      <c r="AC9" s="27" t="e">
        <f t="shared" si="3"/>
        <v>#DIV/0!</v>
      </c>
      <c r="AD9" s="27" t="e">
        <f t="shared" si="3"/>
        <v>#DIV/0!</v>
      </c>
      <c r="AE9" s="74" t="e">
        <f>AVERAGE(S9:AD9)</f>
        <v>#DIV/0!</v>
      </c>
      <c r="AF9" s="72"/>
    </row>
  </sheetData>
  <mergeCells count="5">
    <mergeCell ref="B1:AE1"/>
    <mergeCell ref="B3:P3"/>
    <mergeCell ref="AF5:AF8"/>
    <mergeCell ref="R3:AE3"/>
    <mergeCell ref="P5:P8"/>
  </mergeCells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AF3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K14" sqref="K14"/>
    </sheetView>
  </sheetViews>
  <sheetFormatPr baseColWidth="10" defaultColWidth="11.42578125" defaultRowHeight="12.75" x14ac:dyDescent="0.2"/>
  <cols>
    <col min="1" max="1" width="1.7109375" style="10" customWidth="1"/>
    <col min="2" max="2" width="28.42578125" style="10" hidden="1" customWidth="1"/>
    <col min="3" max="3" width="12.42578125" style="10" bestFit="1" customWidth="1"/>
    <col min="4" max="4" width="20.85546875" style="10" bestFit="1" customWidth="1"/>
    <col min="5" max="5" width="21.42578125" style="10" customWidth="1"/>
    <col min="6" max="8" width="8.42578125" style="10" bestFit="1" customWidth="1"/>
    <col min="9" max="15" width="8.42578125" style="10" customWidth="1"/>
    <col min="16" max="16" width="8.5703125" style="10" customWidth="1"/>
    <col min="17" max="17" width="8.42578125" style="10" customWidth="1"/>
    <col min="18" max="18" width="9.85546875" style="10" bestFit="1" customWidth="1"/>
    <col min="19" max="22" width="8.42578125" style="10" bestFit="1" customWidth="1"/>
    <col min="23" max="30" width="8.42578125" style="10" customWidth="1"/>
    <col min="31" max="31" width="12" style="10" customWidth="1"/>
    <col min="32" max="16384" width="11.42578125" style="10"/>
  </cols>
  <sheetData>
    <row r="3" spans="2:32" ht="23.25" customHeight="1" thickBot="1" x14ac:dyDescent="0.25">
      <c r="B3" s="84" t="s">
        <v>139</v>
      </c>
      <c r="C3" s="85"/>
      <c r="D3" s="85"/>
      <c r="E3" s="85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7"/>
    </row>
    <row r="4" spans="2:32" s="11" customFormat="1" ht="12" x14ac:dyDescent="0.2">
      <c r="B4" s="88" t="s">
        <v>108</v>
      </c>
      <c r="C4" s="88" t="s">
        <v>98</v>
      </c>
      <c r="D4" s="88" t="s">
        <v>99</v>
      </c>
      <c r="E4" s="90" t="s">
        <v>100</v>
      </c>
      <c r="F4" s="92" t="s">
        <v>125</v>
      </c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92" t="s">
        <v>126</v>
      </c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4"/>
    </row>
    <row r="5" spans="2:32" s="11" customFormat="1" thickBot="1" x14ac:dyDescent="0.25">
      <c r="B5" s="89"/>
      <c r="C5" s="89"/>
      <c r="D5" s="89"/>
      <c r="E5" s="91"/>
      <c r="F5" s="66" t="s">
        <v>110</v>
      </c>
      <c r="G5" s="67" t="s">
        <v>111</v>
      </c>
      <c r="H5" s="67" t="s">
        <v>112</v>
      </c>
      <c r="I5" s="67" t="s">
        <v>113</v>
      </c>
      <c r="J5" s="67" t="s">
        <v>114</v>
      </c>
      <c r="K5" s="67" t="s">
        <v>115</v>
      </c>
      <c r="L5" s="67" t="s">
        <v>116</v>
      </c>
      <c r="M5" s="67" t="s">
        <v>117</v>
      </c>
      <c r="N5" s="67" t="s">
        <v>118</v>
      </c>
      <c r="O5" s="67" t="s">
        <v>119</v>
      </c>
      <c r="P5" s="67" t="s">
        <v>120</v>
      </c>
      <c r="Q5" s="67" t="s">
        <v>121</v>
      </c>
      <c r="R5" s="68" t="s">
        <v>97</v>
      </c>
      <c r="S5" s="66" t="s">
        <v>110</v>
      </c>
      <c r="T5" s="67" t="s">
        <v>111</v>
      </c>
      <c r="U5" s="67" t="s">
        <v>112</v>
      </c>
      <c r="V5" s="67" t="s">
        <v>113</v>
      </c>
      <c r="W5" s="67" t="s">
        <v>114</v>
      </c>
      <c r="X5" s="67" t="s">
        <v>115</v>
      </c>
      <c r="Y5" s="67" t="s">
        <v>116</v>
      </c>
      <c r="Z5" s="67" t="s">
        <v>117</v>
      </c>
      <c r="AA5" s="67" t="s">
        <v>118</v>
      </c>
      <c r="AB5" s="67" t="s">
        <v>119</v>
      </c>
      <c r="AC5" s="67" t="s">
        <v>120</v>
      </c>
      <c r="AD5" s="67" t="s">
        <v>121</v>
      </c>
      <c r="AE5" s="68" t="s">
        <v>97</v>
      </c>
    </row>
    <row r="6" spans="2:32" x14ac:dyDescent="0.2">
      <c r="B6" s="1" t="str">
        <f t="shared" ref="B6:B43" si="0">CONCATENATE(C6,"_",D6)</f>
        <v>Altiplano_Los Quintos</v>
      </c>
      <c r="C6" s="44" t="s">
        <v>3</v>
      </c>
      <c r="D6" s="44" t="s">
        <v>44</v>
      </c>
      <c r="E6" s="44" t="s">
        <v>45</v>
      </c>
      <c r="F6" s="18">
        <f>VLOOKUP($B6,ENERO!$B$4:$BQ$81,36,0)</f>
        <v>23.374193548387098</v>
      </c>
      <c r="G6" s="18">
        <f>VLOOKUP($B6,FEBRERO!$B$4:$BQ$81,33,0)</f>
        <v>25.867857142857144</v>
      </c>
      <c r="H6" s="18">
        <f>VLOOKUP($B6,MARZO!$B$4:$BQ$81,36,0)</f>
        <v>24.961290322580645</v>
      </c>
      <c r="I6" s="18"/>
      <c r="J6" s="18"/>
      <c r="K6" s="18"/>
      <c r="L6" s="18"/>
      <c r="M6" s="18"/>
      <c r="N6" s="18"/>
      <c r="O6" s="18"/>
      <c r="P6" s="18"/>
      <c r="Q6" s="18"/>
      <c r="R6" s="60">
        <f>AVERAGE(F6:Q6)</f>
        <v>24.734447004608295</v>
      </c>
      <c r="S6" s="18">
        <f>VLOOKUP($B6,ENERO!$B$4:$BQ$81,68,0)</f>
        <v>2.745161290322581</v>
      </c>
      <c r="T6" s="18">
        <f>VLOOKUP($B6,FEBRERO!$B$4:$BK$81,62,0)</f>
        <v>2.1642857142857146</v>
      </c>
      <c r="U6" s="18">
        <f>VLOOKUP($B6,MARZO!$B$4:$BQ$81,68,0)</f>
        <v>12.312903225806451</v>
      </c>
      <c r="V6" s="18"/>
      <c r="W6" s="18"/>
      <c r="X6" s="18"/>
      <c r="Y6" s="18"/>
      <c r="Z6" s="18"/>
      <c r="AA6" s="18"/>
      <c r="AB6" s="18"/>
      <c r="AC6" s="18"/>
      <c r="AD6" s="18"/>
      <c r="AE6" s="60">
        <f>AVERAGE(S6:AD6)</f>
        <v>5.7407834101382491</v>
      </c>
      <c r="AF6" s="19"/>
    </row>
    <row r="7" spans="2:32" x14ac:dyDescent="0.2">
      <c r="B7" s="1" t="str">
        <f t="shared" si="0"/>
        <v>Altiplano_El Cuijal</v>
      </c>
      <c r="C7" s="44" t="s">
        <v>3</v>
      </c>
      <c r="D7" s="44" t="s">
        <v>17</v>
      </c>
      <c r="E7" s="44" t="s">
        <v>60</v>
      </c>
      <c r="F7" s="18">
        <f>VLOOKUP($B7,ENERO!$B$4:$BQ$81,36,0)</f>
        <v>20.399999999999999</v>
      </c>
      <c r="G7" s="18">
        <f>VLOOKUP($B7,FEBRERO!$B$4:$BQ$81,33,0)</f>
        <v>31.3</v>
      </c>
      <c r="H7" s="18">
        <f>VLOOKUP($B7,MARZO!$B$4:$BQ$81,36,0)</f>
        <v>30.6</v>
      </c>
      <c r="I7" s="18"/>
      <c r="J7" s="18"/>
      <c r="K7" s="18"/>
      <c r="L7" s="18"/>
      <c r="M7" s="18"/>
      <c r="N7" s="18"/>
      <c r="O7" s="18"/>
      <c r="P7" s="18"/>
      <c r="Q7" s="18"/>
      <c r="R7" s="60">
        <f t="shared" ref="R7:R70" si="1">AVERAGE(F7:Q7)</f>
        <v>27.433333333333337</v>
      </c>
      <c r="S7" s="18">
        <f>VLOOKUP($B7,ENERO!$B$4:$BQ$81,68,0)</f>
        <v>1.2</v>
      </c>
      <c r="T7" s="18">
        <f>VLOOKUP($B7,FEBRERO!$B$4:$BK$81,62,0)</f>
        <v>3.7</v>
      </c>
      <c r="U7" s="18">
        <f>VLOOKUP($B7,MARZO!$B$4:$BQ$81,68,0)</f>
        <v>2.4</v>
      </c>
      <c r="V7" s="18"/>
      <c r="W7" s="18"/>
      <c r="X7" s="18"/>
      <c r="Y7" s="18"/>
      <c r="Z7" s="18"/>
      <c r="AA7" s="18"/>
      <c r="AB7" s="18"/>
      <c r="AC7" s="18"/>
      <c r="AD7" s="18"/>
      <c r="AE7" s="60">
        <f t="shared" ref="AE7:AE70" si="2">AVERAGE(S7:AD7)</f>
        <v>2.4333333333333336</v>
      </c>
      <c r="AF7" s="19"/>
    </row>
    <row r="8" spans="2:32" x14ac:dyDescent="0.2">
      <c r="B8" s="1" t="str">
        <f t="shared" si="0"/>
        <v>Altiplano_Charcas</v>
      </c>
      <c r="C8" s="44" t="s">
        <v>3</v>
      </c>
      <c r="D8" s="44" t="s">
        <v>16</v>
      </c>
      <c r="E8" s="44" t="s">
        <v>16</v>
      </c>
      <c r="F8" s="18">
        <f>VLOOKUP($B8,ENERO!$B$4:$BQ$81,36,0)</f>
        <v>22.990322580645163</v>
      </c>
      <c r="G8" s="18">
        <f>VLOOKUP($B8,FEBRERO!$B$4:$BQ$81,33,0)</f>
        <v>26.214285714285712</v>
      </c>
      <c r="H8" s="18">
        <f>VLOOKUP($B8,MARZO!$B$4:$BQ$81,36,0)</f>
        <v>26.874193548387094</v>
      </c>
      <c r="I8" s="18"/>
      <c r="J8" s="18"/>
      <c r="K8" s="18"/>
      <c r="L8" s="18"/>
      <c r="M8" s="18"/>
      <c r="N8" s="18"/>
      <c r="O8" s="18"/>
      <c r="P8" s="18"/>
      <c r="Q8" s="18"/>
      <c r="R8" s="60">
        <f t="shared" si="1"/>
        <v>25.359600614439326</v>
      </c>
      <c r="S8" s="18">
        <f>VLOOKUP($B8,ENERO!$B$4:$BQ$81,68,0)</f>
        <v>5.2677419354838717</v>
      </c>
      <c r="T8" s="18">
        <f>VLOOKUP($B8,FEBRERO!$B$4:$BK$81,62,0)</f>
        <v>6.4142857142857128</v>
      </c>
      <c r="U8" s="18">
        <f>VLOOKUP($B8,MARZO!$B$4:$BQ$81,68,0)</f>
        <v>8.296774193548389</v>
      </c>
      <c r="V8" s="18"/>
      <c r="W8" s="18"/>
      <c r="X8" s="18"/>
      <c r="Y8" s="18"/>
      <c r="Z8" s="18"/>
      <c r="AA8" s="18"/>
      <c r="AB8" s="18"/>
      <c r="AC8" s="18"/>
      <c r="AD8" s="18"/>
      <c r="AE8" s="60">
        <f t="shared" si="2"/>
        <v>6.6596006144393245</v>
      </c>
      <c r="AF8" s="19"/>
    </row>
    <row r="9" spans="2:32" x14ac:dyDescent="0.2">
      <c r="B9" s="1" t="str">
        <f t="shared" si="0"/>
        <v>Altiplano_El Huizache</v>
      </c>
      <c r="C9" s="44" t="s">
        <v>3</v>
      </c>
      <c r="D9" s="44" t="s">
        <v>21</v>
      </c>
      <c r="E9" s="44" t="s">
        <v>22</v>
      </c>
      <c r="F9" s="18">
        <f>VLOOKUP($B9,ENERO!$B$4:$BQ$81,36,0)</f>
        <v>25.303225806451604</v>
      </c>
      <c r="G9" s="18">
        <f>VLOOKUP($B9,FEBRERO!$B$4:$BQ$81,33,0)</f>
        <v>28.589285714285712</v>
      </c>
      <c r="H9" s="18">
        <f>VLOOKUP($B9,MARZO!$B$4:$BQ$81,36,0)</f>
        <v>26.910000000000004</v>
      </c>
      <c r="I9" s="18"/>
      <c r="J9" s="18"/>
      <c r="K9" s="18"/>
      <c r="L9" s="18"/>
      <c r="M9" s="18"/>
      <c r="N9" s="18"/>
      <c r="O9" s="18"/>
      <c r="P9" s="18"/>
      <c r="Q9" s="18"/>
      <c r="R9" s="60">
        <f t="shared" si="1"/>
        <v>26.934170506912437</v>
      </c>
      <c r="S9" s="18">
        <f>VLOOKUP($B9,ENERO!$B$4:$BQ$81,68,0)</f>
        <v>7.9387096774193529</v>
      </c>
      <c r="T9" s="18">
        <f>VLOOKUP($B9,FEBRERO!$B$4:$BK$81,62,0)</f>
        <v>9.1749999999999989</v>
      </c>
      <c r="U9" s="18">
        <f>VLOOKUP($B9,MARZO!$B$4:$BQ$81,68,0)</f>
        <v>11.01</v>
      </c>
      <c r="V9" s="18"/>
      <c r="W9" s="18"/>
      <c r="X9" s="18"/>
      <c r="Y9" s="18"/>
      <c r="Z9" s="18"/>
      <c r="AA9" s="18"/>
      <c r="AB9" s="18"/>
      <c r="AC9" s="18"/>
      <c r="AD9" s="18"/>
      <c r="AE9" s="60">
        <f t="shared" si="2"/>
        <v>9.3745698924731169</v>
      </c>
      <c r="AF9" s="19"/>
    </row>
    <row r="10" spans="2:32" x14ac:dyDescent="0.2">
      <c r="B10" s="1" t="str">
        <f t="shared" si="0"/>
        <v>Altiplano_El Vergel</v>
      </c>
      <c r="C10" s="44" t="s">
        <v>3</v>
      </c>
      <c r="D10" s="44" t="s">
        <v>28</v>
      </c>
      <c r="E10" s="44" t="s">
        <v>29</v>
      </c>
      <c r="F10" s="18">
        <f>VLOOKUP($B10,ENERO!$B$4:$BQ$81,36,0)</f>
        <v>25.316129032258065</v>
      </c>
      <c r="G10" s="18">
        <f>VLOOKUP($B10,FEBRERO!$B$4:$BQ$81,33,0)</f>
        <v>28.296428571428574</v>
      </c>
      <c r="H10" s="18">
        <f>VLOOKUP($B10,MARZO!$B$4:$BQ$81,36,0)</f>
        <v>29.061290322580639</v>
      </c>
      <c r="I10" s="18"/>
      <c r="J10" s="18"/>
      <c r="K10" s="18"/>
      <c r="L10" s="18"/>
      <c r="M10" s="18"/>
      <c r="N10" s="18"/>
      <c r="O10" s="18"/>
      <c r="P10" s="18"/>
      <c r="Q10" s="18"/>
      <c r="R10" s="60">
        <f t="shared" si="1"/>
        <v>27.557949308755763</v>
      </c>
      <c r="S10" s="18">
        <f>VLOOKUP($B10,ENERO!$B$4:$BQ$81,68,0)</f>
        <v>4.8129032258064512</v>
      </c>
      <c r="T10" s="18">
        <f>VLOOKUP($B10,FEBRERO!$B$4:$BK$81,62,0)</f>
        <v>5.8142857142857149</v>
      </c>
      <c r="U10" s="18">
        <f>VLOOKUP($B10,MARZO!$B$4:$BQ$81,68,0)</f>
        <v>9.4999999999999982</v>
      </c>
      <c r="V10" s="18"/>
      <c r="W10" s="18"/>
      <c r="X10" s="18"/>
      <c r="Y10" s="18"/>
      <c r="Z10" s="18"/>
      <c r="AA10" s="18"/>
      <c r="AB10" s="18"/>
      <c r="AC10" s="18"/>
      <c r="AD10" s="18"/>
      <c r="AE10" s="60">
        <f t="shared" si="2"/>
        <v>6.7090629800307218</v>
      </c>
      <c r="AF10" s="19"/>
    </row>
    <row r="11" spans="2:32" x14ac:dyDescent="0.2">
      <c r="B11" s="1" t="str">
        <f t="shared" si="0"/>
        <v xml:space="preserve">Altiplano_Pocitos </v>
      </c>
      <c r="C11" s="44" t="s">
        <v>3</v>
      </c>
      <c r="D11" s="44" t="s">
        <v>50</v>
      </c>
      <c r="E11" s="44" t="s">
        <v>29</v>
      </c>
      <c r="F11" s="18">
        <f>VLOOKUP($B11,ENERO!$B$4:$BQ$81,36,0)</f>
        <v>24.744827586206902</v>
      </c>
      <c r="G11" s="18">
        <f>VLOOKUP($B11,FEBRERO!$B$4:$BQ$81,33,0)</f>
        <v>27.23928571428571</v>
      </c>
      <c r="H11" s="18">
        <f>VLOOKUP($B11,MARZO!$B$4:$BQ$81,36,0)</f>
        <v>28.061290322580639</v>
      </c>
      <c r="I11" s="18"/>
      <c r="J11" s="18"/>
      <c r="K11" s="18"/>
      <c r="L11" s="18"/>
      <c r="M11" s="18"/>
      <c r="N11" s="18"/>
      <c r="O11" s="18"/>
      <c r="P11" s="18"/>
      <c r="Q11" s="18"/>
      <c r="R11" s="60">
        <f t="shared" si="1"/>
        <v>26.68180120769108</v>
      </c>
      <c r="S11" s="18">
        <f>VLOOKUP($B11,ENERO!$B$4:$BQ$81,68,0)</f>
        <v>16.237931034482759</v>
      </c>
      <c r="T11" s="18">
        <f>VLOOKUP($B11,FEBRERO!$B$4:$BK$81,62,0)</f>
        <v>17.014285714285716</v>
      </c>
      <c r="U11" s="18">
        <f>VLOOKUP($B11,MARZO!$B$4:$BQ$81,68,0)</f>
        <v>18.596774193548391</v>
      </c>
      <c r="V11" s="18"/>
      <c r="W11" s="18"/>
      <c r="X11" s="18"/>
      <c r="Y11" s="18"/>
      <c r="Z11" s="18"/>
      <c r="AA11" s="18"/>
      <c r="AB11" s="18"/>
      <c r="AC11" s="18"/>
      <c r="AD11" s="18"/>
      <c r="AE11" s="60">
        <f t="shared" si="2"/>
        <v>17.282996980772289</v>
      </c>
      <c r="AF11" s="19"/>
    </row>
    <row r="12" spans="2:32" x14ac:dyDescent="0.2">
      <c r="B12" s="1" t="str">
        <f t="shared" si="0"/>
        <v>Altiplano_Banderillas</v>
      </c>
      <c r="C12" s="44" t="s">
        <v>3</v>
      </c>
      <c r="D12" s="44" t="s">
        <v>4</v>
      </c>
      <c r="E12" s="44" t="s">
        <v>5</v>
      </c>
      <c r="F12" s="18">
        <f>VLOOKUP($B12,ENERO!$B$4:$BQ$81,36,0)</f>
        <v>13.257142857142858</v>
      </c>
      <c r="G12" s="18">
        <f>VLOOKUP($B12,FEBRERO!$B$4:$BQ$81,33,0)</f>
        <v>31.9</v>
      </c>
      <c r="H12" s="18">
        <f>VLOOKUP($B12,MARZO!$B$4:$BQ$81,36,0)</f>
        <v>19.263636363636362</v>
      </c>
      <c r="I12" s="18"/>
      <c r="J12" s="18"/>
      <c r="K12" s="18"/>
      <c r="L12" s="18"/>
      <c r="M12" s="18"/>
      <c r="N12" s="18"/>
      <c r="O12" s="18"/>
      <c r="P12" s="18"/>
      <c r="Q12" s="18"/>
      <c r="R12" s="60">
        <f t="shared" si="1"/>
        <v>21.473593073593076</v>
      </c>
      <c r="S12" s="18">
        <f>VLOOKUP($B12,ENERO!$B$4:$BQ$81,68,0)</f>
        <v>3.7285714285714282</v>
      </c>
      <c r="T12" s="18">
        <f>VLOOKUP($B12,FEBRERO!$B$4:$BK$81,62,0)</f>
        <v>23.1</v>
      </c>
      <c r="U12" s="18">
        <f>VLOOKUP($B12,MARZO!$B$4:$BQ$81,68,0)</f>
        <v>6.1727272727272728</v>
      </c>
      <c r="V12" s="18"/>
      <c r="W12" s="18"/>
      <c r="X12" s="18"/>
      <c r="Y12" s="18"/>
      <c r="Z12" s="18"/>
      <c r="AA12" s="18"/>
      <c r="AB12" s="18"/>
      <c r="AC12" s="18"/>
      <c r="AD12" s="18"/>
      <c r="AE12" s="60">
        <f t="shared" si="2"/>
        <v>11.0004329004329</v>
      </c>
      <c r="AF12" s="19"/>
    </row>
    <row r="13" spans="2:32" x14ac:dyDescent="0.2">
      <c r="B13" s="1" t="str">
        <f t="shared" si="0"/>
        <v>Altiplano_Sabanillas</v>
      </c>
      <c r="C13" s="44" t="s">
        <v>3</v>
      </c>
      <c r="D13" s="44" t="s">
        <v>59</v>
      </c>
      <c r="E13" s="44" t="s">
        <v>60</v>
      </c>
      <c r="F13" s="18">
        <f>VLOOKUP($B13,ENERO!$B$4:$BQ$81,36,0)</f>
        <v>23.858064516129033</v>
      </c>
      <c r="G13" s="18">
        <f>VLOOKUP($B13,FEBRERO!$B$4:$BQ$81,33,0)</f>
        <v>26.86785714285714</v>
      </c>
      <c r="H13" s="18">
        <f>VLOOKUP($B13,MARZO!$B$4:$BQ$81,36,0)</f>
        <v>26.603225806451611</v>
      </c>
      <c r="I13" s="18"/>
      <c r="J13" s="18"/>
      <c r="K13" s="18"/>
      <c r="L13" s="18"/>
      <c r="M13" s="18"/>
      <c r="N13" s="18"/>
      <c r="O13" s="18"/>
      <c r="P13" s="18"/>
      <c r="Q13" s="18"/>
      <c r="R13" s="60">
        <f t="shared" si="1"/>
        <v>25.776382488479261</v>
      </c>
      <c r="S13" s="18">
        <f>VLOOKUP($B13,ENERO!$B$4:$BQ$81,68,0)</f>
        <v>0.95161290322580672</v>
      </c>
      <c r="T13" s="18">
        <f>VLOOKUP($B13,FEBRERO!$B$4:$BK$81,62,0)</f>
        <v>7.4999999999999956E-2</v>
      </c>
      <c r="U13" s="18">
        <f>VLOOKUP($B13,MARZO!$B$4:$BQ$81,68,0)</f>
        <v>4.2387096774193553</v>
      </c>
      <c r="V13" s="18"/>
      <c r="W13" s="18"/>
      <c r="X13" s="18"/>
      <c r="Y13" s="18"/>
      <c r="Z13" s="18"/>
      <c r="AA13" s="18"/>
      <c r="AB13" s="18"/>
      <c r="AC13" s="18"/>
      <c r="AD13" s="18"/>
      <c r="AE13" s="60">
        <f t="shared" si="2"/>
        <v>1.7551075268817204</v>
      </c>
      <c r="AF13" s="19"/>
    </row>
    <row r="14" spans="2:32" x14ac:dyDescent="0.2">
      <c r="B14" s="1" t="str">
        <f t="shared" si="0"/>
        <v>Altiplano_BuenaVista</v>
      </c>
      <c r="C14" s="44" t="s">
        <v>3</v>
      </c>
      <c r="D14" s="44" t="s">
        <v>9</v>
      </c>
      <c r="E14" s="44" t="s">
        <v>10</v>
      </c>
      <c r="F14" s="18">
        <f>VLOOKUP($B14,ENERO!$B$4:$BQ$81,36,0)</f>
        <v>22.3</v>
      </c>
      <c r="G14" s="18">
        <f>VLOOKUP($B14,FEBRERO!$B$4:$BQ$81,33,0)</f>
        <v>31.4</v>
      </c>
      <c r="H14" s="18">
        <f>VLOOKUP($B14,MARZO!$B$4:$BQ$81,36,0)</f>
        <v>14.9</v>
      </c>
      <c r="I14" s="18"/>
      <c r="J14" s="18"/>
      <c r="K14" s="18"/>
      <c r="L14" s="18"/>
      <c r="M14" s="18"/>
      <c r="N14" s="18"/>
      <c r="O14" s="18"/>
      <c r="P14" s="18"/>
      <c r="Q14" s="18"/>
      <c r="R14" s="60">
        <f t="shared" si="1"/>
        <v>22.866666666666671</v>
      </c>
      <c r="S14" s="18">
        <f>VLOOKUP($B14,ENERO!$B$4:$BQ$81,68,0)</f>
        <v>-0.6</v>
      </c>
      <c r="T14" s="18">
        <f>VLOOKUP($B14,FEBRERO!$B$4:$BK$81,62,0)</f>
        <v>1.5</v>
      </c>
      <c r="U14" s="18">
        <f>VLOOKUP($B14,MARZO!$B$4:$BQ$81,68,0)</f>
        <v>14.9</v>
      </c>
      <c r="V14" s="18"/>
      <c r="W14" s="18"/>
      <c r="X14" s="18"/>
      <c r="Y14" s="18"/>
      <c r="Z14" s="18"/>
      <c r="AA14" s="18"/>
      <c r="AB14" s="18"/>
      <c r="AC14" s="18"/>
      <c r="AD14" s="18"/>
      <c r="AE14" s="60">
        <f t="shared" si="2"/>
        <v>5.2666666666666666</v>
      </c>
      <c r="AF14" s="19"/>
    </row>
    <row r="15" spans="2:32" x14ac:dyDescent="0.2">
      <c r="B15" s="1" t="str">
        <f t="shared" si="0"/>
        <v>Altiplano_La Terquedad</v>
      </c>
      <c r="C15" s="44" t="s">
        <v>3</v>
      </c>
      <c r="D15" s="44" t="s">
        <v>43</v>
      </c>
      <c r="E15" s="44" t="s">
        <v>10</v>
      </c>
      <c r="F15" s="18">
        <f>VLOOKUP($B15,ENERO!$B$4:$BQ$81,36,0)</f>
        <v>25.538709677419348</v>
      </c>
      <c r="G15" s="18">
        <f>VLOOKUP($B15,FEBRERO!$B$4:$BQ$81,33,0)</f>
        <v>28.671428571428574</v>
      </c>
      <c r="H15" s="18">
        <f>VLOOKUP($B15,MARZO!$B$4:$BQ$81,36,0)</f>
        <v>26.895000000000003</v>
      </c>
      <c r="I15" s="18"/>
      <c r="J15" s="18"/>
      <c r="K15" s="18"/>
      <c r="L15" s="18"/>
      <c r="M15" s="18"/>
      <c r="N15" s="18"/>
      <c r="O15" s="18"/>
      <c r="P15" s="18"/>
      <c r="Q15" s="18"/>
      <c r="R15" s="60">
        <f t="shared" si="1"/>
        <v>27.035046082949311</v>
      </c>
      <c r="S15" s="18">
        <f>VLOOKUP($B15,ENERO!$B$4:$BQ$81,68,0)</f>
        <v>5.1161290322580664</v>
      </c>
      <c r="T15" s="18">
        <f>VLOOKUP($B15,FEBRERO!$B$4:$BK$81,62,0)</f>
        <v>6.2642857142857151</v>
      </c>
      <c r="U15" s="18">
        <f>VLOOKUP($B15,MARZO!$B$4:$BQ$81,68,0)</f>
        <v>10.425000000000002</v>
      </c>
      <c r="V15" s="18"/>
      <c r="W15" s="18"/>
      <c r="X15" s="18"/>
      <c r="Y15" s="18"/>
      <c r="Z15" s="18"/>
      <c r="AA15" s="18"/>
      <c r="AB15" s="18"/>
      <c r="AC15" s="18"/>
      <c r="AD15" s="18"/>
      <c r="AE15" s="60">
        <f t="shared" si="2"/>
        <v>7.2684715821812604</v>
      </c>
      <c r="AF15" s="19"/>
    </row>
    <row r="16" spans="2:32" x14ac:dyDescent="0.2">
      <c r="B16" s="1" t="str">
        <f t="shared" si="0"/>
        <v>Altiplano_BuenaVista</v>
      </c>
      <c r="C16" s="44" t="s">
        <v>3</v>
      </c>
      <c r="D16" s="44" t="s">
        <v>9</v>
      </c>
      <c r="E16" s="44" t="s">
        <v>11</v>
      </c>
      <c r="F16" s="18">
        <f>VLOOKUP($B16,ENERO!$B$4:$BQ$81,36,0)</f>
        <v>22.3</v>
      </c>
      <c r="G16" s="18">
        <f>VLOOKUP($B16,FEBRERO!$B$4:$BQ$81,33,0)</f>
        <v>31.4</v>
      </c>
      <c r="H16" s="18">
        <f>VLOOKUP($B16,MARZO!$B$4:$BQ$81,36,0)</f>
        <v>14.9</v>
      </c>
      <c r="I16" s="18"/>
      <c r="J16" s="18"/>
      <c r="K16" s="18"/>
      <c r="L16" s="18"/>
      <c r="M16" s="18"/>
      <c r="N16" s="18"/>
      <c r="O16" s="18"/>
      <c r="P16" s="18"/>
      <c r="Q16" s="18"/>
      <c r="R16" s="60">
        <f t="shared" si="1"/>
        <v>22.866666666666671</v>
      </c>
      <c r="S16" s="18">
        <f>VLOOKUP($B16,ENERO!$B$4:$BQ$81,68,0)</f>
        <v>-0.6</v>
      </c>
      <c r="T16" s="18">
        <f>VLOOKUP($B16,FEBRERO!$B$4:$BK$81,62,0)</f>
        <v>1.5</v>
      </c>
      <c r="U16" s="18">
        <f>VLOOKUP($B16,MARZO!$B$4:$BQ$81,68,0)</f>
        <v>14.9</v>
      </c>
      <c r="V16" s="18"/>
      <c r="W16" s="18"/>
      <c r="X16" s="18"/>
      <c r="Y16" s="18"/>
      <c r="Z16" s="18"/>
      <c r="AA16" s="18"/>
      <c r="AB16" s="18"/>
      <c r="AC16" s="18"/>
      <c r="AD16" s="18"/>
      <c r="AE16" s="60">
        <f t="shared" si="2"/>
        <v>5.2666666666666666</v>
      </c>
      <c r="AF16" s="19"/>
    </row>
    <row r="17" spans="2:32" x14ac:dyDescent="0.2">
      <c r="B17" s="1" t="str">
        <f t="shared" si="0"/>
        <v>Altiplano_La Dulce</v>
      </c>
      <c r="C17" s="44" t="s">
        <v>3</v>
      </c>
      <c r="D17" s="44" t="s">
        <v>37</v>
      </c>
      <c r="E17" s="44" t="s">
        <v>11</v>
      </c>
      <c r="F17" s="18">
        <f>VLOOKUP($B17,ENERO!$B$4:$BQ$81,36,0)</f>
        <v>23.029032258064515</v>
      </c>
      <c r="G17" s="18">
        <f>VLOOKUP($B17,FEBRERO!$B$4:$BQ$81,33,0)</f>
        <v>25.171428571428567</v>
      </c>
      <c r="H17" s="18">
        <f>VLOOKUP($B17,MARZO!$B$4:$BQ$81,36,0)</f>
        <v>26.287096774193547</v>
      </c>
      <c r="I17" s="18"/>
      <c r="J17" s="18"/>
      <c r="K17" s="18"/>
      <c r="L17" s="18"/>
      <c r="M17" s="18"/>
      <c r="N17" s="18"/>
      <c r="O17" s="18"/>
      <c r="P17" s="18"/>
      <c r="Q17" s="18"/>
      <c r="R17" s="60">
        <f t="shared" si="1"/>
        <v>24.829185867895543</v>
      </c>
      <c r="S17" s="18">
        <f>VLOOKUP($B17,ENERO!$B$4:$BQ$81,68,0)</f>
        <v>1.7032258064516128</v>
      </c>
      <c r="T17" s="18">
        <f>VLOOKUP($B17,FEBRERO!$B$4:$BK$81,62,0)</f>
        <v>1.1464285714285716</v>
      </c>
      <c r="U17" s="18">
        <f>VLOOKUP($B17,MARZO!$B$4:$BQ$81,68,0)</f>
        <v>4.6774193548387091</v>
      </c>
      <c r="V17" s="18"/>
      <c r="W17" s="18"/>
      <c r="X17" s="18"/>
      <c r="Y17" s="18"/>
      <c r="Z17" s="18"/>
      <c r="AA17" s="18"/>
      <c r="AB17" s="18"/>
      <c r="AC17" s="18"/>
      <c r="AD17" s="18"/>
      <c r="AE17" s="60">
        <f t="shared" si="2"/>
        <v>2.5090245775729643</v>
      </c>
      <c r="AF17" s="19"/>
    </row>
    <row r="18" spans="2:32" x14ac:dyDescent="0.2">
      <c r="B18" s="1" t="str">
        <f t="shared" si="0"/>
        <v>Altiplano_Yoliatl</v>
      </c>
      <c r="C18" s="44" t="s">
        <v>3</v>
      </c>
      <c r="D18" s="44" t="s">
        <v>72</v>
      </c>
      <c r="E18" s="44" t="s">
        <v>11</v>
      </c>
      <c r="F18" s="18">
        <f>VLOOKUP($B18,ENERO!$B$4:$BQ$81,36,0)</f>
        <v>23.148000000000007</v>
      </c>
      <c r="G18" s="18">
        <f>VLOOKUP($B18,FEBRERO!$B$4:$BQ$81,33,0)</f>
        <v>24.360714285714291</v>
      </c>
      <c r="H18" s="18">
        <f>VLOOKUP($B18,MARZO!$B$4:$BQ$81,36,0)</f>
        <v>16.7304347826087</v>
      </c>
      <c r="I18" s="18"/>
      <c r="J18" s="18"/>
      <c r="K18" s="18"/>
      <c r="L18" s="18"/>
      <c r="M18" s="18"/>
      <c r="N18" s="18"/>
      <c r="O18" s="18"/>
      <c r="P18" s="18"/>
      <c r="Q18" s="18"/>
      <c r="R18" s="60">
        <f t="shared" si="1"/>
        <v>21.413049689440999</v>
      </c>
      <c r="S18" s="18">
        <f>VLOOKUP($B18,ENERO!$B$4:$BQ$81,68,0)</f>
        <v>13.493200000000002</v>
      </c>
      <c r="T18" s="18">
        <f>VLOOKUP($B18,FEBRERO!$B$4:$BK$81,62,0)</f>
        <v>0.31785714285714295</v>
      </c>
      <c r="U18" s="18">
        <f>VLOOKUP($B18,MARZO!$B$4:$BQ$81,68,0)</f>
        <v>4.4608695652173909</v>
      </c>
      <c r="V18" s="18"/>
      <c r="W18" s="18"/>
      <c r="X18" s="18"/>
      <c r="Y18" s="18"/>
      <c r="Z18" s="18"/>
      <c r="AA18" s="18"/>
      <c r="AB18" s="18"/>
      <c r="AC18" s="18"/>
      <c r="AD18" s="18"/>
      <c r="AE18" s="60">
        <f t="shared" si="2"/>
        <v>6.0906422360248449</v>
      </c>
      <c r="AF18" s="19"/>
    </row>
    <row r="19" spans="2:32" x14ac:dyDescent="0.2">
      <c r="B19" s="1" t="str">
        <f t="shared" si="0"/>
        <v>Altiplano_El Pocito</v>
      </c>
      <c r="C19" s="44" t="s">
        <v>3</v>
      </c>
      <c r="D19" s="44" t="s">
        <v>132</v>
      </c>
      <c r="E19" s="44" t="s">
        <v>49</v>
      </c>
      <c r="F19" s="18">
        <f>VLOOKUP($B19,ENERO!$B$4:$BQ$81,36,0)</f>
        <v>22.35806451612903</v>
      </c>
      <c r="G19" s="18">
        <f>VLOOKUP($B19,FEBRERO!$B$4:$BQ$81,33,0)</f>
        <v>24.896428571428565</v>
      </c>
      <c r="H19" s="18">
        <f>VLOOKUP($B19,MARZO!$B$4:$BQ$81,36,0)</f>
        <v>25.293548387096774</v>
      </c>
      <c r="I19" s="18"/>
      <c r="J19" s="18"/>
      <c r="K19" s="18"/>
      <c r="L19" s="18"/>
      <c r="M19" s="18"/>
      <c r="N19" s="18"/>
      <c r="O19" s="18"/>
      <c r="P19" s="18"/>
      <c r="Q19" s="18"/>
      <c r="R19" s="60">
        <f t="shared" si="1"/>
        <v>24.182680491551455</v>
      </c>
      <c r="S19" s="18">
        <f>VLOOKUP($B19,ENERO!$B$4:$BQ$81,68,0)</f>
        <v>7.8096774193548395</v>
      </c>
      <c r="T19" s="18">
        <f>VLOOKUP($B19,FEBRERO!$B$4:$BK$81,62,0)</f>
        <v>9.3571428571428577</v>
      </c>
      <c r="U19" s="18">
        <f>VLOOKUP($B19,MARZO!$B$4:$BQ$81,68,0)</f>
        <v>10.361290322580645</v>
      </c>
      <c r="V19" s="18"/>
      <c r="W19" s="18"/>
      <c r="X19" s="18"/>
      <c r="Y19" s="18"/>
      <c r="Z19" s="18"/>
      <c r="AA19" s="18"/>
      <c r="AB19" s="18"/>
      <c r="AC19" s="18"/>
      <c r="AD19" s="18"/>
      <c r="AE19" s="60">
        <f t="shared" si="2"/>
        <v>9.1760368663594463</v>
      </c>
      <c r="AF19" s="19"/>
    </row>
    <row r="20" spans="2:32" x14ac:dyDescent="0.2">
      <c r="B20" s="1" t="str">
        <f t="shared" si="0"/>
        <v>Altiplano_La Victoria</v>
      </c>
      <c r="C20" s="44" t="s">
        <v>3</v>
      </c>
      <c r="D20" s="44" t="s">
        <v>129</v>
      </c>
      <c r="E20" s="44" t="s">
        <v>5</v>
      </c>
      <c r="F20" s="18">
        <f>VLOOKUP($B20,ENERO!$B$4:$BQ$81,36,0)</f>
        <v>22.8</v>
      </c>
      <c r="G20" s="18">
        <f>VLOOKUP($B20,FEBRERO!$B$4:$BQ$81,33,0)</f>
        <v>29.9</v>
      </c>
      <c r="H20" s="18">
        <f>VLOOKUP($B20,MARZO!$B$4:$BQ$81,36,0)</f>
        <v>29.9</v>
      </c>
      <c r="I20" s="18"/>
      <c r="J20" s="18"/>
      <c r="K20" s="18"/>
      <c r="L20" s="18"/>
      <c r="M20" s="18"/>
      <c r="N20" s="18"/>
      <c r="O20" s="18"/>
      <c r="P20" s="18"/>
      <c r="Q20" s="18"/>
      <c r="R20" s="60">
        <f t="shared" si="1"/>
        <v>27.533333333333331</v>
      </c>
      <c r="S20" s="18">
        <f>VLOOKUP($B20,ENERO!$B$4:$BQ$81,68,0)</f>
        <v>2.6</v>
      </c>
      <c r="T20" s="18">
        <f>VLOOKUP($B20,FEBRERO!$B$4:$BK$81,62,0)</f>
        <v>11.4</v>
      </c>
      <c r="U20" s="18">
        <f>VLOOKUP($B20,MARZO!$B$4:$BQ$81,68,0)</f>
        <v>10.5</v>
      </c>
      <c r="V20" s="18"/>
      <c r="W20" s="18"/>
      <c r="X20" s="18"/>
      <c r="Y20" s="18"/>
      <c r="Z20" s="18"/>
      <c r="AA20" s="18"/>
      <c r="AB20" s="18"/>
      <c r="AC20" s="18"/>
      <c r="AD20" s="18"/>
      <c r="AE20" s="60">
        <f t="shared" si="2"/>
        <v>8.1666666666666661</v>
      </c>
      <c r="AF20" s="19"/>
    </row>
    <row r="21" spans="2:32" x14ac:dyDescent="0.2">
      <c r="B21" s="1" t="str">
        <f t="shared" si="0"/>
        <v>Altiplano_Cerritos de Bernal</v>
      </c>
      <c r="C21" s="44" t="s">
        <v>3</v>
      </c>
      <c r="D21" s="44" t="s">
        <v>130</v>
      </c>
      <c r="E21" s="44" t="s">
        <v>5</v>
      </c>
      <c r="F21" s="18">
        <f>VLOOKUP($B21,ENERO!$B$4:$BQ$81,36,0)</f>
        <v>21.158064516129031</v>
      </c>
      <c r="G21" s="18">
        <f>VLOOKUP($B21,FEBRERO!$B$4:$BQ$81,33,0)</f>
        <v>23.185714285714287</v>
      </c>
      <c r="H21" s="18">
        <f>VLOOKUP($B21,MARZO!$B$4:$BQ$81,36,0)</f>
        <v>24.006451612903223</v>
      </c>
      <c r="I21" s="18"/>
      <c r="J21" s="18"/>
      <c r="K21" s="18"/>
      <c r="L21" s="18"/>
      <c r="M21" s="18"/>
      <c r="N21" s="18"/>
      <c r="O21" s="18"/>
      <c r="P21" s="18"/>
      <c r="Q21" s="18"/>
      <c r="R21" s="60">
        <f t="shared" si="1"/>
        <v>22.783410138248843</v>
      </c>
      <c r="S21" s="18">
        <f>VLOOKUP($B21,ENERO!$B$4:$BQ$81,68,0)</f>
        <v>1.4451612903225806</v>
      </c>
      <c r="T21" s="18">
        <f>VLOOKUP($B21,FEBRERO!$B$4:$BK$81,62,0)</f>
        <v>1.589285714285714</v>
      </c>
      <c r="U21" s="18">
        <f>VLOOKUP($B21,MARZO!$B$4:$BQ$81,68,0)</f>
        <v>4.2322580645161292</v>
      </c>
      <c r="V21" s="18"/>
      <c r="W21" s="18"/>
      <c r="X21" s="18"/>
      <c r="Y21" s="18"/>
      <c r="Z21" s="18"/>
      <c r="AA21" s="18"/>
      <c r="AB21" s="18"/>
      <c r="AC21" s="18"/>
      <c r="AD21" s="18"/>
      <c r="AE21" s="60">
        <f t="shared" si="2"/>
        <v>2.4222350230414746</v>
      </c>
      <c r="AF21" s="19"/>
    </row>
    <row r="22" spans="2:32" x14ac:dyDescent="0.2">
      <c r="B22" s="1" t="str">
        <f t="shared" si="0"/>
        <v>Altiplano_Santa Matilde</v>
      </c>
      <c r="C22" s="44" t="s">
        <v>3</v>
      </c>
      <c r="D22" s="44" t="s">
        <v>133</v>
      </c>
      <c r="E22" s="44" t="s">
        <v>5</v>
      </c>
      <c r="F22" s="18">
        <f>VLOOKUP($B22,ENERO!$B$4:$BQ$81,36,0)</f>
        <v>22.570967741935487</v>
      </c>
      <c r="G22" s="18">
        <f>VLOOKUP($B22,FEBRERO!$B$4:$BQ$81,33,0)</f>
        <v>24.846428571428572</v>
      </c>
      <c r="H22" s="18">
        <f>VLOOKUP($B22,MARZO!$B$4:$BQ$81,36,0)</f>
        <v>26.009677419354841</v>
      </c>
      <c r="I22" s="18"/>
      <c r="J22" s="18"/>
      <c r="K22" s="18"/>
      <c r="L22" s="18"/>
      <c r="M22" s="18"/>
      <c r="N22" s="18"/>
      <c r="O22" s="18"/>
      <c r="P22" s="18"/>
      <c r="Q22" s="18"/>
      <c r="R22" s="60">
        <f t="shared" si="1"/>
        <v>24.475691244239631</v>
      </c>
      <c r="S22" s="18">
        <f>VLOOKUP($B22,ENERO!$B$4:$BQ$81,68,0)</f>
        <v>2.2580645161290329</v>
      </c>
      <c r="T22" s="18">
        <f>VLOOKUP($B22,FEBRERO!$B$4:$BK$81,62,0)</f>
        <v>2.5071428571428576</v>
      </c>
      <c r="U22" s="18">
        <f>VLOOKUP($B22,MARZO!$B$4:$BQ$81,68,0)</f>
        <v>5.8935483870967733</v>
      </c>
      <c r="V22" s="18"/>
      <c r="W22" s="18"/>
      <c r="X22" s="18"/>
      <c r="Y22" s="18"/>
      <c r="Z22" s="18"/>
      <c r="AA22" s="18"/>
      <c r="AB22" s="18"/>
      <c r="AC22" s="18"/>
      <c r="AD22" s="18"/>
      <c r="AE22" s="60">
        <f t="shared" si="2"/>
        <v>3.5529185867895543</v>
      </c>
      <c r="AF22" s="19"/>
    </row>
    <row r="23" spans="2:32" x14ac:dyDescent="0.2">
      <c r="B23" s="1" t="str">
        <f t="shared" si="0"/>
        <v>Altiplano_La Herradura</v>
      </c>
      <c r="C23" s="44" t="s">
        <v>3</v>
      </c>
      <c r="D23" s="44" t="s">
        <v>131</v>
      </c>
      <c r="E23" s="44" t="s">
        <v>11</v>
      </c>
      <c r="F23" s="18">
        <f>VLOOKUP($B23,ENERO!$B$4:$BQ$81,36,0)</f>
        <v>20.94193548387096</v>
      </c>
      <c r="G23" s="18">
        <f>VLOOKUP($B23,FEBRERO!$B$4:$BQ$81,33,0)</f>
        <v>23.175000000000004</v>
      </c>
      <c r="H23" s="18">
        <f>VLOOKUP($B23,MARZO!$B$4:$BQ$81,36,0)</f>
        <v>24.038709677419355</v>
      </c>
      <c r="I23" s="18"/>
      <c r="J23" s="18"/>
      <c r="K23" s="18"/>
      <c r="L23" s="18"/>
      <c r="M23" s="18"/>
      <c r="N23" s="18"/>
      <c r="O23" s="18"/>
      <c r="P23" s="18"/>
      <c r="Q23" s="18"/>
      <c r="R23" s="60">
        <f t="shared" si="1"/>
        <v>22.718548387096774</v>
      </c>
      <c r="S23" s="18">
        <f>VLOOKUP($B23,ENERO!$B$4:$BQ$81,68,0)</f>
        <v>0.38064516129032261</v>
      </c>
      <c r="T23" s="18">
        <f>VLOOKUP($B23,FEBRERO!$B$4:$BK$81,62,0)</f>
        <v>0.19642857142857145</v>
      </c>
      <c r="U23" s="18">
        <f>VLOOKUP($B23,MARZO!$B$4:$BQ$81,68,0)</f>
        <v>3.5838709677419356</v>
      </c>
      <c r="V23" s="18"/>
      <c r="W23" s="18"/>
      <c r="X23" s="18"/>
      <c r="Y23" s="18"/>
      <c r="Z23" s="18"/>
      <c r="AA23" s="18"/>
      <c r="AB23" s="18"/>
      <c r="AC23" s="18"/>
      <c r="AD23" s="18"/>
      <c r="AE23" s="60">
        <f t="shared" si="2"/>
        <v>1.3869815668202765</v>
      </c>
      <c r="AF23" s="19"/>
    </row>
    <row r="24" spans="2:32" x14ac:dyDescent="0.2">
      <c r="B24" s="1" t="s">
        <v>134</v>
      </c>
      <c r="C24" s="44" t="s">
        <v>3</v>
      </c>
      <c r="D24" s="44" t="s">
        <v>48</v>
      </c>
      <c r="E24" s="44" t="s">
        <v>49</v>
      </c>
      <c r="F24" s="18">
        <f>VLOOKUP($B24,ENERO!$B$4:$BQ$81,36,0)</f>
        <v>18.8</v>
      </c>
      <c r="G24" s="18">
        <f>VLOOKUP($B24,FEBRERO!$B$4:$BQ$81,33,0)</f>
        <v>27.6</v>
      </c>
      <c r="H24" s="18">
        <f>VLOOKUP($B24,MARZO!$B$4:$BQ$81,36,0)</f>
        <v>27.6</v>
      </c>
      <c r="I24" s="18"/>
      <c r="J24" s="18"/>
      <c r="K24" s="18"/>
      <c r="L24" s="18"/>
      <c r="M24" s="18"/>
      <c r="N24" s="18"/>
      <c r="O24" s="18"/>
      <c r="P24" s="18"/>
      <c r="Q24" s="18"/>
      <c r="R24" s="60">
        <f t="shared" si="1"/>
        <v>24.666666666666668</v>
      </c>
      <c r="S24" s="18">
        <f>VLOOKUP($B24,ENERO!$B$4:$BQ$81,68,0)</f>
        <v>-2.1</v>
      </c>
      <c r="T24" s="18">
        <f>VLOOKUP($B24,FEBRERO!$B$4:$BK$81,62,0)</f>
        <v>0.8</v>
      </c>
      <c r="U24" s="18">
        <f>VLOOKUP($B24,MARZO!$B$4:$BQ$81,68,0)</f>
        <v>10.5</v>
      </c>
      <c r="V24" s="18"/>
      <c r="W24" s="18"/>
      <c r="X24" s="18"/>
      <c r="Y24" s="18"/>
      <c r="Z24" s="18"/>
      <c r="AA24" s="18"/>
      <c r="AB24" s="18"/>
      <c r="AC24" s="18"/>
      <c r="AD24" s="18"/>
      <c r="AE24" s="60">
        <f t="shared" si="2"/>
        <v>3.0666666666666664</v>
      </c>
      <c r="AF24" s="19"/>
    </row>
    <row r="25" spans="2:32" x14ac:dyDescent="0.2">
      <c r="B25" s="1" t="str">
        <f t="shared" si="0"/>
        <v>Altiplano_Matehuala</v>
      </c>
      <c r="C25" s="20" t="s">
        <v>3</v>
      </c>
      <c r="D25" s="20" t="s">
        <v>29</v>
      </c>
      <c r="E25" s="20" t="s">
        <v>29</v>
      </c>
      <c r="F25" s="18">
        <f>VLOOKUP($B25,ENERO!$B$4:$BQ$81,36,0)</f>
        <v>24.925925925925927</v>
      </c>
      <c r="G25" s="18">
        <f>VLOOKUP($B25,FEBRERO!$B$4:$BQ$81,33,0)</f>
        <v>28.307692307692307</v>
      </c>
      <c r="H25" s="18">
        <f>VLOOKUP($B25,MARZO!$B$4:$BQ$81,36,0)</f>
        <v>29.225806451612904</v>
      </c>
      <c r="I25" s="18"/>
      <c r="J25" s="18"/>
      <c r="K25" s="18"/>
      <c r="L25" s="18"/>
      <c r="M25" s="18"/>
      <c r="N25" s="18"/>
      <c r="O25" s="18"/>
      <c r="P25" s="18"/>
      <c r="Q25" s="18"/>
      <c r="R25" s="60">
        <f t="shared" si="1"/>
        <v>27.486474895077048</v>
      </c>
      <c r="S25" s="18">
        <f>VLOOKUP($B25,ENERO!$B$4:$BQ$81,68,0)</f>
        <v>6.3703703703703702</v>
      </c>
      <c r="T25" s="18">
        <f>VLOOKUP($B25,FEBRERO!$B$4:$BK$81,62,0)</f>
        <v>7.3461538461538458</v>
      </c>
      <c r="U25" s="18">
        <f>VLOOKUP($B25,MARZO!$B$4:$BQ$81,68,0)</f>
        <v>9.258064516129032</v>
      </c>
      <c r="V25" s="18"/>
      <c r="W25" s="18"/>
      <c r="X25" s="18"/>
      <c r="Y25" s="18"/>
      <c r="Z25" s="18"/>
      <c r="AA25" s="18"/>
      <c r="AB25" s="18"/>
      <c r="AC25" s="18"/>
      <c r="AD25" s="18"/>
      <c r="AE25" s="60">
        <f t="shared" si="2"/>
        <v>7.6581962442177494</v>
      </c>
    </row>
    <row r="26" spans="2:32" x14ac:dyDescent="0.2">
      <c r="B26" s="1" t="str">
        <f t="shared" si="0"/>
        <v>Altiplano_Villa de Ramos</v>
      </c>
      <c r="C26" s="20" t="s">
        <v>3</v>
      </c>
      <c r="D26" s="20" t="s">
        <v>11</v>
      </c>
      <c r="E26" s="20" t="s">
        <v>11</v>
      </c>
      <c r="F26" s="18">
        <f>VLOOKUP($B26,ENERO!$B$4:$BQ$81,36,0)</f>
        <v>26</v>
      </c>
      <c r="G26" s="18">
        <f>VLOOKUP($B26,FEBRERO!$B$4:$BQ$81,33,0)</f>
        <v>22.142857142857142</v>
      </c>
      <c r="H26" s="18">
        <f>VLOOKUP($B26,MARZO!$B$4:$BQ$81,36,0)</f>
        <v>24.217391304347824</v>
      </c>
      <c r="I26" s="18"/>
      <c r="J26" s="18"/>
      <c r="K26" s="18"/>
      <c r="L26" s="18"/>
      <c r="M26" s="18"/>
      <c r="N26" s="18"/>
      <c r="O26" s="18"/>
      <c r="P26" s="18"/>
      <c r="Q26" s="18"/>
      <c r="R26" s="60">
        <f t="shared" si="1"/>
        <v>24.120082815734989</v>
      </c>
      <c r="S26" s="18">
        <f>VLOOKUP($B26,ENERO!$B$4:$BQ$81,68,0)</f>
        <v>3</v>
      </c>
      <c r="T26" s="18">
        <f>VLOOKUP($B26,FEBRERO!$B$4:$BK$81,62,0)</f>
        <v>4.1428571428571432</v>
      </c>
      <c r="U26" s="18">
        <f>VLOOKUP($B26,MARZO!$B$4:$BQ$81,68,0)</f>
        <v>7.0869565217391308</v>
      </c>
      <c r="V26" s="18"/>
      <c r="W26" s="18"/>
      <c r="X26" s="18"/>
      <c r="Y26" s="18"/>
      <c r="Z26" s="18"/>
      <c r="AA26" s="18"/>
      <c r="AB26" s="18"/>
      <c r="AC26" s="18"/>
      <c r="AD26" s="18"/>
      <c r="AE26" s="60">
        <f t="shared" si="2"/>
        <v>4.7432712215320914</v>
      </c>
    </row>
    <row r="27" spans="2:32" x14ac:dyDescent="0.2">
      <c r="B27" s="1" t="str">
        <f t="shared" si="0"/>
        <v>Altiplano_Salinas</v>
      </c>
      <c r="C27" s="20" t="s">
        <v>3</v>
      </c>
      <c r="D27" s="20" t="s">
        <v>75</v>
      </c>
      <c r="E27" s="20" t="s">
        <v>75</v>
      </c>
      <c r="F27" s="18">
        <f>VLOOKUP($B27,ENERO!$B$4:$BQ$81,36,0)</f>
        <v>24.772727272727273</v>
      </c>
      <c r="G27" s="18">
        <f>VLOOKUP($B27,FEBRERO!$B$4:$BQ$81,33,0)</f>
        <v>26.666666666666668</v>
      </c>
      <c r="H27" s="18">
        <f>VLOOKUP($B27,MARZO!$B$4:$BQ$81,36,0)</f>
        <v>28.7</v>
      </c>
      <c r="I27" s="18"/>
      <c r="J27" s="18"/>
      <c r="K27" s="18"/>
      <c r="L27" s="18"/>
      <c r="M27" s="18"/>
      <c r="N27" s="18"/>
      <c r="O27" s="18"/>
      <c r="P27" s="18"/>
      <c r="Q27" s="18"/>
      <c r="R27" s="60">
        <f t="shared" si="1"/>
        <v>26.713131313131314</v>
      </c>
      <c r="S27" s="18">
        <f>VLOOKUP($B27,ENERO!$B$4:$BQ$81,68,0)</f>
        <v>3.2727272727272729</v>
      </c>
      <c r="T27" s="18">
        <f>VLOOKUP($B27,FEBRERO!$B$4:$BK$81,62,0)</f>
        <v>3.3333333333333335</v>
      </c>
      <c r="U27" s="18">
        <f>VLOOKUP($B27,MARZO!$B$4:$BQ$81,68,0)</f>
        <v>6.65</v>
      </c>
      <c r="V27" s="18"/>
      <c r="W27" s="18"/>
      <c r="X27" s="18"/>
      <c r="Y27" s="18"/>
      <c r="Z27" s="18"/>
      <c r="AA27" s="18"/>
      <c r="AB27" s="18"/>
      <c r="AC27" s="18"/>
      <c r="AD27" s="18"/>
      <c r="AE27" s="60">
        <f t="shared" si="2"/>
        <v>4.4186868686868692</v>
      </c>
    </row>
    <row r="28" spans="2:32" x14ac:dyDescent="0.2">
      <c r="B28" s="1" t="str">
        <f t="shared" si="0"/>
        <v>Centro_Benito Juárez</v>
      </c>
      <c r="C28" s="45" t="s">
        <v>6</v>
      </c>
      <c r="D28" s="45" t="s">
        <v>7</v>
      </c>
      <c r="E28" s="45" t="s">
        <v>8</v>
      </c>
      <c r="F28" s="18">
        <f>VLOOKUP($B28,ENERO!$B$4:$BQ$81,36,0)</f>
        <v>24.103225806451611</v>
      </c>
      <c r="G28" s="18">
        <f>VLOOKUP($B28,FEBRERO!$B$4:$BQ$81,33,0)</f>
        <v>26.417857142857144</v>
      </c>
      <c r="H28" s="18">
        <f>VLOOKUP($B28,MARZO!$B$4:$BQ$81,36,0)</f>
        <v>27.741935483870968</v>
      </c>
      <c r="I28" s="18"/>
      <c r="J28" s="18"/>
      <c r="K28" s="18"/>
      <c r="L28" s="18"/>
      <c r="M28" s="18"/>
      <c r="N28" s="18"/>
      <c r="O28" s="18"/>
      <c r="P28" s="18"/>
      <c r="Q28" s="18"/>
      <c r="R28" s="60">
        <f t="shared" si="1"/>
        <v>26.087672811059907</v>
      </c>
      <c r="S28" s="18">
        <f>VLOOKUP($B28,ENERO!$B$4:$BQ$81,68,0)</f>
        <v>3.1612903225806455</v>
      </c>
      <c r="T28" s="18">
        <f>VLOOKUP($B28,FEBRERO!$B$4:$BK$81,62,0)</f>
        <v>3.5535714285714284</v>
      </c>
      <c r="U28" s="18">
        <f>VLOOKUP($B28,MARZO!$B$4:$BQ$81,68,0)</f>
        <v>3.2258064516129026</v>
      </c>
      <c r="V28" s="18"/>
      <c r="W28" s="18"/>
      <c r="X28" s="18"/>
      <c r="Y28" s="18"/>
      <c r="Z28" s="18"/>
      <c r="AA28" s="18"/>
      <c r="AB28" s="18"/>
      <c r="AC28" s="18"/>
      <c r="AD28" s="18"/>
      <c r="AE28" s="60">
        <f t="shared" si="2"/>
        <v>3.3135560675883258</v>
      </c>
      <c r="AF28" s="19"/>
    </row>
    <row r="29" spans="2:32" x14ac:dyDescent="0.2">
      <c r="B29" s="1" t="str">
        <f t="shared" si="0"/>
        <v>Centro_El Polvorín</v>
      </c>
      <c r="C29" s="45" t="s">
        <v>6</v>
      </c>
      <c r="D29" s="45" t="s">
        <v>25</v>
      </c>
      <c r="E29" s="45" t="s">
        <v>26</v>
      </c>
      <c r="F29" s="18">
        <f>VLOOKUP($B29,ENERO!$B$4:$BQ$81,36,0)</f>
        <v>23.690322580645162</v>
      </c>
      <c r="G29" s="18">
        <f>VLOOKUP($B29,FEBRERO!$B$4:$BQ$81,33,0)</f>
        <v>26.521428571428569</v>
      </c>
      <c r="H29" s="18">
        <f>VLOOKUP($B29,MARZO!$B$4:$BQ$81,36,0)</f>
        <v>27.177419354838712</v>
      </c>
      <c r="I29" s="18"/>
      <c r="J29" s="18"/>
      <c r="K29" s="18"/>
      <c r="L29" s="18"/>
      <c r="M29" s="18"/>
      <c r="N29" s="18"/>
      <c r="O29" s="18"/>
      <c r="P29" s="18"/>
      <c r="Q29" s="18"/>
      <c r="R29" s="60">
        <f t="shared" si="1"/>
        <v>25.796390168970817</v>
      </c>
      <c r="S29" s="18">
        <f>VLOOKUP($B29,ENERO!$B$4:$BQ$81,68,0)</f>
        <v>3.8967741935483868</v>
      </c>
      <c r="T29" s="18">
        <f>VLOOKUP($B29,FEBRERO!$B$4:$BK$81,62,0)</f>
        <v>5.2392857142857139</v>
      </c>
      <c r="U29" s="18">
        <f>VLOOKUP($B29,MARZO!$B$4:$BQ$81,68,0)</f>
        <v>8.2451612903225815</v>
      </c>
      <c r="V29" s="18"/>
      <c r="W29" s="18"/>
      <c r="X29" s="18"/>
      <c r="Y29" s="18"/>
      <c r="Z29" s="18"/>
      <c r="AA29" s="18"/>
      <c r="AB29" s="18"/>
      <c r="AC29" s="18"/>
      <c r="AD29" s="18"/>
      <c r="AE29" s="60">
        <f t="shared" si="2"/>
        <v>5.7937403993855598</v>
      </c>
      <c r="AF29" s="19"/>
    </row>
    <row r="30" spans="2:32" x14ac:dyDescent="0.2">
      <c r="B30" s="1" t="str">
        <f t="shared" si="0"/>
        <v xml:space="preserve">Centro_Santa Clara </v>
      </c>
      <c r="C30" s="45" t="s">
        <v>6</v>
      </c>
      <c r="D30" s="45" t="s">
        <v>64</v>
      </c>
      <c r="E30" s="45" t="s">
        <v>65</v>
      </c>
      <c r="F30" s="18">
        <f>VLOOKUP($B30,ENERO!$B$4:$BQ$81,36,0)</f>
        <v>24.470967741935485</v>
      </c>
      <c r="G30" s="18">
        <f>VLOOKUP($B30,FEBRERO!$B$4:$BQ$81,33,0)</f>
        <v>27.246428571428577</v>
      </c>
      <c r="H30" s="18">
        <f>VLOOKUP($B30,MARZO!$B$4:$BQ$81,36,0)</f>
        <v>27.622580645161289</v>
      </c>
      <c r="I30" s="18"/>
      <c r="J30" s="18"/>
      <c r="K30" s="18"/>
      <c r="L30" s="18"/>
      <c r="M30" s="18"/>
      <c r="N30" s="18"/>
      <c r="O30" s="18"/>
      <c r="P30" s="18"/>
      <c r="Q30" s="18"/>
      <c r="R30" s="60">
        <f t="shared" si="1"/>
        <v>26.44665898617512</v>
      </c>
      <c r="S30" s="18">
        <f>VLOOKUP($B30,ENERO!$B$4:$BQ$81,68,0)</f>
        <v>3.2419354838709671</v>
      </c>
      <c r="T30" s="18">
        <f>VLOOKUP($B30,FEBRERO!$B$4:$BK$81,62,0)</f>
        <v>4.8035714285714288</v>
      </c>
      <c r="U30" s="18">
        <f>VLOOKUP($B30,MARZO!$B$4:$BQ$81,68,0)</f>
        <v>8.2709677419354826</v>
      </c>
      <c r="V30" s="18"/>
      <c r="W30" s="18"/>
      <c r="X30" s="18"/>
      <c r="Y30" s="18"/>
      <c r="Z30" s="18"/>
      <c r="AA30" s="18"/>
      <c r="AB30" s="18"/>
      <c r="AC30" s="18"/>
      <c r="AD30" s="18"/>
      <c r="AE30" s="60">
        <f t="shared" si="2"/>
        <v>5.4388248847926262</v>
      </c>
      <c r="AF30" s="19"/>
    </row>
    <row r="31" spans="2:32" x14ac:dyDescent="0.2">
      <c r="B31" s="1" t="str">
        <f t="shared" si="0"/>
        <v>Centro_INIFAP San Luis</v>
      </c>
      <c r="C31" s="45" t="s">
        <v>6</v>
      </c>
      <c r="D31" s="45" t="s">
        <v>106</v>
      </c>
      <c r="E31" s="45" t="s">
        <v>104</v>
      </c>
      <c r="F31" s="18">
        <f>VLOOKUP($B31,ENERO!$B$4:$BQ$81,36,0)</f>
        <v>23.964516129032262</v>
      </c>
      <c r="G31" s="18">
        <f>VLOOKUP($B31,FEBRERO!$B$4:$BQ$81,33,0)</f>
        <v>26.13214285714286</v>
      </c>
      <c r="H31" s="18">
        <f>VLOOKUP($B31,MARZO!$B$4:$BQ$81,36,0)</f>
        <v>26.325806451612902</v>
      </c>
      <c r="I31" s="18"/>
      <c r="J31" s="18"/>
      <c r="K31" s="18"/>
      <c r="L31" s="18"/>
      <c r="M31" s="18"/>
      <c r="N31" s="18"/>
      <c r="O31" s="18"/>
      <c r="P31" s="18"/>
      <c r="Q31" s="18"/>
      <c r="R31" s="60">
        <f t="shared" si="1"/>
        <v>25.474155145929341</v>
      </c>
      <c r="S31" s="18">
        <f>VLOOKUP($B31,ENERO!$B$4:$BQ$81,68,0)</f>
        <v>1.8129032258064519</v>
      </c>
      <c r="T31" s="18">
        <f>VLOOKUP($B31,FEBRERO!$B$4:$BK$81,62,0)</f>
        <v>3.2464285714285714</v>
      </c>
      <c r="U31" s="18">
        <f>VLOOKUP($B31,MARZO!$B$4:$BQ$81,68,0)</f>
        <v>5.6645161290322568</v>
      </c>
      <c r="V31" s="18"/>
      <c r="W31" s="18"/>
      <c r="X31" s="18"/>
      <c r="Y31" s="18"/>
      <c r="Z31" s="18"/>
      <c r="AA31" s="18"/>
      <c r="AB31" s="18"/>
      <c r="AC31" s="18"/>
      <c r="AD31" s="18"/>
      <c r="AE31" s="60">
        <f t="shared" si="2"/>
        <v>3.5746159754224265</v>
      </c>
      <c r="AF31" s="19"/>
    </row>
    <row r="32" spans="2:32" x14ac:dyDescent="0.2">
      <c r="B32" s="1" t="str">
        <f t="shared" si="0"/>
        <v>Centro_La Lugarda</v>
      </c>
      <c r="C32" s="45" t="s">
        <v>6</v>
      </c>
      <c r="D32" s="45" t="s">
        <v>39</v>
      </c>
      <c r="E32" s="45" t="s">
        <v>40</v>
      </c>
      <c r="F32" s="18">
        <f>VLOOKUP($B32,ENERO!$B$4:$BQ$81,36,0)</f>
        <v>22.167741935483871</v>
      </c>
      <c r="G32" s="18">
        <f>VLOOKUP($B32,FEBRERO!$B$4:$BQ$81,33,0)</f>
        <v>23.735714285714277</v>
      </c>
      <c r="H32" s="18">
        <f>VLOOKUP($B32,MARZO!$B$4:$BQ$81,36,0)</f>
        <v>24.432258064516123</v>
      </c>
      <c r="I32" s="18"/>
      <c r="J32" s="18"/>
      <c r="K32" s="18"/>
      <c r="L32" s="18"/>
      <c r="M32" s="18"/>
      <c r="N32" s="18"/>
      <c r="O32" s="18"/>
      <c r="P32" s="18"/>
      <c r="Q32" s="18"/>
      <c r="R32" s="60">
        <f t="shared" si="1"/>
        <v>23.445238095238093</v>
      </c>
      <c r="S32" s="18">
        <f>VLOOKUP($B32,ENERO!$B$4:$BQ$81,68,0)</f>
        <v>2.4774193548387098</v>
      </c>
      <c r="T32" s="18">
        <f>VLOOKUP($B32,FEBRERO!$B$4:$BK$81,62,0)</f>
        <v>3.2714285714285714</v>
      </c>
      <c r="U32" s="18">
        <f>VLOOKUP($B32,MARZO!$B$4:$BQ$81,68,0)</f>
        <v>5.574193548387095</v>
      </c>
      <c r="V32" s="18"/>
      <c r="W32" s="18"/>
      <c r="X32" s="18"/>
      <c r="Y32" s="18"/>
      <c r="Z32" s="18"/>
      <c r="AA32" s="18"/>
      <c r="AB32" s="18"/>
      <c r="AC32" s="18"/>
      <c r="AD32" s="18"/>
      <c r="AE32" s="60">
        <f t="shared" si="2"/>
        <v>3.7743471582181254</v>
      </c>
      <c r="AF32" s="19"/>
    </row>
    <row r="33" spans="2:32" x14ac:dyDescent="0.2">
      <c r="B33" s="1" t="str">
        <f t="shared" si="0"/>
        <v>Centro_La Purisima</v>
      </c>
      <c r="C33" s="45" t="s">
        <v>6</v>
      </c>
      <c r="D33" s="45" t="s">
        <v>41</v>
      </c>
      <c r="E33" s="45" t="s">
        <v>42</v>
      </c>
      <c r="F33" s="18">
        <f>VLOOKUP($B33,ENERO!$B$4:$BQ$81,36,0)</f>
        <v>22.7</v>
      </c>
      <c r="G33" s="18">
        <f>VLOOKUP($B33,FEBRERO!$B$4:$BQ$81,33,0)</f>
        <v>27.9</v>
      </c>
      <c r="H33" s="18">
        <f>VLOOKUP($B33,MARZO!$B$4:$BQ$81,36,0)</f>
        <v>27.4</v>
      </c>
      <c r="I33" s="18"/>
      <c r="J33" s="18"/>
      <c r="K33" s="18"/>
      <c r="L33" s="18"/>
      <c r="M33" s="18"/>
      <c r="N33" s="18"/>
      <c r="O33" s="18"/>
      <c r="P33" s="18"/>
      <c r="Q33" s="18"/>
      <c r="R33" s="60">
        <f t="shared" si="1"/>
        <v>26</v>
      </c>
      <c r="S33" s="18">
        <f>VLOOKUP($B33,ENERO!$B$4:$BQ$81,68,0)</f>
        <v>-0.9</v>
      </c>
      <c r="T33" s="18">
        <f>VLOOKUP($B33,FEBRERO!$B$4:$BK$81,62,0)</f>
        <v>7</v>
      </c>
      <c r="U33" s="18">
        <f>VLOOKUP($B33,MARZO!$B$4:$BQ$81,68,0)</f>
        <v>3.7</v>
      </c>
      <c r="V33" s="18"/>
      <c r="W33" s="18"/>
      <c r="X33" s="18"/>
      <c r="Y33" s="18"/>
      <c r="Z33" s="18"/>
      <c r="AA33" s="18"/>
      <c r="AB33" s="18"/>
      <c r="AC33" s="18"/>
      <c r="AD33" s="18"/>
      <c r="AE33" s="60">
        <f t="shared" si="2"/>
        <v>3.2666666666666671</v>
      </c>
      <c r="AF33" s="19"/>
    </row>
    <row r="34" spans="2:32" x14ac:dyDescent="0.2">
      <c r="B34" s="1" t="str">
        <f t="shared" si="0"/>
        <v>Centro_San Ignacio</v>
      </c>
      <c r="C34" s="45" t="s">
        <v>6</v>
      </c>
      <c r="D34" s="45" t="s">
        <v>61</v>
      </c>
      <c r="E34" s="45" t="s">
        <v>62</v>
      </c>
      <c r="F34" s="18">
        <f>VLOOKUP($B34,ENERO!$B$4:$BQ$81,36,0)</f>
        <v>25.019354838709681</v>
      </c>
      <c r="G34" s="18">
        <f>VLOOKUP($B34,FEBRERO!$B$4:$BQ$81,33,0)</f>
        <v>26.928571428571427</v>
      </c>
      <c r="H34" s="18">
        <f>VLOOKUP($B34,MARZO!$B$4:$BQ$81,36,0)</f>
        <v>27.029032258064515</v>
      </c>
      <c r="I34" s="18"/>
      <c r="J34" s="18"/>
      <c r="K34" s="18"/>
      <c r="L34" s="18"/>
      <c r="M34" s="18"/>
      <c r="N34" s="18"/>
      <c r="O34" s="18"/>
      <c r="P34" s="18"/>
      <c r="Q34" s="18"/>
      <c r="R34" s="60">
        <f t="shared" si="1"/>
        <v>26.325652841781874</v>
      </c>
      <c r="S34" s="18">
        <f>VLOOKUP($B34,ENERO!$B$4:$BQ$81,68,0)</f>
        <v>3.8612903225806448</v>
      </c>
      <c r="T34" s="18">
        <f>VLOOKUP($B34,FEBRERO!$B$4:$BK$81,62,0)</f>
        <v>5.7214285714285698</v>
      </c>
      <c r="U34" s="18">
        <f>VLOOKUP($B34,MARZO!$B$4:$BQ$81,68,0)</f>
        <v>7.5419354838709678</v>
      </c>
      <c r="V34" s="18"/>
      <c r="W34" s="18"/>
      <c r="X34" s="18"/>
      <c r="Y34" s="18"/>
      <c r="Z34" s="18"/>
      <c r="AA34" s="18"/>
      <c r="AB34" s="18"/>
      <c r="AC34" s="18"/>
      <c r="AD34" s="18"/>
      <c r="AE34" s="60">
        <f t="shared" si="2"/>
        <v>5.7082181259600615</v>
      </c>
      <c r="AF34" s="19"/>
    </row>
    <row r="35" spans="2:32" x14ac:dyDescent="0.2">
      <c r="B35" s="1" t="str">
        <f t="shared" si="0"/>
        <v>Centro_San Isidro</v>
      </c>
      <c r="C35" s="45" t="s">
        <v>6</v>
      </c>
      <c r="D35" s="45" t="s">
        <v>63</v>
      </c>
      <c r="E35" s="45" t="s">
        <v>62</v>
      </c>
      <c r="F35" s="18">
        <f>VLOOKUP($B35,ENERO!$B$4:$BQ$81,36,0)</f>
        <v>24.596774193548384</v>
      </c>
      <c r="G35" s="18">
        <f>VLOOKUP($B35,FEBRERO!$B$4:$BQ$81,33,0)</f>
        <v>26.317857142857147</v>
      </c>
      <c r="H35" s="18">
        <f>VLOOKUP($B35,MARZO!$B$4:$BQ$81,36,0)</f>
        <v>26.438709677419357</v>
      </c>
      <c r="I35" s="18"/>
      <c r="J35" s="18"/>
      <c r="K35" s="18"/>
      <c r="L35" s="18"/>
      <c r="M35" s="18"/>
      <c r="N35" s="18"/>
      <c r="O35" s="18"/>
      <c r="P35" s="18"/>
      <c r="Q35" s="18"/>
      <c r="R35" s="60">
        <f t="shared" si="1"/>
        <v>25.784447004608296</v>
      </c>
      <c r="S35" s="18">
        <f>VLOOKUP($B35,ENERO!$B$4:$BQ$81,68,0)</f>
        <v>3.3838709677419363</v>
      </c>
      <c r="T35" s="18">
        <f>VLOOKUP($B35,FEBRERO!$B$4:$BK$81,62,0)</f>
        <v>4.4249999999999989</v>
      </c>
      <c r="U35" s="18">
        <f>VLOOKUP($B35,MARZO!$B$4:$BQ$81,68,0)</f>
        <v>6.9096774193548391</v>
      </c>
      <c r="V35" s="18"/>
      <c r="W35" s="18"/>
      <c r="X35" s="18"/>
      <c r="Y35" s="18"/>
      <c r="Z35" s="18"/>
      <c r="AA35" s="18"/>
      <c r="AB35" s="18"/>
      <c r="AC35" s="18"/>
      <c r="AD35" s="18"/>
      <c r="AE35" s="60">
        <f t="shared" si="2"/>
        <v>4.9061827956989248</v>
      </c>
      <c r="AF35" s="19"/>
    </row>
    <row r="36" spans="2:32" x14ac:dyDescent="0.2">
      <c r="B36" s="1" t="str">
        <f>CONCATENATE(C36,"_",D36)</f>
        <v>Centro_Tierra Nueva</v>
      </c>
      <c r="C36" s="21" t="s">
        <v>6</v>
      </c>
      <c r="D36" s="21" t="s">
        <v>102</v>
      </c>
      <c r="E36" s="21" t="s">
        <v>102</v>
      </c>
      <c r="F36" s="18">
        <f>VLOOKUP($B36,ENERO!$B$4:$BQ$81,36,0)</f>
        <v>23.09090909090909</v>
      </c>
      <c r="G36" s="18">
        <f>VLOOKUP($B36,FEBRERO!$B$4:$BQ$81,33,0)</f>
        <v>24</v>
      </c>
      <c r="H36" s="18">
        <f>VLOOKUP($B36,MARZO!$B$4:$BQ$81,36,0)</f>
        <v>25.75</v>
      </c>
      <c r="I36" s="18"/>
      <c r="J36" s="18"/>
      <c r="K36" s="18"/>
      <c r="L36" s="18"/>
      <c r="M36" s="18"/>
      <c r="N36" s="18"/>
      <c r="O36" s="18"/>
      <c r="P36" s="18"/>
      <c r="Q36" s="18"/>
      <c r="R36" s="60">
        <f t="shared" si="1"/>
        <v>24.280303030303031</v>
      </c>
      <c r="S36" s="18">
        <f>VLOOKUP($B36,ENERO!$B$4:$BQ$81,68,0)</f>
        <v>1.9090909090909092</v>
      </c>
      <c r="T36" s="18">
        <f>VLOOKUP($B36,FEBRERO!$B$4:$BK$81,62,0)</f>
        <v>4.333333333333333</v>
      </c>
      <c r="U36" s="18">
        <f>VLOOKUP($B36,MARZO!$B$4:$BQ$81,68,0)</f>
        <v>6</v>
      </c>
      <c r="V36" s="18"/>
      <c r="W36" s="18"/>
      <c r="X36" s="18"/>
      <c r="Y36" s="18"/>
      <c r="Z36" s="18"/>
      <c r="AA36" s="18"/>
      <c r="AB36" s="18"/>
      <c r="AC36" s="18"/>
      <c r="AD36" s="18"/>
      <c r="AE36" s="60">
        <f t="shared" si="2"/>
        <v>4.0808080808080804</v>
      </c>
    </row>
    <row r="37" spans="2:32" x14ac:dyDescent="0.2">
      <c r="B37" s="1" t="str">
        <f t="shared" si="0"/>
        <v>Centro _Soledad G. S.</v>
      </c>
      <c r="C37" s="21" t="s">
        <v>73</v>
      </c>
      <c r="D37" s="21" t="s">
        <v>74</v>
      </c>
      <c r="E37" s="21" t="s">
        <v>74</v>
      </c>
      <c r="F37" s="18">
        <f>VLOOKUP($B37,ENERO!$B$4:$BQ$81,36,0)</f>
        <v>21.851851851851851</v>
      </c>
      <c r="G37" s="18">
        <f>VLOOKUP($B37,FEBRERO!$B$4:$BQ$81,33,0)</f>
        <v>24.416666666666668</v>
      </c>
      <c r="H37" s="18">
        <f>VLOOKUP($B37,MARZO!$B$4:$BQ$81,36,0)</f>
        <v>25.840740740740742</v>
      </c>
      <c r="I37" s="18"/>
      <c r="J37" s="18"/>
      <c r="K37" s="18"/>
      <c r="L37" s="18"/>
      <c r="M37" s="18"/>
      <c r="N37" s="18"/>
      <c r="O37" s="18"/>
      <c r="P37" s="18"/>
      <c r="Q37" s="18"/>
      <c r="R37" s="60">
        <f t="shared" si="1"/>
        <v>24.03641975308642</v>
      </c>
      <c r="S37" s="18">
        <f>VLOOKUP($B37,ENERO!$B$4:$BQ$81,68,0)</f>
        <v>6.333333333333333</v>
      </c>
      <c r="T37" s="18">
        <f>VLOOKUP($B37,FEBRERO!$B$4:$BK$81,62,0)</f>
        <v>7.958333333333333</v>
      </c>
      <c r="U37" s="18">
        <f>VLOOKUP($B37,MARZO!$B$4:$BQ$81,68,0)</f>
        <v>9.9285714285714288</v>
      </c>
      <c r="V37" s="18"/>
      <c r="W37" s="18"/>
      <c r="X37" s="18"/>
      <c r="Y37" s="18"/>
      <c r="Z37" s="18"/>
      <c r="AA37" s="18"/>
      <c r="AB37" s="18"/>
      <c r="AC37" s="18"/>
      <c r="AD37" s="18"/>
      <c r="AE37" s="60">
        <f t="shared" si="2"/>
        <v>8.0734126984126977</v>
      </c>
    </row>
    <row r="38" spans="2:32" x14ac:dyDescent="0.2">
      <c r="B38" s="1" t="str">
        <f t="shared" si="0"/>
        <v>Centro _San Luis Potosí</v>
      </c>
      <c r="C38" s="21" t="s">
        <v>73</v>
      </c>
      <c r="D38" s="21" t="s">
        <v>65</v>
      </c>
      <c r="E38" s="21" t="s">
        <v>65</v>
      </c>
      <c r="F38" s="18">
        <f>VLOOKUP($B38,ENERO!$B$4:$BQ$81,36,0)</f>
        <v>25.048387096774192</v>
      </c>
      <c r="G38" s="18">
        <f>VLOOKUP($B38,FEBRERO!$B$4:$BQ$81,33,0)</f>
        <v>26.771428571428569</v>
      </c>
      <c r="H38" s="18">
        <f>VLOOKUP($B38,MARZO!$B$4:$BQ$81,36,0)</f>
        <v>26.729032258064517</v>
      </c>
      <c r="I38" s="18"/>
      <c r="J38" s="18"/>
      <c r="K38" s="18"/>
      <c r="L38" s="18"/>
      <c r="M38" s="18"/>
      <c r="N38" s="18"/>
      <c r="O38" s="18"/>
      <c r="P38" s="18"/>
      <c r="Q38" s="18"/>
      <c r="R38" s="60">
        <f t="shared" si="1"/>
        <v>26.182949308755763</v>
      </c>
      <c r="S38" s="18">
        <f>VLOOKUP($B38,ENERO!$B$4:$BQ$81,68,0)</f>
        <v>4.9161290322580644</v>
      </c>
      <c r="T38" s="18">
        <f>VLOOKUP($B38,FEBRERO!$B$4:$BK$81,62,0)</f>
        <v>6.1571428571428575</v>
      </c>
      <c r="U38" s="18">
        <f>VLOOKUP($B38,MARZO!$B$4:$BQ$81,68,0)</f>
        <v>8.2000000000000011</v>
      </c>
      <c r="V38" s="18"/>
      <c r="W38" s="18"/>
      <c r="X38" s="18"/>
      <c r="Y38" s="18"/>
      <c r="Z38" s="18"/>
      <c r="AA38" s="18"/>
      <c r="AB38" s="18"/>
      <c r="AC38" s="18"/>
      <c r="AD38" s="18"/>
      <c r="AE38" s="60">
        <f t="shared" si="2"/>
        <v>6.4244239631336413</v>
      </c>
    </row>
    <row r="39" spans="2:32" x14ac:dyDescent="0.2">
      <c r="B39" s="1" t="str">
        <f t="shared" si="0"/>
        <v>Centro _Presa Valentin Gama</v>
      </c>
      <c r="C39" s="21" t="s">
        <v>73</v>
      </c>
      <c r="D39" s="21" t="s">
        <v>101</v>
      </c>
      <c r="E39" s="21" t="s">
        <v>65</v>
      </c>
      <c r="F39" s="18">
        <f>VLOOKUP($B39,ENERO!$B$4:$BQ$81,36,0)</f>
        <v>25.615384615384617</v>
      </c>
      <c r="G39" s="18">
        <f>VLOOKUP($B39,FEBRERO!$B$4:$BQ$81,33,0)</f>
        <v>26</v>
      </c>
      <c r="H39" s="18">
        <f>VLOOKUP($B39,MARZO!$B$4:$BQ$81,36,0)</f>
        <v>21</v>
      </c>
      <c r="I39" s="18"/>
      <c r="J39" s="18"/>
      <c r="K39" s="18"/>
      <c r="L39" s="18"/>
      <c r="M39" s="18"/>
      <c r="N39" s="18"/>
      <c r="O39" s="18"/>
      <c r="P39" s="18"/>
      <c r="Q39" s="18"/>
      <c r="R39" s="60">
        <f t="shared" si="1"/>
        <v>24.205128205128204</v>
      </c>
      <c r="S39" s="18">
        <f>VLOOKUP($B39,ENERO!$B$4:$BQ$81,68,0)</f>
        <v>1.0769230769230769</v>
      </c>
      <c r="T39" s="18">
        <f>VLOOKUP($B39,FEBRERO!$B$4:$BK$81,62,0)</f>
        <v>5.4</v>
      </c>
      <c r="U39" s="18">
        <f>VLOOKUP($B39,MARZO!$B$4:$BQ$81,68,0)</f>
        <v>6.5</v>
      </c>
      <c r="V39" s="18"/>
      <c r="W39" s="18"/>
      <c r="X39" s="18"/>
      <c r="Y39" s="18"/>
      <c r="Z39" s="18"/>
      <c r="AA39" s="18"/>
      <c r="AB39" s="18"/>
      <c r="AC39" s="18"/>
      <c r="AD39" s="18"/>
      <c r="AE39" s="60">
        <f t="shared" si="2"/>
        <v>4.3256410256410254</v>
      </c>
    </row>
    <row r="40" spans="2:32" x14ac:dyDescent="0.2">
      <c r="B40" s="1" t="str">
        <f t="shared" si="0"/>
        <v>Huasteca_5 de Mayo</v>
      </c>
      <c r="C40" s="58" t="s">
        <v>0</v>
      </c>
      <c r="D40" s="58" t="s">
        <v>1</v>
      </c>
      <c r="E40" s="58" t="s">
        <v>2</v>
      </c>
      <c r="F40" s="18">
        <f>VLOOKUP($B40,ENERO!$B$4:$BQ$81,36,0)</f>
        <v>28</v>
      </c>
      <c r="G40" s="18">
        <f>VLOOKUP($B40,FEBRERO!$B$4:$BQ$81,33,0)</f>
        <v>35</v>
      </c>
      <c r="H40" s="18">
        <f>VLOOKUP($B40,MARZO!$B$4:$BQ$81,36,0)</f>
        <v>37</v>
      </c>
      <c r="I40" s="18"/>
      <c r="J40" s="18"/>
      <c r="K40" s="18"/>
      <c r="L40" s="18"/>
      <c r="M40" s="18"/>
      <c r="N40" s="18"/>
      <c r="O40" s="18"/>
      <c r="P40" s="18"/>
      <c r="Q40" s="18"/>
      <c r="R40" s="60">
        <f t="shared" si="1"/>
        <v>33.333333333333336</v>
      </c>
      <c r="S40" s="18">
        <f>VLOOKUP($B40,ENERO!$B$4:$BQ$81,68,0)</f>
        <v>13</v>
      </c>
      <c r="T40" s="18">
        <f>VLOOKUP($B40,FEBRERO!$B$4:$BK$81,62,0)</f>
        <v>20</v>
      </c>
      <c r="U40" s="18">
        <f>VLOOKUP($B40,MARZO!$B$4:$BQ$81,68,0)</f>
        <v>17.5</v>
      </c>
      <c r="V40" s="18"/>
      <c r="W40" s="18"/>
      <c r="X40" s="18"/>
      <c r="Y40" s="18"/>
      <c r="Z40" s="18"/>
      <c r="AA40" s="18"/>
      <c r="AB40" s="18"/>
      <c r="AC40" s="18"/>
      <c r="AD40" s="18"/>
      <c r="AE40" s="60">
        <f t="shared" si="2"/>
        <v>16.833333333333332</v>
      </c>
      <c r="AF40" s="19"/>
    </row>
    <row r="41" spans="2:32" x14ac:dyDescent="0.2">
      <c r="B41" s="1" t="str">
        <f t="shared" si="0"/>
        <v>Huasteca_Estación Coyoles</v>
      </c>
      <c r="C41" s="58" t="s">
        <v>0</v>
      </c>
      <c r="D41" s="58" t="s">
        <v>32</v>
      </c>
      <c r="E41" s="58" t="s">
        <v>2</v>
      </c>
      <c r="F41" s="18">
        <f>VLOOKUP($B41,ENERO!$B$4:$BQ$81,36,0)</f>
        <v>28</v>
      </c>
      <c r="G41" s="18">
        <f>VLOOKUP($B41,FEBRERO!$B$4:$BQ$81,33,0)</f>
        <v>35</v>
      </c>
      <c r="H41" s="18">
        <f>VLOOKUP($B41,MARZO!$B$4:$BQ$81,36,0)</f>
        <v>37</v>
      </c>
      <c r="I41" s="18"/>
      <c r="J41" s="18"/>
      <c r="K41" s="18"/>
      <c r="L41" s="18"/>
      <c r="M41" s="18"/>
      <c r="N41" s="18"/>
      <c r="O41" s="18"/>
      <c r="P41" s="18"/>
      <c r="Q41" s="18"/>
      <c r="R41" s="60">
        <f t="shared" si="1"/>
        <v>33.333333333333336</v>
      </c>
      <c r="S41" s="18">
        <f>VLOOKUP($B41,ENERO!$B$4:$BQ$81,68,0)</f>
        <v>13</v>
      </c>
      <c r="T41" s="18">
        <f>VLOOKUP($B41,FEBRERO!$B$4:$BK$81,62,0)</f>
        <v>20</v>
      </c>
      <c r="U41" s="18">
        <f>VLOOKUP($B41,MARZO!$B$4:$BQ$81,68,0)</f>
        <v>17.5</v>
      </c>
      <c r="V41" s="18"/>
      <c r="W41" s="18"/>
      <c r="X41" s="18"/>
      <c r="Y41" s="18"/>
      <c r="Z41" s="18"/>
      <c r="AA41" s="18"/>
      <c r="AB41" s="18"/>
      <c r="AC41" s="18"/>
      <c r="AD41" s="18"/>
      <c r="AE41" s="60">
        <f t="shared" si="2"/>
        <v>16.833333333333332</v>
      </c>
      <c r="AF41" s="19"/>
    </row>
    <row r="42" spans="2:32" x14ac:dyDescent="0.2">
      <c r="B42" s="1" t="str">
        <f t="shared" si="0"/>
        <v>Huasteca_Ingenio Plan de Ayala</v>
      </c>
      <c r="C42" s="58" t="s">
        <v>0</v>
      </c>
      <c r="D42" s="58" t="s">
        <v>107</v>
      </c>
      <c r="E42" s="58" t="s">
        <v>2</v>
      </c>
      <c r="F42" s="18">
        <f>VLOOKUP($B42,ENERO!$B$4:$BQ$81,36,0)</f>
        <v>28</v>
      </c>
      <c r="G42" s="18">
        <f>VLOOKUP($B42,FEBRERO!$B$4:$BQ$81,33,0)</f>
        <v>35</v>
      </c>
      <c r="H42" s="18">
        <f>VLOOKUP($B42,MARZO!$B$4:$BQ$81,36,0)</f>
        <v>37</v>
      </c>
      <c r="I42" s="18"/>
      <c r="J42" s="18"/>
      <c r="K42" s="18"/>
      <c r="L42" s="18"/>
      <c r="M42" s="18"/>
      <c r="N42" s="18"/>
      <c r="O42" s="18"/>
      <c r="P42" s="18"/>
      <c r="Q42" s="18"/>
      <c r="R42" s="60">
        <f t="shared" si="1"/>
        <v>33.333333333333336</v>
      </c>
      <c r="S42" s="18">
        <f>VLOOKUP($B42,ENERO!$B$4:$BQ$81,68,0)</f>
        <v>13</v>
      </c>
      <c r="T42" s="18">
        <f>VLOOKUP($B42,FEBRERO!$B$4:$BK$81,62,0)</f>
        <v>20</v>
      </c>
      <c r="U42" s="18">
        <f>VLOOKUP($B42,MARZO!$B$4:$BQ$81,68,0)</f>
        <v>17.5</v>
      </c>
      <c r="V42" s="18"/>
      <c r="W42" s="18"/>
      <c r="X42" s="18"/>
      <c r="Y42" s="18"/>
      <c r="Z42" s="18"/>
      <c r="AA42" s="18"/>
      <c r="AB42" s="18"/>
      <c r="AC42" s="18"/>
      <c r="AD42" s="18"/>
      <c r="AE42" s="60">
        <f t="shared" si="2"/>
        <v>16.833333333333332</v>
      </c>
      <c r="AF42" s="19"/>
    </row>
    <row r="43" spans="2:32" x14ac:dyDescent="0.2">
      <c r="B43" s="1" t="str">
        <f t="shared" si="0"/>
        <v>Huasteca_La Hincada</v>
      </c>
      <c r="C43" s="58" t="s">
        <v>0</v>
      </c>
      <c r="D43" s="58" t="s">
        <v>38</v>
      </c>
      <c r="E43" s="58" t="s">
        <v>2</v>
      </c>
      <c r="F43" s="18">
        <f>VLOOKUP($B43,ENERO!$B$4:$BQ$81,36,0)</f>
        <v>28</v>
      </c>
      <c r="G43" s="18">
        <f>VLOOKUP($B43,FEBRERO!$B$4:$BQ$81,33,0)</f>
        <v>35</v>
      </c>
      <c r="H43" s="18">
        <f>VLOOKUP($B43,MARZO!$B$4:$BQ$81,36,0)</f>
        <v>37</v>
      </c>
      <c r="I43" s="18"/>
      <c r="J43" s="18"/>
      <c r="K43" s="18"/>
      <c r="L43" s="18"/>
      <c r="M43" s="18"/>
      <c r="N43" s="18"/>
      <c r="O43" s="18"/>
      <c r="P43" s="18"/>
      <c r="Q43" s="18"/>
      <c r="R43" s="60">
        <f t="shared" si="1"/>
        <v>33.333333333333336</v>
      </c>
      <c r="S43" s="18">
        <f>VLOOKUP($B43,ENERO!$B$4:$BQ$81,68,0)</f>
        <v>13</v>
      </c>
      <c r="T43" s="18">
        <f>VLOOKUP($B43,FEBRERO!$B$4:$BK$81,62,0)</f>
        <v>20</v>
      </c>
      <c r="U43" s="18">
        <f>VLOOKUP($B43,MARZO!$B$4:$BQ$81,68,0)</f>
        <v>17.5</v>
      </c>
      <c r="V43" s="18"/>
      <c r="W43" s="18"/>
      <c r="X43" s="18"/>
      <c r="Y43" s="18"/>
      <c r="Z43" s="18"/>
      <c r="AA43" s="18"/>
      <c r="AB43" s="18"/>
      <c r="AC43" s="18"/>
      <c r="AD43" s="18"/>
      <c r="AE43" s="60">
        <f t="shared" si="2"/>
        <v>16.833333333333332</v>
      </c>
      <c r="AF43" s="19"/>
    </row>
    <row r="44" spans="2:32" x14ac:dyDescent="0.2">
      <c r="B44" s="1" t="str">
        <f t="shared" ref="B44:B76" si="3">CONCATENATE(C44,"_",D44)</f>
        <v>Huasteca_Tampaya</v>
      </c>
      <c r="C44" s="58" t="s">
        <v>0</v>
      </c>
      <c r="D44" s="58" t="s">
        <v>70</v>
      </c>
      <c r="E44" s="58" t="s">
        <v>2</v>
      </c>
      <c r="F44" s="18">
        <f>VLOOKUP($B44,ENERO!$B$4:$BQ$81,36,0)</f>
        <v>28</v>
      </c>
      <c r="G44" s="18">
        <f>VLOOKUP($B44,FEBRERO!$B$4:$BQ$81,33,0)</f>
        <v>35</v>
      </c>
      <c r="H44" s="18">
        <f>VLOOKUP($B44,MARZO!$B$4:$BQ$81,36,0)</f>
        <v>37</v>
      </c>
      <c r="I44" s="18"/>
      <c r="J44" s="18"/>
      <c r="K44" s="18"/>
      <c r="L44" s="18"/>
      <c r="M44" s="18"/>
      <c r="N44" s="18"/>
      <c r="O44" s="18"/>
      <c r="P44" s="18"/>
      <c r="Q44" s="18"/>
      <c r="R44" s="60">
        <f t="shared" si="1"/>
        <v>33.333333333333336</v>
      </c>
      <c r="S44" s="18">
        <f>VLOOKUP($B44,ENERO!$B$4:$BQ$81,68,0)</f>
        <v>13</v>
      </c>
      <c r="T44" s="18">
        <f>VLOOKUP($B44,FEBRERO!$B$4:$BK$81,62,0)</f>
        <v>20</v>
      </c>
      <c r="U44" s="18">
        <f>VLOOKUP($B44,MARZO!$B$4:$BQ$81,68,0)</f>
        <v>17.5</v>
      </c>
      <c r="V44" s="18"/>
      <c r="W44" s="18"/>
      <c r="X44" s="18"/>
      <c r="Y44" s="18"/>
      <c r="Z44" s="18"/>
      <c r="AA44" s="18"/>
      <c r="AB44" s="18"/>
      <c r="AC44" s="18"/>
      <c r="AD44" s="18"/>
      <c r="AE44" s="60">
        <f t="shared" si="2"/>
        <v>16.833333333333332</v>
      </c>
      <c r="AF44" s="19"/>
    </row>
    <row r="45" spans="2:32" x14ac:dyDescent="0.2">
      <c r="B45" s="1" t="str">
        <f t="shared" si="3"/>
        <v>Huasteca_INIFAP Ebano</v>
      </c>
      <c r="C45" s="58" t="s">
        <v>0</v>
      </c>
      <c r="D45" s="58" t="s">
        <v>33</v>
      </c>
      <c r="E45" s="58" t="s">
        <v>34</v>
      </c>
      <c r="F45" s="18">
        <f>VLOOKUP($B45,ENERO!$B$4:$BQ$81,36,0)</f>
        <v>32.535483870967745</v>
      </c>
      <c r="G45" s="18">
        <f>VLOOKUP($B45,FEBRERO!$B$4:$BQ$81,33,0)</f>
        <v>35</v>
      </c>
      <c r="H45" s="18">
        <f>VLOOKUP($B45,MARZO!$B$4:$BQ$81,36,0)</f>
        <v>32.535483870967745</v>
      </c>
      <c r="I45" s="18"/>
      <c r="J45" s="18"/>
      <c r="K45" s="18"/>
      <c r="L45" s="18"/>
      <c r="M45" s="18"/>
      <c r="N45" s="18"/>
      <c r="O45" s="18"/>
      <c r="P45" s="18"/>
      <c r="Q45" s="18"/>
      <c r="R45" s="60">
        <f t="shared" si="1"/>
        <v>33.356989247311823</v>
      </c>
      <c r="S45" s="18">
        <f>VLOOKUP($B45,ENERO!$B$4:$BQ$81,68,0)</f>
        <v>18.361290322580647</v>
      </c>
      <c r="T45" s="18">
        <f>VLOOKUP($B45,FEBRERO!$B$4:$BK$81,62,0)</f>
        <v>20</v>
      </c>
      <c r="U45" s="18">
        <f>VLOOKUP($B45,MARZO!$B$4:$BQ$81,68,0)</f>
        <v>18.361290322580647</v>
      </c>
      <c r="V45" s="18"/>
      <c r="W45" s="18"/>
      <c r="X45" s="18"/>
      <c r="Y45" s="18"/>
      <c r="Z45" s="18"/>
      <c r="AA45" s="18"/>
      <c r="AB45" s="18"/>
      <c r="AC45" s="18"/>
      <c r="AD45" s="18"/>
      <c r="AE45" s="60">
        <f t="shared" si="2"/>
        <v>18.907526881720429</v>
      </c>
      <c r="AF45" s="19"/>
    </row>
    <row r="46" spans="2:32" x14ac:dyDescent="0.2">
      <c r="B46" s="1" t="str">
        <f t="shared" si="3"/>
        <v>Huasteca_Ponciano</v>
      </c>
      <c r="C46" s="58" t="s">
        <v>0</v>
      </c>
      <c r="D46" s="58" t="s">
        <v>51</v>
      </c>
      <c r="E46" s="58" t="s">
        <v>34</v>
      </c>
      <c r="F46" s="18">
        <f>VLOOKUP($B46,ENERO!$B$4:$BQ$81,36,0)</f>
        <v>30.15</v>
      </c>
      <c r="G46" s="18">
        <f>VLOOKUP($B46,FEBRERO!$B$4:$BQ$81,33,0)</f>
        <v>35</v>
      </c>
      <c r="H46" s="18">
        <f>VLOOKUP($B46,MARZO!$B$4:$BQ$81,36,0)</f>
        <v>37</v>
      </c>
      <c r="I46" s="18"/>
      <c r="J46" s="18"/>
      <c r="K46" s="18"/>
      <c r="L46" s="18"/>
      <c r="M46" s="18"/>
      <c r="N46" s="18"/>
      <c r="O46" s="18"/>
      <c r="P46" s="18"/>
      <c r="Q46" s="18"/>
      <c r="R46" s="60">
        <f t="shared" si="1"/>
        <v>34.050000000000004</v>
      </c>
      <c r="S46" s="18">
        <f>VLOOKUP($B46,ENERO!$B$4:$BQ$81,68,0)</f>
        <v>13</v>
      </c>
      <c r="T46" s="18">
        <f>VLOOKUP($B46,FEBRERO!$B$4:$BK$81,62,0)</f>
        <v>20</v>
      </c>
      <c r="U46" s="18">
        <f>VLOOKUP($B46,MARZO!$B$4:$BQ$81,68,0)</f>
        <v>17.5</v>
      </c>
      <c r="V46" s="18"/>
      <c r="W46" s="18"/>
      <c r="X46" s="18"/>
      <c r="Y46" s="18"/>
      <c r="Z46" s="18"/>
      <c r="AA46" s="18"/>
      <c r="AB46" s="18"/>
      <c r="AC46" s="18"/>
      <c r="AD46" s="18"/>
      <c r="AE46" s="60">
        <f t="shared" si="2"/>
        <v>16.833333333333332</v>
      </c>
      <c r="AF46" s="19"/>
    </row>
    <row r="47" spans="2:32" x14ac:dyDescent="0.2">
      <c r="B47" s="1" t="str">
        <f t="shared" si="3"/>
        <v>Huasteca_Santa Fé</v>
      </c>
      <c r="C47" s="58" t="s">
        <v>0</v>
      </c>
      <c r="D47" s="58" t="s">
        <v>66</v>
      </c>
      <c r="E47" s="58" t="s">
        <v>34</v>
      </c>
      <c r="F47" s="18">
        <f>VLOOKUP($B47,ENERO!$B$4:$BQ$81,36,0)</f>
        <v>30.151851851851852</v>
      </c>
      <c r="G47" s="18">
        <f>VLOOKUP($B47,FEBRERO!$B$4:$BQ$81,33,0)</f>
        <v>35</v>
      </c>
      <c r="H47" s="18">
        <f>VLOOKUP($B47,MARZO!$B$4:$BQ$81,36,0)</f>
        <v>29.934615384615388</v>
      </c>
      <c r="I47" s="18"/>
      <c r="J47" s="18"/>
      <c r="K47" s="18"/>
      <c r="L47" s="18"/>
      <c r="M47" s="18"/>
      <c r="N47" s="18"/>
      <c r="O47" s="18"/>
      <c r="P47" s="18"/>
      <c r="Q47" s="18"/>
      <c r="R47" s="60">
        <f t="shared" si="1"/>
        <v>31.695489078822416</v>
      </c>
      <c r="S47" s="18">
        <f>VLOOKUP($B47,ENERO!$B$4:$BQ$81,68,0)</f>
        <v>19.844444444444449</v>
      </c>
      <c r="T47" s="18">
        <f>VLOOKUP($B47,FEBRERO!$B$4:$BK$81,62,0)</f>
        <v>20</v>
      </c>
      <c r="U47" s="18">
        <f>VLOOKUP($B47,MARZO!$B$4:$BQ$81,68,0)</f>
        <v>19.876923076923081</v>
      </c>
      <c r="V47" s="18"/>
      <c r="W47" s="18"/>
      <c r="X47" s="18"/>
      <c r="Y47" s="18"/>
      <c r="Z47" s="18"/>
      <c r="AA47" s="18"/>
      <c r="AB47" s="18"/>
      <c r="AC47" s="18"/>
      <c r="AD47" s="18"/>
      <c r="AE47" s="60">
        <f t="shared" si="2"/>
        <v>19.907122507122509</v>
      </c>
      <c r="AF47" s="19"/>
    </row>
    <row r="48" spans="2:32" x14ac:dyDescent="0.2">
      <c r="B48" s="1" t="str">
        <f t="shared" si="3"/>
        <v xml:space="preserve">Huasteca_Santa Martha </v>
      </c>
      <c r="C48" s="58" t="s">
        <v>0</v>
      </c>
      <c r="D48" s="58" t="s">
        <v>67</v>
      </c>
      <c r="E48" s="58" t="s">
        <v>34</v>
      </c>
      <c r="F48" s="18">
        <f>VLOOKUP($B48,ENERO!$B$4:$BQ$81,36,0)</f>
        <v>30.15</v>
      </c>
      <c r="G48" s="18">
        <f>VLOOKUP($B48,FEBRERO!$B$4:$BQ$81,33,0)</f>
        <v>35</v>
      </c>
      <c r="H48" s="18">
        <f>VLOOKUP($B48,MARZO!$B$4:$BQ$81,36,0)</f>
        <v>37</v>
      </c>
      <c r="I48" s="18"/>
      <c r="J48" s="18"/>
      <c r="K48" s="18"/>
      <c r="L48" s="18"/>
      <c r="M48" s="18"/>
      <c r="N48" s="18"/>
      <c r="O48" s="18"/>
      <c r="P48" s="18"/>
      <c r="Q48" s="18"/>
      <c r="R48" s="60">
        <f t="shared" si="1"/>
        <v>34.050000000000004</v>
      </c>
      <c r="S48" s="18">
        <f>VLOOKUP($B48,ENERO!$B$4:$BQ$81,68,0)</f>
        <v>13</v>
      </c>
      <c r="T48" s="18">
        <f>VLOOKUP($B48,FEBRERO!$B$4:$BK$81,62,0)</f>
        <v>20</v>
      </c>
      <c r="U48" s="18">
        <f>VLOOKUP($B48,MARZO!$B$4:$BQ$81,68,0)</f>
        <v>17.5</v>
      </c>
      <c r="V48" s="18"/>
      <c r="W48" s="18"/>
      <c r="X48" s="18"/>
      <c r="Y48" s="18"/>
      <c r="Z48" s="18"/>
      <c r="AA48" s="18"/>
      <c r="AB48" s="18"/>
      <c r="AC48" s="18"/>
      <c r="AD48" s="18"/>
      <c r="AE48" s="60">
        <f t="shared" si="2"/>
        <v>16.833333333333332</v>
      </c>
      <c r="AF48" s="19"/>
    </row>
    <row r="49" spans="2:32" x14ac:dyDescent="0.2">
      <c r="B49" s="1" t="str">
        <f t="shared" si="3"/>
        <v>Huasteca_El Estribo</v>
      </c>
      <c r="C49" s="58" t="s">
        <v>0</v>
      </c>
      <c r="D49" s="58" t="s">
        <v>19</v>
      </c>
      <c r="E49" s="58" t="s">
        <v>20</v>
      </c>
      <c r="F49" s="18">
        <f>VLOOKUP($B49,ENERO!$B$4:$BQ$81,36,0)</f>
        <v>25</v>
      </c>
      <c r="G49" s="18">
        <f>VLOOKUP($B49,FEBRERO!$B$4:$BQ$81,33,0)</f>
        <v>35</v>
      </c>
      <c r="H49" s="18">
        <f>VLOOKUP($B49,MARZO!$B$4:$BQ$81,36,0)</f>
        <v>37</v>
      </c>
      <c r="I49" s="18"/>
      <c r="J49" s="18"/>
      <c r="K49" s="18"/>
      <c r="L49" s="18"/>
      <c r="M49" s="18"/>
      <c r="N49" s="18"/>
      <c r="O49" s="18"/>
      <c r="P49" s="18"/>
      <c r="Q49" s="18"/>
      <c r="R49" s="60">
        <f t="shared" si="1"/>
        <v>32.333333333333336</v>
      </c>
      <c r="S49" s="18">
        <f>VLOOKUP($B49,ENERO!$B$4:$BQ$81,68,0)</f>
        <v>13</v>
      </c>
      <c r="T49" s="18">
        <f>VLOOKUP($B49,FEBRERO!$B$4:$BK$81,62,0)</f>
        <v>20</v>
      </c>
      <c r="U49" s="18">
        <f>VLOOKUP($B49,MARZO!$B$4:$BQ$81,68,0)</f>
        <v>17.5</v>
      </c>
      <c r="V49" s="18"/>
      <c r="W49" s="18"/>
      <c r="X49" s="18"/>
      <c r="Y49" s="18"/>
      <c r="Z49" s="18"/>
      <c r="AA49" s="18"/>
      <c r="AB49" s="18"/>
      <c r="AC49" s="18"/>
      <c r="AD49" s="18"/>
      <c r="AE49" s="60">
        <f t="shared" si="2"/>
        <v>16.833333333333332</v>
      </c>
      <c r="AF49" s="19"/>
    </row>
    <row r="50" spans="2:32" x14ac:dyDescent="0.2">
      <c r="B50" s="1" t="str">
        <f t="shared" si="3"/>
        <v>Huasteca_El Rosario</v>
      </c>
      <c r="C50" s="58" t="s">
        <v>0</v>
      </c>
      <c r="D50" s="58" t="s">
        <v>27</v>
      </c>
      <c r="E50" s="58" t="s">
        <v>20</v>
      </c>
      <c r="F50" s="18">
        <f>VLOOKUP($B50,ENERO!$B$4:$BQ$81,36,0)</f>
        <v>25</v>
      </c>
      <c r="G50" s="18">
        <f>VLOOKUP($B50,FEBRERO!$B$4:$BQ$81,33,0)</f>
        <v>35</v>
      </c>
      <c r="H50" s="18">
        <f>VLOOKUP($B50,MARZO!$B$4:$BQ$81,36,0)</f>
        <v>37</v>
      </c>
      <c r="I50" s="18"/>
      <c r="J50" s="18"/>
      <c r="K50" s="18"/>
      <c r="L50" s="18"/>
      <c r="M50" s="18"/>
      <c r="N50" s="18"/>
      <c r="O50" s="18"/>
      <c r="P50" s="18"/>
      <c r="Q50" s="18"/>
      <c r="R50" s="60">
        <f t="shared" si="1"/>
        <v>32.333333333333336</v>
      </c>
      <c r="S50" s="18">
        <f>VLOOKUP($B50,ENERO!$B$4:$BQ$81,68,0)</f>
        <v>13</v>
      </c>
      <c r="T50" s="18">
        <f>VLOOKUP($B50,FEBRERO!$B$4:$BK$81,62,0)</f>
        <v>20</v>
      </c>
      <c r="U50" s="18">
        <f>VLOOKUP($B50,MARZO!$B$4:$BQ$81,68,0)</f>
        <v>17.5</v>
      </c>
      <c r="V50" s="18"/>
      <c r="W50" s="18"/>
      <c r="X50" s="18"/>
      <c r="Y50" s="18"/>
      <c r="Z50" s="18"/>
      <c r="AA50" s="18"/>
      <c r="AB50" s="18"/>
      <c r="AC50" s="18"/>
      <c r="AD50" s="18"/>
      <c r="AE50" s="60">
        <f t="shared" si="2"/>
        <v>16.833333333333332</v>
      </c>
      <c r="AF50" s="19"/>
    </row>
    <row r="51" spans="2:32" x14ac:dyDescent="0.2">
      <c r="B51" s="1" t="str">
        <f t="shared" si="3"/>
        <v xml:space="preserve">Huasteca_INIFAP Huichihuayan </v>
      </c>
      <c r="C51" s="58" t="s">
        <v>0</v>
      </c>
      <c r="D51" s="58" t="s">
        <v>35</v>
      </c>
      <c r="E51" s="58" t="s">
        <v>36</v>
      </c>
      <c r="F51" s="18">
        <f>VLOOKUP($B51,ENERO!$B$4:$BQ$81,36,0)</f>
        <v>25</v>
      </c>
      <c r="G51" s="18">
        <f>VLOOKUP($B51,FEBRERO!$B$4:$BQ$81,33,0)</f>
        <v>35</v>
      </c>
      <c r="H51" s="18">
        <f>VLOOKUP($B51,MARZO!$B$4:$BQ$81,36,0)</f>
        <v>37</v>
      </c>
      <c r="I51" s="18"/>
      <c r="J51" s="18"/>
      <c r="K51" s="18"/>
      <c r="L51" s="18"/>
      <c r="M51" s="18"/>
      <c r="N51" s="18"/>
      <c r="O51" s="18"/>
      <c r="P51" s="18"/>
      <c r="Q51" s="18"/>
      <c r="R51" s="60">
        <f t="shared" si="1"/>
        <v>32.333333333333336</v>
      </c>
      <c r="S51" s="18">
        <f>VLOOKUP($B51,ENERO!$B$4:$BQ$81,68,0)</f>
        <v>13</v>
      </c>
      <c r="T51" s="18">
        <f>VLOOKUP($B51,FEBRERO!$B$4:$BK$81,62,0)</f>
        <v>20</v>
      </c>
      <c r="U51" s="18">
        <f>VLOOKUP($B51,MARZO!$B$4:$BQ$81,68,0)</f>
        <v>17.5</v>
      </c>
      <c r="V51" s="18"/>
      <c r="W51" s="18"/>
      <c r="X51" s="18"/>
      <c r="Y51" s="18"/>
      <c r="Z51" s="18"/>
      <c r="AA51" s="18"/>
      <c r="AB51" s="18"/>
      <c r="AC51" s="18"/>
      <c r="AD51" s="18"/>
      <c r="AE51" s="60">
        <f t="shared" si="2"/>
        <v>16.833333333333332</v>
      </c>
      <c r="AF51" s="19"/>
    </row>
    <row r="52" spans="2:32" x14ac:dyDescent="0.2">
      <c r="B52" s="1" t="str">
        <f t="shared" si="3"/>
        <v>Huasteca_El Encanto</v>
      </c>
      <c r="C52" s="58" t="s">
        <v>0</v>
      </c>
      <c r="D52" s="58" t="s">
        <v>18</v>
      </c>
      <c r="E52" s="58" t="s">
        <v>90</v>
      </c>
      <c r="F52" s="18">
        <f>VLOOKUP($B52,ENERO!$B$4:$BQ$81,36,0)</f>
        <v>25</v>
      </c>
      <c r="G52" s="18">
        <f>VLOOKUP($B52,FEBRERO!$B$4:$BQ$81,33,0)</f>
        <v>35</v>
      </c>
      <c r="H52" s="18">
        <f>VLOOKUP($B52,MARZO!$B$4:$BQ$81,36,0)</f>
        <v>37</v>
      </c>
      <c r="I52" s="18"/>
      <c r="J52" s="18"/>
      <c r="K52" s="18"/>
      <c r="L52" s="18"/>
      <c r="M52" s="18"/>
      <c r="N52" s="18"/>
      <c r="O52" s="18"/>
      <c r="P52" s="18"/>
      <c r="Q52" s="18"/>
      <c r="R52" s="60">
        <f t="shared" si="1"/>
        <v>32.333333333333336</v>
      </c>
      <c r="S52" s="18">
        <f>VLOOKUP($B52,ENERO!$B$4:$BQ$81,68,0)</f>
        <v>13</v>
      </c>
      <c r="T52" s="18">
        <f>VLOOKUP($B52,FEBRERO!$B$4:$BK$81,62,0)</f>
        <v>20</v>
      </c>
      <c r="U52" s="18">
        <f>VLOOKUP($B52,MARZO!$B$4:$BQ$81,68,0)</f>
        <v>17.5</v>
      </c>
      <c r="V52" s="18"/>
      <c r="W52" s="18"/>
      <c r="X52" s="18"/>
      <c r="Y52" s="18"/>
      <c r="Z52" s="18"/>
      <c r="AA52" s="18"/>
      <c r="AB52" s="18"/>
      <c r="AC52" s="18"/>
      <c r="AD52" s="18"/>
      <c r="AE52" s="60">
        <f t="shared" si="2"/>
        <v>16.833333333333332</v>
      </c>
      <c r="AF52" s="19"/>
    </row>
    <row r="53" spans="2:32" x14ac:dyDescent="0.2">
      <c r="B53" s="1" t="str">
        <f t="shared" si="3"/>
        <v>Huasteca_Tancojol</v>
      </c>
      <c r="C53" s="58" t="s">
        <v>0</v>
      </c>
      <c r="D53" s="58" t="s">
        <v>71</v>
      </c>
      <c r="E53" s="58" t="s">
        <v>90</v>
      </c>
      <c r="F53" s="18">
        <f>VLOOKUP($B53,ENERO!$B$4:$BQ$81,36,0)</f>
        <v>25.041935483870962</v>
      </c>
      <c r="G53" s="18">
        <f>VLOOKUP($B53,FEBRERO!$B$4:$BQ$81,33,0)</f>
        <v>35</v>
      </c>
      <c r="H53" s="18">
        <f>VLOOKUP($B53,MARZO!$B$4:$BQ$81,36,0)</f>
        <v>25.041935483870962</v>
      </c>
      <c r="I53" s="18"/>
      <c r="J53" s="18"/>
      <c r="K53" s="18"/>
      <c r="L53" s="18"/>
      <c r="M53" s="18"/>
      <c r="N53" s="18"/>
      <c r="O53" s="18"/>
      <c r="P53" s="18"/>
      <c r="Q53" s="18"/>
      <c r="R53" s="60">
        <f t="shared" si="1"/>
        <v>28.36129032258064</v>
      </c>
      <c r="S53" s="18">
        <f>VLOOKUP($B53,ENERO!$B$4:$BQ$81,68,0)</f>
        <v>12.045161290322582</v>
      </c>
      <c r="T53" s="18">
        <f>VLOOKUP($B53,FEBRERO!$B$4:$BK$81,62,0)</f>
        <v>20</v>
      </c>
      <c r="U53" s="18">
        <f>VLOOKUP($B53,MARZO!$B$4:$BQ$81,68,0)</f>
        <v>12.045161290322582</v>
      </c>
      <c r="V53" s="18"/>
      <c r="W53" s="18"/>
      <c r="X53" s="18"/>
      <c r="Y53" s="18"/>
      <c r="Z53" s="18"/>
      <c r="AA53" s="18"/>
      <c r="AB53" s="18"/>
      <c r="AC53" s="18"/>
      <c r="AD53" s="18"/>
      <c r="AE53" s="60">
        <f t="shared" si="2"/>
        <v>14.696774193548388</v>
      </c>
      <c r="AF53" s="19"/>
    </row>
    <row r="54" spans="2:32" x14ac:dyDescent="0.2">
      <c r="B54" s="1" t="str">
        <f t="shared" si="3"/>
        <v>Huasteca_Est. Rancho El Canal</v>
      </c>
      <c r="C54" s="58" t="s">
        <v>0</v>
      </c>
      <c r="D54" s="58" t="s">
        <v>30</v>
      </c>
      <c r="E54" s="58" t="s">
        <v>31</v>
      </c>
      <c r="F54" s="18">
        <f>VLOOKUP($B54,ENERO!$B$4:$BQ$81,36,0)</f>
        <v>25</v>
      </c>
      <c r="G54" s="18">
        <f>VLOOKUP($B54,FEBRERO!$B$4:$BQ$81,33,0)</f>
        <v>35</v>
      </c>
      <c r="H54" s="18">
        <f>VLOOKUP($B54,MARZO!$B$4:$BQ$81,36,0)</f>
        <v>37</v>
      </c>
      <c r="I54" s="18"/>
      <c r="J54" s="18"/>
      <c r="K54" s="18"/>
      <c r="L54" s="18"/>
      <c r="M54" s="18"/>
      <c r="N54" s="18"/>
      <c r="O54" s="18"/>
      <c r="P54" s="18"/>
      <c r="Q54" s="18"/>
      <c r="R54" s="60">
        <f t="shared" si="1"/>
        <v>32.333333333333336</v>
      </c>
      <c r="S54" s="18">
        <f>VLOOKUP($B54,ENERO!$B$4:$BQ$81,68,0)</f>
        <v>16.100000000000001</v>
      </c>
      <c r="T54" s="18">
        <f>VLOOKUP($B54,FEBRERO!$B$4:$BK$81,62,0)</f>
        <v>20</v>
      </c>
      <c r="U54" s="18">
        <f>VLOOKUP($B54,MARZO!$B$4:$BQ$81,68,0)</f>
        <v>17.5</v>
      </c>
      <c r="V54" s="18"/>
      <c r="W54" s="18"/>
      <c r="X54" s="18"/>
      <c r="Y54" s="18"/>
      <c r="Z54" s="18"/>
      <c r="AA54" s="18"/>
      <c r="AB54" s="18"/>
      <c r="AC54" s="18"/>
      <c r="AD54" s="18"/>
      <c r="AE54" s="60">
        <f t="shared" si="2"/>
        <v>17.866666666666667</v>
      </c>
      <c r="AF54" s="19"/>
    </row>
    <row r="55" spans="2:32" x14ac:dyDescent="0.2">
      <c r="B55" s="1" t="str">
        <f t="shared" si="3"/>
        <v>Huasteca_Tamasopo</v>
      </c>
      <c r="C55" s="58" t="s">
        <v>0</v>
      </c>
      <c r="D55" s="58" t="s">
        <v>31</v>
      </c>
      <c r="E55" s="58" t="s">
        <v>31</v>
      </c>
      <c r="F55" s="18">
        <f>VLOOKUP($B55,ENERO!$B$4:$BQ$81,36,0)</f>
        <v>25</v>
      </c>
      <c r="G55" s="18">
        <f>VLOOKUP($B55,FEBRERO!$B$4:$BQ$81,33,0)</f>
        <v>35</v>
      </c>
      <c r="H55" s="18">
        <f>VLOOKUP($B55,MARZO!$B$4:$BQ$81,36,0)</f>
        <v>37</v>
      </c>
      <c r="I55" s="18"/>
      <c r="J55" s="18"/>
      <c r="K55" s="18"/>
      <c r="L55" s="18"/>
      <c r="M55" s="18"/>
      <c r="N55" s="18"/>
      <c r="O55" s="18"/>
      <c r="P55" s="18"/>
      <c r="Q55" s="18"/>
      <c r="R55" s="60">
        <f t="shared" si="1"/>
        <v>32.333333333333336</v>
      </c>
      <c r="S55" s="18">
        <f>VLOOKUP($B55,ENERO!$B$4:$BQ$81,68,0)</f>
        <v>16.100000000000001</v>
      </c>
      <c r="T55" s="18">
        <f>VLOOKUP($B55,FEBRERO!$B$4:$BK$81,62,0)</f>
        <v>20</v>
      </c>
      <c r="U55" s="18">
        <f>VLOOKUP($B55,MARZO!$B$4:$BQ$81,68,0)</f>
        <v>17.5</v>
      </c>
      <c r="V55" s="18"/>
      <c r="W55" s="18"/>
      <c r="X55" s="18"/>
      <c r="Y55" s="18"/>
      <c r="Z55" s="18"/>
      <c r="AA55" s="18"/>
      <c r="AB55" s="18"/>
      <c r="AC55" s="18"/>
      <c r="AD55" s="18"/>
      <c r="AE55" s="60">
        <f t="shared" si="2"/>
        <v>17.866666666666667</v>
      </c>
      <c r="AF55" s="19"/>
    </row>
    <row r="56" spans="2:32" x14ac:dyDescent="0.2">
      <c r="B56" s="1" t="str">
        <f t="shared" si="3"/>
        <v xml:space="preserve">Huasteca_Rancho Progreso </v>
      </c>
      <c r="C56" s="58" t="s">
        <v>0</v>
      </c>
      <c r="D56" s="58" t="s">
        <v>55</v>
      </c>
      <c r="E56" s="58" t="s">
        <v>56</v>
      </c>
      <c r="F56" s="18">
        <f>VLOOKUP($B56,ENERO!$B$4:$BQ$81,36,0)</f>
        <v>25</v>
      </c>
      <c r="G56" s="18">
        <f>VLOOKUP($B56,FEBRERO!$B$4:$BQ$81,33,0)</f>
        <v>35</v>
      </c>
      <c r="H56" s="18">
        <f>VLOOKUP($B56,MARZO!$B$4:$BQ$81,36,0)</f>
        <v>37</v>
      </c>
      <c r="I56" s="18"/>
      <c r="J56" s="18"/>
      <c r="K56" s="18"/>
      <c r="L56" s="18"/>
      <c r="M56" s="18"/>
      <c r="N56" s="18"/>
      <c r="O56" s="18"/>
      <c r="P56" s="18"/>
      <c r="Q56" s="18"/>
      <c r="R56" s="60">
        <f t="shared" si="1"/>
        <v>32.333333333333336</v>
      </c>
      <c r="S56" s="18">
        <f>VLOOKUP($B56,ENERO!$B$4:$BQ$81,68,0)</f>
        <v>16.100000000000001</v>
      </c>
      <c r="T56" s="18">
        <f>VLOOKUP($B56,FEBRERO!$B$4:$BK$81,62,0)</f>
        <v>20</v>
      </c>
      <c r="U56" s="18">
        <f>VLOOKUP($B56,MARZO!$B$4:$BQ$81,68,0)</f>
        <v>17.5</v>
      </c>
      <c r="V56" s="18"/>
      <c r="W56" s="18"/>
      <c r="X56" s="18"/>
      <c r="Y56" s="18"/>
      <c r="Z56" s="18"/>
      <c r="AA56" s="18"/>
      <c r="AB56" s="18"/>
      <c r="AC56" s="18"/>
      <c r="AD56" s="18"/>
      <c r="AE56" s="60">
        <f t="shared" si="2"/>
        <v>17.866666666666667</v>
      </c>
      <c r="AF56" s="19"/>
    </row>
    <row r="57" spans="2:32" x14ac:dyDescent="0.2">
      <c r="B57" s="1" t="str">
        <f t="shared" si="3"/>
        <v xml:space="preserve">Huasteca_Tampacoy </v>
      </c>
      <c r="C57" s="58" t="s">
        <v>0</v>
      </c>
      <c r="D57" s="58" t="s">
        <v>68</v>
      </c>
      <c r="E57" s="58" t="s">
        <v>69</v>
      </c>
      <c r="F57" s="18">
        <f>VLOOKUP($B57,ENERO!$B$4:$BQ$81,36,0)</f>
        <v>32.932258064516127</v>
      </c>
      <c r="G57" s="18">
        <f>VLOOKUP($B57,FEBRERO!$B$4:$BQ$81,33,0)</f>
        <v>35</v>
      </c>
      <c r="H57" s="18">
        <f>VLOOKUP($B57,MARZO!$B$4:$BQ$81,36,0)</f>
        <v>32.932258064516127</v>
      </c>
      <c r="I57" s="18"/>
      <c r="J57" s="18"/>
      <c r="K57" s="18"/>
      <c r="L57" s="18"/>
      <c r="M57" s="18"/>
      <c r="N57" s="18"/>
      <c r="O57" s="18"/>
      <c r="P57" s="18"/>
      <c r="Q57" s="18"/>
      <c r="R57" s="60">
        <f t="shared" si="1"/>
        <v>33.621505376344089</v>
      </c>
      <c r="S57" s="18">
        <f>VLOOKUP($B57,ENERO!$B$4:$BQ$81,68,0)</f>
        <v>19.032258064516128</v>
      </c>
      <c r="T57" s="18">
        <f>VLOOKUP($B57,FEBRERO!$B$4:$BK$81,62,0)</f>
        <v>20</v>
      </c>
      <c r="U57" s="18">
        <f>VLOOKUP($B57,MARZO!$B$4:$BQ$81,68,0)</f>
        <v>19.032258064516128</v>
      </c>
      <c r="V57" s="18"/>
      <c r="W57" s="18"/>
      <c r="X57" s="18"/>
      <c r="Y57" s="18"/>
      <c r="Z57" s="18"/>
      <c r="AA57" s="18"/>
      <c r="AB57" s="18"/>
      <c r="AC57" s="18"/>
      <c r="AD57" s="18"/>
      <c r="AE57" s="60">
        <f t="shared" si="2"/>
        <v>19.35483870967742</v>
      </c>
      <c r="AF57" s="19"/>
    </row>
    <row r="58" spans="2:32" x14ac:dyDescent="0.2">
      <c r="B58" s="1" t="str">
        <f t="shared" si="3"/>
        <v>Huasteca_Rancho Santa Cruz</v>
      </c>
      <c r="C58" s="58" t="s">
        <v>0</v>
      </c>
      <c r="D58" s="58" t="s">
        <v>137</v>
      </c>
      <c r="E58" s="58" t="s">
        <v>138</v>
      </c>
      <c r="F58" s="18">
        <f>VLOOKUP($B58,ENERO!$B$4:$BQ$81,36,0)</f>
        <v>23.116129032258069</v>
      </c>
      <c r="G58" s="18">
        <f>VLOOKUP($B58,FEBRERO!$B$4:$BQ$81,33,0)</f>
        <v>26.154545454545453</v>
      </c>
      <c r="H58" s="18">
        <f>VLOOKUP($B58,MARZO!$B$4:$BQ$81,36,0)</f>
        <v>37</v>
      </c>
      <c r="I58" s="18"/>
      <c r="J58" s="18"/>
      <c r="K58" s="18"/>
      <c r="L58" s="18"/>
      <c r="M58" s="18"/>
      <c r="N58" s="18"/>
      <c r="O58" s="18"/>
      <c r="P58" s="18"/>
      <c r="Q58" s="18"/>
      <c r="R58" s="60">
        <f t="shared" si="1"/>
        <v>28.756891495601177</v>
      </c>
      <c r="S58" s="18">
        <f>VLOOKUP($B58,ENERO!$B$4:$BQ$81,68,0)</f>
        <v>13.354838709677418</v>
      </c>
      <c r="T58" s="18">
        <f>VLOOKUP($B58,FEBRERO!$B$4:$BK$81,62,0)</f>
        <v>14.554545454545455</v>
      </c>
      <c r="U58" s="18">
        <f>VLOOKUP($B58,MARZO!$B$4:$BQ$81,68,0)</f>
        <v>17.5</v>
      </c>
      <c r="V58" s="18"/>
      <c r="W58" s="18"/>
      <c r="X58" s="18"/>
      <c r="Y58" s="18"/>
      <c r="Z58" s="18"/>
      <c r="AA58" s="18"/>
      <c r="AB58" s="18"/>
      <c r="AC58" s="18"/>
      <c r="AD58" s="18"/>
      <c r="AE58" s="60">
        <f t="shared" si="2"/>
        <v>15.13646138807429</v>
      </c>
      <c r="AF58" s="19"/>
    </row>
    <row r="59" spans="2:32" x14ac:dyDescent="0.2">
      <c r="B59" s="1" t="str">
        <f t="shared" si="3"/>
        <v>Huasteca_Cd. Valles</v>
      </c>
      <c r="C59" s="22" t="s">
        <v>0</v>
      </c>
      <c r="D59" s="22" t="s">
        <v>78</v>
      </c>
      <c r="E59" s="22" t="s">
        <v>78</v>
      </c>
      <c r="F59" s="18">
        <f>VLOOKUP($B59,ENERO!$B$4:$BQ$81,36,0)</f>
        <v>27.392857142857142</v>
      </c>
      <c r="G59" s="18">
        <f>VLOOKUP($B59,FEBRERO!$B$4:$BQ$81,33,0)</f>
        <v>32.071428571428569</v>
      </c>
      <c r="H59" s="18">
        <f>VLOOKUP($B59,MARZO!$B$4:$BQ$81,36,0)</f>
        <v>31.966666666666665</v>
      </c>
      <c r="I59" s="18"/>
      <c r="J59" s="18"/>
      <c r="K59" s="18"/>
      <c r="L59" s="18"/>
      <c r="M59" s="18"/>
      <c r="N59" s="18"/>
      <c r="O59" s="18"/>
      <c r="P59" s="18"/>
      <c r="Q59" s="18"/>
      <c r="R59" s="60">
        <f t="shared" si="1"/>
        <v>30.476984126984124</v>
      </c>
      <c r="S59" s="18">
        <f>VLOOKUP($B59,ENERO!$B$4:$BQ$81,68,0)</f>
        <v>13.678571428571429</v>
      </c>
      <c r="T59" s="18">
        <f>VLOOKUP($B59,FEBRERO!$B$4:$BK$81,62,0)</f>
        <v>16.928571428571427</v>
      </c>
      <c r="U59" s="18">
        <f>VLOOKUP($B59,MARZO!$B$4:$BQ$81,68,0)</f>
        <v>17.7</v>
      </c>
      <c r="V59" s="18"/>
      <c r="W59" s="18"/>
      <c r="X59" s="18"/>
      <c r="Y59" s="18"/>
      <c r="Z59" s="18"/>
      <c r="AA59" s="18"/>
      <c r="AB59" s="18"/>
      <c r="AC59" s="18"/>
      <c r="AD59" s="18"/>
      <c r="AE59" s="60">
        <f t="shared" si="2"/>
        <v>16.102380952380951</v>
      </c>
    </row>
    <row r="60" spans="2:32" x14ac:dyDescent="0.2">
      <c r="B60" s="1" t="str">
        <f t="shared" si="3"/>
        <v>Huasteca_Adjuntas</v>
      </c>
      <c r="C60" s="22" t="s">
        <v>0</v>
      </c>
      <c r="D60" s="22" t="s">
        <v>81</v>
      </c>
      <c r="E60" s="22" t="s">
        <v>105</v>
      </c>
      <c r="F60" s="18">
        <f>VLOOKUP($B60,ENERO!$B$4:$BQ$81,36,0)</f>
        <v>27.5</v>
      </c>
      <c r="G60" s="18">
        <f>VLOOKUP($B60,FEBRERO!$B$4:$BQ$81,33,0)</f>
        <v>31.421428571428571</v>
      </c>
      <c r="H60" s="18">
        <f>VLOOKUP($B60,MARZO!$B$4:$BQ$81,36,0)</f>
        <v>30.889999999999997</v>
      </c>
      <c r="I60" s="18"/>
      <c r="J60" s="18"/>
      <c r="K60" s="18"/>
      <c r="L60" s="18"/>
      <c r="M60" s="18"/>
      <c r="N60" s="18"/>
      <c r="O60" s="18"/>
      <c r="P60" s="18"/>
      <c r="Q60" s="18"/>
      <c r="R60" s="60">
        <f t="shared" si="1"/>
        <v>29.937142857142856</v>
      </c>
      <c r="S60" s="18">
        <f>VLOOKUP($B60,ENERO!$B$4:$BQ$81,68,0)</f>
        <v>13.333333333333334</v>
      </c>
      <c r="T60" s="18">
        <f>VLOOKUP($B60,FEBRERO!$B$4:$BK$81,62,0)</f>
        <v>16.889285714285712</v>
      </c>
      <c r="U60" s="18">
        <f>VLOOKUP($B60,MARZO!$B$4:$BQ$81,68,0)</f>
        <v>17.866666666666667</v>
      </c>
      <c r="V60" s="18"/>
      <c r="W60" s="18"/>
      <c r="X60" s="18"/>
      <c r="Y60" s="18"/>
      <c r="Z60" s="18"/>
      <c r="AA60" s="18"/>
      <c r="AB60" s="18"/>
      <c r="AC60" s="18"/>
      <c r="AD60" s="18"/>
      <c r="AE60" s="60">
        <f t="shared" si="2"/>
        <v>16.029761904761905</v>
      </c>
    </row>
    <row r="61" spans="2:32" x14ac:dyDescent="0.2">
      <c r="B61" s="1" t="str">
        <f t="shared" si="3"/>
        <v>Huasteca_Ballesmi</v>
      </c>
      <c r="C61" s="22" t="s">
        <v>0</v>
      </c>
      <c r="D61" s="22" t="s">
        <v>82</v>
      </c>
      <c r="E61" s="22" t="s">
        <v>83</v>
      </c>
      <c r="F61" s="18">
        <f>VLOOKUP($B61,ENERO!$B$4:$BQ$81,36,0)</f>
        <v>27.86774193548387</v>
      </c>
      <c r="G61" s="18">
        <f>VLOOKUP($B61,FEBRERO!$B$4:$BQ$81,33,0)</f>
        <v>31.392857142857142</v>
      </c>
      <c r="H61" s="18">
        <f>VLOOKUP($B61,MARZO!$B$4:$BQ$81,36,0)</f>
        <v>31.083870967741937</v>
      </c>
      <c r="I61" s="18"/>
      <c r="J61" s="18"/>
      <c r="K61" s="18"/>
      <c r="L61" s="18"/>
      <c r="M61" s="18"/>
      <c r="N61" s="18"/>
      <c r="O61" s="18"/>
      <c r="P61" s="18"/>
      <c r="Q61" s="18"/>
      <c r="R61" s="60">
        <f t="shared" si="1"/>
        <v>30.114823348694319</v>
      </c>
      <c r="S61" s="18">
        <f>VLOOKUP($B61,ENERO!$B$4:$BQ$81,68,0)</f>
        <v>14.029032258064516</v>
      </c>
      <c r="T61" s="18">
        <f>VLOOKUP($B61,FEBRERO!$B$4:$BK$81,62,0)</f>
        <v>17.142857142857146</v>
      </c>
      <c r="U61" s="18">
        <f>VLOOKUP($B61,MARZO!$B$4:$BQ$81,68,0)</f>
        <v>19.738709677419354</v>
      </c>
      <c r="V61" s="18"/>
      <c r="W61" s="18"/>
      <c r="X61" s="18"/>
      <c r="Y61" s="18"/>
      <c r="Z61" s="18"/>
      <c r="AA61" s="18"/>
      <c r="AB61" s="18"/>
      <c r="AC61" s="18"/>
      <c r="AD61" s="18"/>
      <c r="AE61" s="60">
        <f t="shared" si="2"/>
        <v>16.970199692780341</v>
      </c>
    </row>
    <row r="62" spans="2:32" x14ac:dyDescent="0.2">
      <c r="B62" s="1" t="str">
        <f t="shared" si="3"/>
        <v>Huasteca_Naranjo</v>
      </c>
      <c r="C62" s="22" t="s">
        <v>0</v>
      </c>
      <c r="D62" s="22" t="s">
        <v>86</v>
      </c>
      <c r="E62" s="22" t="s">
        <v>20</v>
      </c>
      <c r="F62" s="18">
        <f>VLOOKUP($B62,ENERO!$B$4:$BQ$81,36,0)</f>
        <v>26.122580645161289</v>
      </c>
      <c r="G62" s="18">
        <f>VLOOKUP($B62,FEBRERO!$B$4:$BQ$81,33,0)</f>
        <v>30.51</v>
      </c>
      <c r="H62" s="18">
        <f>VLOOKUP($B62,MARZO!$B$4:$BQ$81,36,0)</f>
        <v>30.056666666666665</v>
      </c>
      <c r="I62" s="18"/>
      <c r="J62" s="18"/>
      <c r="K62" s="18"/>
      <c r="L62" s="18"/>
      <c r="M62" s="18"/>
      <c r="N62" s="18"/>
      <c r="O62" s="18"/>
      <c r="P62" s="18"/>
      <c r="Q62" s="18"/>
      <c r="R62" s="60">
        <f t="shared" si="1"/>
        <v>28.89641577060932</v>
      </c>
      <c r="S62" s="18">
        <f>VLOOKUP($B62,ENERO!$B$4:$BQ$81,68,0)</f>
        <v>11.274193548387096</v>
      </c>
      <c r="T62" s="18">
        <f>VLOOKUP($B62,FEBRERO!$B$4:$BK$81,62,0)</f>
        <v>14.225</v>
      </c>
      <c r="U62" s="18">
        <f>VLOOKUP($B62,MARZO!$B$4:$BQ$81,68,0)</f>
        <v>16.91</v>
      </c>
      <c r="V62" s="18"/>
      <c r="W62" s="18"/>
      <c r="X62" s="18"/>
      <c r="Y62" s="18"/>
      <c r="Z62" s="18"/>
      <c r="AA62" s="18"/>
      <c r="AB62" s="18"/>
      <c r="AC62" s="18"/>
      <c r="AD62" s="18"/>
      <c r="AE62" s="60">
        <f t="shared" si="2"/>
        <v>14.136397849462364</v>
      </c>
    </row>
    <row r="63" spans="2:32" x14ac:dyDescent="0.2">
      <c r="B63" s="1" t="str">
        <f t="shared" si="3"/>
        <v>Huasteca_Pujal</v>
      </c>
      <c r="C63" s="22" t="s">
        <v>0</v>
      </c>
      <c r="D63" s="22" t="s">
        <v>87</v>
      </c>
      <c r="E63" s="22" t="s">
        <v>78</v>
      </c>
      <c r="F63" s="18">
        <f>VLOOKUP($B63,ENERO!$B$4:$BQ$81,36,0)</f>
        <v>29.319354838709678</v>
      </c>
      <c r="G63" s="18">
        <f>VLOOKUP($B63,FEBRERO!$B$4:$BQ$81,33,0)</f>
        <v>32.81071428571429</v>
      </c>
      <c r="H63" s="18">
        <f>VLOOKUP($B63,MARZO!$B$4:$BQ$81,36,0)</f>
        <v>32.048387096774192</v>
      </c>
      <c r="I63" s="18"/>
      <c r="J63" s="18"/>
      <c r="K63" s="18"/>
      <c r="L63" s="18"/>
      <c r="M63" s="18"/>
      <c r="N63" s="18"/>
      <c r="O63" s="18"/>
      <c r="P63" s="18"/>
      <c r="Q63" s="18"/>
      <c r="R63" s="60">
        <f t="shared" si="1"/>
        <v>31.392818740399388</v>
      </c>
      <c r="S63" s="18">
        <f>VLOOKUP($B63,ENERO!$B$4:$BQ$81,68,0)</f>
        <v>15.45483870967742</v>
      </c>
      <c r="T63" s="18">
        <f>VLOOKUP($B63,FEBRERO!$B$4:$BK$81,62,0)</f>
        <v>17.957142857142859</v>
      </c>
      <c r="U63" s="18">
        <f>VLOOKUP($B63,MARZO!$B$4:$BQ$81,68,0)</f>
        <v>19.496774193548386</v>
      </c>
      <c r="V63" s="18"/>
      <c r="W63" s="18"/>
      <c r="X63" s="18"/>
      <c r="Y63" s="18"/>
      <c r="Z63" s="18"/>
      <c r="AA63" s="18"/>
      <c r="AB63" s="18"/>
      <c r="AC63" s="18"/>
      <c r="AD63" s="18"/>
      <c r="AE63" s="60">
        <f t="shared" si="2"/>
        <v>17.636251920122888</v>
      </c>
    </row>
    <row r="64" spans="2:32" x14ac:dyDescent="0.2">
      <c r="B64" s="1" t="str">
        <f t="shared" si="3"/>
        <v>Huasteca_Micos</v>
      </c>
      <c r="C64" s="22" t="s">
        <v>0</v>
      </c>
      <c r="D64" s="22" t="s">
        <v>88</v>
      </c>
      <c r="E64" s="22" t="s">
        <v>78</v>
      </c>
      <c r="F64" s="18">
        <f>VLOOKUP($B64,ENERO!$B$4:$BQ$81,36,0)</f>
        <v>25.419354838709676</v>
      </c>
      <c r="G64" s="18">
        <f>VLOOKUP($B64,FEBRERO!$B$4:$BQ$81,33,0)</f>
        <v>30.364285714285717</v>
      </c>
      <c r="H64" s="18">
        <f>VLOOKUP($B64,MARZO!$B$4:$BQ$81,36,0)</f>
        <v>30.93</v>
      </c>
      <c r="I64" s="18"/>
      <c r="J64" s="18"/>
      <c r="K64" s="18"/>
      <c r="L64" s="18"/>
      <c r="M64" s="18"/>
      <c r="N64" s="18"/>
      <c r="O64" s="18"/>
      <c r="P64" s="18"/>
      <c r="Q64" s="18"/>
      <c r="R64" s="60">
        <f t="shared" si="1"/>
        <v>28.904546850998468</v>
      </c>
      <c r="S64" s="18">
        <f>VLOOKUP($B64,ENERO!$B$4:$BQ$81,68,0)</f>
        <v>14.080645161290322</v>
      </c>
      <c r="T64" s="18">
        <f>VLOOKUP($B64,FEBRERO!$B$4:$BK$81,62,0)</f>
        <v>16.482142857142858</v>
      </c>
      <c r="U64" s="18">
        <f>VLOOKUP($B64,MARZO!$B$4:$BQ$81,68,0)</f>
        <v>19.006666666666668</v>
      </c>
      <c r="V64" s="18"/>
      <c r="W64" s="18"/>
      <c r="X64" s="18"/>
      <c r="Y64" s="18"/>
      <c r="Z64" s="18"/>
      <c r="AA64" s="18"/>
      <c r="AB64" s="18"/>
      <c r="AC64" s="18"/>
      <c r="AD64" s="18"/>
      <c r="AE64" s="60">
        <f t="shared" si="2"/>
        <v>16.523151561699951</v>
      </c>
    </row>
    <row r="65" spans="2:32" x14ac:dyDescent="0.2">
      <c r="B65" s="1" t="str">
        <f t="shared" si="3"/>
        <v>Huasteca_San Vicente</v>
      </c>
      <c r="C65" s="22" t="s">
        <v>0</v>
      </c>
      <c r="D65" s="22" t="s">
        <v>89</v>
      </c>
      <c r="E65" s="22" t="s">
        <v>90</v>
      </c>
      <c r="F65" s="18">
        <f>VLOOKUP($B65,ENERO!$B$4:$BQ$81,36,0)</f>
        <v>26.889999999999993</v>
      </c>
      <c r="G65" s="18">
        <f>VLOOKUP($B65,FEBRERO!$B$4:$BQ$81,33,0)</f>
        <v>31.446428571428573</v>
      </c>
      <c r="H65" s="18">
        <f>VLOOKUP($B65,MARZO!$B$4:$BQ$81,36,0)</f>
        <v>31.22666666666667</v>
      </c>
      <c r="I65" s="18"/>
      <c r="J65" s="18"/>
      <c r="K65" s="18"/>
      <c r="L65" s="18"/>
      <c r="M65" s="18"/>
      <c r="N65" s="18"/>
      <c r="O65" s="18"/>
      <c r="P65" s="18"/>
      <c r="Q65" s="18"/>
      <c r="R65" s="60">
        <f t="shared" si="1"/>
        <v>29.854365079365081</v>
      </c>
      <c r="S65" s="18">
        <f>VLOOKUP($B65,ENERO!$B$4:$BQ$81,68,0)</f>
        <v>14.183333333333332</v>
      </c>
      <c r="T65" s="18">
        <f>VLOOKUP($B65,FEBRERO!$B$4:$BK$81,62,0)</f>
        <v>17.578571428571429</v>
      </c>
      <c r="U65" s="18">
        <f>VLOOKUP($B65,MARZO!$B$4:$BQ$81,68,0)</f>
        <v>19.256666666666668</v>
      </c>
      <c r="V65" s="18"/>
      <c r="W65" s="18"/>
      <c r="X65" s="18"/>
      <c r="Y65" s="18"/>
      <c r="Z65" s="18"/>
      <c r="AA65" s="18"/>
      <c r="AB65" s="18"/>
      <c r="AC65" s="18"/>
      <c r="AD65" s="18"/>
      <c r="AE65" s="60">
        <f t="shared" si="2"/>
        <v>17.006190476190476</v>
      </c>
    </row>
    <row r="66" spans="2:32" x14ac:dyDescent="0.2">
      <c r="B66" s="1" t="str">
        <f t="shared" si="3"/>
        <v>Huasteca_Santa Rosa</v>
      </c>
      <c r="C66" s="22" t="s">
        <v>0</v>
      </c>
      <c r="D66" s="22" t="s">
        <v>91</v>
      </c>
      <c r="E66" s="22" t="s">
        <v>78</v>
      </c>
      <c r="F66" s="18">
        <f>VLOOKUP($B66,ENERO!$B$4:$BQ$81,36,0)</f>
        <v>30</v>
      </c>
      <c r="G66" s="18">
        <f>VLOOKUP($B66,FEBRERO!$B$4:$BQ$81,33,0)</f>
        <v>32.648148148148145</v>
      </c>
      <c r="H66" s="18">
        <f>VLOOKUP($B66,MARZO!$B$4:$BQ$81,36,0)</f>
        <v>32.75</v>
      </c>
      <c r="I66" s="18"/>
      <c r="J66" s="18"/>
      <c r="K66" s="18"/>
      <c r="L66" s="18"/>
      <c r="M66" s="18"/>
      <c r="N66" s="18"/>
      <c r="O66" s="18"/>
      <c r="P66" s="18"/>
      <c r="Q66" s="18"/>
      <c r="R66" s="60">
        <f t="shared" si="1"/>
        <v>31.799382716049383</v>
      </c>
      <c r="S66" s="18">
        <f>VLOOKUP($B66,ENERO!$B$4:$BQ$81,68,0)</f>
        <v>13.545454545454545</v>
      </c>
      <c r="T66" s="18">
        <f>VLOOKUP($B66,FEBRERO!$B$4:$BK$81,62,0)</f>
        <v>16.87037037037037</v>
      </c>
      <c r="U66" s="18">
        <f>VLOOKUP($B66,MARZO!$B$4:$BQ$81,68,0)</f>
        <v>18.75</v>
      </c>
      <c r="V66" s="18"/>
      <c r="W66" s="18"/>
      <c r="X66" s="18"/>
      <c r="Y66" s="18"/>
      <c r="Z66" s="18"/>
      <c r="AA66" s="18"/>
      <c r="AB66" s="18"/>
      <c r="AC66" s="18"/>
      <c r="AD66" s="18"/>
      <c r="AE66" s="60">
        <f t="shared" si="2"/>
        <v>16.388608305274971</v>
      </c>
    </row>
    <row r="67" spans="2:32" x14ac:dyDescent="0.2">
      <c r="B67" s="1" t="str">
        <f t="shared" si="3"/>
        <v>Huasteca_Requetemu</v>
      </c>
      <c r="C67" s="22" t="s">
        <v>0</v>
      </c>
      <c r="D67" s="22" t="s">
        <v>92</v>
      </c>
      <c r="E67" s="22" t="s">
        <v>93</v>
      </c>
      <c r="F67" s="18">
        <f>VLOOKUP($B67,ENERO!$B$4:$BQ$81,36,0)</f>
        <v>28.164516129032258</v>
      </c>
      <c r="G67" s="18">
        <f>VLOOKUP($B67,FEBRERO!$B$4:$BQ$81,33,0)</f>
        <v>31.892857142857142</v>
      </c>
      <c r="H67" s="18">
        <f>VLOOKUP($B67,MARZO!$B$4:$BQ$81,36,0)</f>
        <v>31.516666666666666</v>
      </c>
      <c r="I67" s="18"/>
      <c r="J67" s="18"/>
      <c r="K67" s="18"/>
      <c r="L67" s="18"/>
      <c r="M67" s="18"/>
      <c r="N67" s="18"/>
      <c r="O67" s="18"/>
      <c r="P67" s="18"/>
      <c r="Q67" s="18"/>
      <c r="R67" s="60">
        <f t="shared" si="1"/>
        <v>30.524679979518691</v>
      </c>
      <c r="S67" s="18">
        <f>VLOOKUP($B67,ENERO!$B$4:$BQ$81,68,0)</f>
        <v>14.477419354838709</v>
      </c>
      <c r="T67" s="18">
        <f>VLOOKUP($B67,FEBRERO!$B$4:$BK$81,62,0)</f>
        <v>16.103571428571431</v>
      </c>
      <c r="U67" s="18">
        <f>VLOOKUP($B67,MARZO!$B$4:$BQ$81,68,0)</f>
        <v>18.733333333333334</v>
      </c>
      <c r="V67" s="18"/>
      <c r="W67" s="18"/>
      <c r="X67" s="18"/>
      <c r="Y67" s="18"/>
      <c r="Z67" s="18"/>
      <c r="AA67" s="18"/>
      <c r="AB67" s="18"/>
      <c r="AC67" s="18"/>
      <c r="AD67" s="18"/>
      <c r="AE67" s="60">
        <f t="shared" si="2"/>
        <v>16.438108038914493</v>
      </c>
    </row>
    <row r="68" spans="2:32" x14ac:dyDescent="0.2">
      <c r="B68" s="1" t="str">
        <f t="shared" si="3"/>
        <v>Huasteca_Tamuín</v>
      </c>
      <c r="C68" s="22" t="s">
        <v>0</v>
      </c>
      <c r="D68" s="22" t="s">
        <v>69</v>
      </c>
      <c r="E68" s="22" t="s">
        <v>69</v>
      </c>
      <c r="F68" s="18">
        <f>VLOOKUP($B68,ENERO!$B$4:$BQ$81,36,0)</f>
        <v>30.241935483870968</v>
      </c>
      <c r="G68" s="18">
        <f>VLOOKUP($B68,FEBRERO!$B$4:$BQ$81,33,0)</f>
        <v>33.989285714285714</v>
      </c>
      <c r="H68" s="18">
        <f>VLOOKUP($B68,MARZO!$B$4:$BQ$81,36,0)</f>
        <v>32.843333333333334</v>
      </c>
      <c r="I68" s="18"/>
      <c r="J68" s="18"/>
      <c r="K68" s="18"/>
      <c r="L68" s="18"/>
      <c r="M68" s="18"/>
      <c r="N68" s="18"/>
      <c r="O68" s="18"/>
      <c r="P68" s="18"/>
      <c r="Q68" s="18"/>
      <c r="R68" s="60">
        <f t="shared" si="1"/>
        <v>32.358184843830003</v>
      </c>
      <c r="S68" s="18">
        <f>VLOOKUP($B68,ENERO!$B$4:$BQ$81,68,0)</f>
        <v>14.96774193548387</v>
      </c>
      <c r="T68" s="18">
        <f>VLOOKUP($B68,FEBRERO!$B$4:$BK$81,62,0)</f>
        <v>18.339285714285715</v>
      </c>
      <c r="U68" s="18">
        <f>VLOOKUP($B68,MARZO!$B$4:$BQ$81,68,0)</f>
        <v>19.763333333333332</v>
      </c>
      <c r="V68" s="18"/>
      <c r="W68" s="18"/>
      <c r="X68" s="18"/>
      <c r="Y68" s="18"/>
      <c r="Z68" s="18"/>
      <c r="AA68" s="18"/>
      <c r="AB68" s="18"/>
      <c r="AC68" s="18"/>
      <c r="AD68" s="18"/>
      <c r="AE68" s="60">
        <f t="shared" si="2"/>
        <v>17.690120327700971</v>
      </c>
    </row>
    <row r="69" spans="2:32" x14ac:dyDescent="0.2">
      <c r="B69" s="1" t="str">
        <f t="shared" si="3"/>
        <v>Huasteca_Tierra Blanca</v>
      </c>
      <c r="C69" s="22" t="s">
        <v>0</v>
      </c>
      <c r="D69" s="22" t="s">
        <v>96</v>
      </c>
      <c r="E69" s="22" t="s">
        <v>95</v>
      </c>
      <c r="F69" s="18">
        <f>VLOOKUP($B69,ENERO!$B$4:$BQ$81,36,0)</f>
        <v>26.786666666666672</v>
      </c>
      <c r="G69" s="18">
        <f>VLOOKUP($B69,FEBRERO!$B$4:$BQ$81,33,0)</f>
        <v>30.474999999999998</v>
      </c>
      <c r="H69" s="18">
        <f>VLOOKUP($B69,MARZO!$B$4:$BQ$81,36,0)</f>
        <v>31.063333333333333</v>
      </c>
      <c r="I69" s="18"/>
      <c r="J69" s="18"/>
      <c r="K69" s="18"/>
      <c r="L69" s="18"/>
      <c r="M69" s="18"/>
      <c r="N69" s="18"/>
      <c r="O69" s="18"/>
      <c r="P69" s="18"/>
      <c r="Q69" s="18"/>
      <c r="R69" s="60">
        <f t="shared" si="1"/>
        <v>29.441666666666666</v>
      </c>
      <c r="S69" s="18">
        <f>VLOOKUP($B69,ENERO!$B$4:$BQ$81,68,0)</f>
        <v>14.176666666666666</v>
      </c>
      <c r="T69" s="18">
        <f>VLOOKUP($B69,FEBRERO!$B$4:$BK$81,62,0)</f>
        <v>15.910714285714283</v>
      </c>
      <c r="U69" s="18">
        <f>VLOOKUP($B69,MARZO!$B$4:$BQ$81,68,0)</f>
        <v>18.013333333333332</v>
      </c>
      <c r="V69" s="18"/>
      <c r="W69" s="18"/>
      <c r="X69" s="18"/>
      <c r="Y69" s="18"/>
      <c r="Z69" s="18"/>
      <c r="AA69" s="18"/>
      <c r="AB69" s="18"/>
      <c r="AC69" s="18"/>
      <c r="AD69" s="18"/>
      <c r="AE69" s="60">
        <f t="shared" si="2"/>
        <v>16.033571428571424</v>
      </c>
    </row>
    <row r="70" spans="2:32" x14ac:dyDescent="0.2">
      <c r="B70" s="1" t="str">
        <f t="shared" si="3"/>
        <v>Huasteca _Matlapa</v>
      </c>
      <c r="C70" s="22" t="s">
        <v>79</v>
      </c>
      <c r="D70" s="22" t="s">
        <v>80</v>
      </c>
      <c r="E70" s="22" t="s">
        <v>80</v>
      </c>
      <c r="F70" s="18">
        <f>VLOOKUP($B70,ENERO!$B$4:$BQ$81,36,0)</f>
        <v>26.614814814814821</v>
      </c>
      <c r="G70" s="18">
        <f>VLOOKUP($B70,FEBRERO!$B$4:$BQ$81,33,0)</f>
        <v>30.121428571428577</v>
      </c>
      <c r="H70" s="18">
        <f>VLOOKUP($B70,MARZO!$B$4:$BQ$81,36,0)</f>
        <v>31.829032258064515</v>
      </c>
      <c r="I70" s="18"/>
      <c r="J70" s="18"/>
      <c r="K70" s="18"/>
      <c r="L70" s="18"/>
      <c r="M70" s="18"/>
      <c r="N70" s="18"/>
      <c r="O70" s="18"/>
      <c r="P70" s="18"/>
      <c r="Q70" s="18"/>
      <c r="R70" s="60">
        <f t="shared" si="1"/>
        <v>29.521758548102639</v>
      </c>
      <c r="S70" s="18">
        <f>VLOOKUP($B70,ENERO!$B$4:$BQ$81,68,0)</f>
        <v>15.777777777777775</v>
      </c>
      <c r="T70" s="18">
        <f>VLOOKUP($B70,FEBRERO!$B$4:$BK$81,62,0)</f>
        <v>17.096428571428564</v>
      </c>
      <c r="U70" s="18">
        <f>VLOOKUP($B70,MARZO!$B$4:$BQ$81,68,0)</f>
        <v>19.506451612903227</v>
      </c>
      <c r="V70" s="18"/>
      <c r="W70" s="18"/>
      <c r="X70" s="18"/>
      <c r="Y70" s="18"/>
      <c r="Z70" s="18"/>
      <c r="AA70" s="18"/>
      <c r="AB70" s="18"/>
      <c r="AC70" s="18"/>
      <c r="AD70" s="18"/>
      <c r="AE70" s="60">
        <f t="shared" si="2"/>
        <v>17.460219320703189</v>
      </c>
    </row>
    <row r="71" spans="2:32" x14ac:dyDescent="0.2">
      <c r="B71" s="1" t="str">
        <f t="shared" si="3"/>
        <v>Huasteca _Gallinas</v>
      </c>
      <c r="C71" s="22" t="s">
        <v>79</v>
      </c>
      <c r="D71" s="22" t="s">
        <v>84</v>
      </c>
      <c r="E71" s="22" t="s">
        <v>85</v>
      </c>
      <c r="F71" s="18">
        <f>VLOOKUP($B71,ENERO!$B$4:$BQ$81,36,0)</f>
        <v>27.826666666666664</v>
      </c>
      <c r="G71" s="18">
        <f>VLOOKUP($B71,FEBRERO!$B$4:$BQ$81,33,0)</f>
        <v>31.857692307692311</v>
      </c>
      <c r="H71" s="18">
        <f>VLOOKUP($B71,MARZO!$B$4:$BQ$81,36,0)</f>
        <v>30.296666666666667</v>
      </c>
      <c r="I71" s="18"/>
      <c r="J71" s="18"/>
      <c r="K71" s="18"/>
      <c r="L71" s="18"/>
      <c r="M71" s="18"/>
      <c r="N71" s="18"/>
      <c r="O71" s="18"/>
      <c r="P71" s="18"/>
      <c r="Q71" s="18"/>
      <c r="R71" s="60">
        <f t="shared" ref="R71:R83" si="4">AVERAGE(F71:Q71)</f>
        <v>29.993675213675214</v>
      </c>
      <c r="S71" s="18">
        <f>VLOOKUP($B71,ENERO!$B$4:$BQ$81,68,0)</f>
        <v>12.270000000000001</v>
      </c>
      <c r="T71" s="18">
        <f>VLOOKUP($B71,FEBRERO!$B$4:$BK$81,62,0)</f>
        <v>14.638461538461542</v>
      </c>
      <c r="U71" s="18">
        <f>VLOOKUP($B71,MARZO!$B$4:$BQ$81,68,0)</f>
        <v>17.496666666666666</v>
      </c>
      <c r="V71" s="18"/>
      <c r="W71" s="18"/>
      <c r="X71" s="18"/>
      <c r="Y71" s="18"/>
      <c r="Z71" s="18"/>
      <c r="AA71" s="18"/>
      <c r="AB71" s="18"/>
      <c r="AC71" s="18"/>
      <c r="AD71" s="18"/>
      <c r="AE71" s="60">
        <f t="shared" ref="AE71:AE83" si="5">AVERAGE(S71:AD71)</f>
        <v>14.801709401709402</v>
      </c>
    </row>
    <row r="72" spans="2:32" x14ac:dyDescent="0.2">
      <c r="B72" s="1" t="str">
        <f t="shared" si="3"/>
        <v>Huasteca _Temamatla</v>
      </c>
      <c r="C72" s="22" t="s">
        <v>79</v>
      </c>
      <c r="D72" s="22" t="s">
        <v>94</v>
      </c>
      <c r="E72" s="22" t="s">
        <v>95</v>
      </c>
      <c r="F72" s="18">
        <f>VLOOKUP($B72,ENERO!$B$4:$BQ$81,36,0)</f>
        <v>26.396666666666668</v>
      </c>
      <c r="G72" s="18">
        <f>VLOOKUP($B72,FEBRERO!$B$4:$BQ$81,33,0)</f>
        <v>30.164285714285711</v>
      </c>
      <c r="H72" s="18">
        <f>VLOOKUP($B72,MARZO!$B$4:$BQ$81,36,0)</f>
        <v>31.15</v>
      </c>
      <c r="I72" s="18"/>
      <c r="J72" s="18"/>
      <c r="K72" s="18"/>
      <c r="L72" s="18"/>
      <c r="M72" s="18"/>
      <c r="N72" s="18"/>
      <c r="O72" s="18"/>
      <c r="P72" s="18"/>
      <c r="Q72" s="18"/>
      <c r="R72" s="60">
        <f t="shared" si="4"/>
        <v>29.236984126984126</v>
      </c>
      <c r="S72" s="18">
        <f>VLOOKUP($B72,ENERO!$B$4:$BQ$81,68,0)</f>
        <v>14.579999999999997</v>
      </c>
      <c r="T72" s="18">
        <f>VLOOKUP($B72,FEBRERO!$B$4:$BK$81,62,0)</f>
        <v>16.467857142857142</v>
      </c>
      <c r="U72" s="18">
        <f>VLOOKUP($B72,MARZO!$B$4:$BQ$81,68,0)</f>
        <v>18.693333333333332</v>
      </c>
      <c r="V72" s="18"/>
      <c r="W72" s="18"/>
      <c r="X72" s="18"/>
      <c r="Y72" s="18"/>
      <c r="Z72" s="18"/>
      <c r="AA72" s="18"/>
      <c r="AB72" s="18"/>
      <c r="AC72" s="18"/>
      <c r="AD72" s="18"/>
      <c r="AE72" s="60">
        <f t="shared" si="5"/>
        <v>16.580396825396821</v>
      </c>
    </row>
    <row r="73" spans="2:32" x14ac:dyDescent="0.2">
      <c r="B73" s="1" t="str">
        <f t="shared" si="3"/>
        <v>Media_Cd. Del Maíz</v>
      </c>
      <c r="C73" s="57" t="s">
        <v>12</v>
      </c>
      <c r="D73" s="57" t="s">
        <v>15</v>
      </c>
      <c r="E73" s="57" t="s">
        <v>15</v>
      </c>
      <c r="F73" s="18">
        <f>VLOOKUP($B73,ENERO!$B$4:$BQ$81,36,0)</f>
        <v>23.987096774193546</v>
      </c>
      <c r="G73" s="18">
        <f>VLOOKUP($B73,FEBRERO!$B$4:$BQ$81,33,0)</f>
        <v>27.150000000000002</v>
      </c>
      <c r="H73" s="18">
        <f>VLOOKUP($B73,MARZO!$B$4:$BQ$81,36,0)</f>
        <v>26.751612903225801</v>
      </c>
      <c r="I73" s="18"/>
      <c r="J73" s="18"/>
      <c r="K73" s="18"/>
      <c r="L73" s="18"/>
      <c r="M73" s="18"/>
      <c r="N73" s="18"/>
      <c r="O73" s="18"/>
      <c r="P73" s="18"/>
      <c r="Q73" s="18"/>
      <c r="R73" s="60">
        <f t="shared" si="4"/>
        <v>25.962903225806453</v>
      </c>
      <c r="S73" s="18">
        <f>VLOOKUP($B73,ENERO!$B$4:$BQ$81,68,0)</f>
        <v>5.0967741935483879</v>
      </c>
      <c r="T73" s="18">
        <f>VLOOKUP($B73,FEBRERO!$B$4:$BK$81,62,0)</f>
        <v>7.0250000000000004</v>
      </c>
      <c r="U73" s="18">
        <f>VLOOKUP($B73,MARZO!$B$4:$BQ$81,68,0)</f>
        <v>9.0419354838709705</v>
      </c>
      <c r="V73" s="18"/>
      <c r="W73" s="18"/>
      <c r="X73" s="18"/>
      <c r="Y73" s="18"/>
      <c r="Z73" s="18"/>
      <c r="AA73" s="18"/>
      <c r="AB73" s="18"/>
      <c r="AC73" s="18"/>
      <c r="AD73" s="18"/>
      <c r="AE73" s="60">
        <f t="shared" si="5"/>
        <v>7.0545698924731193</v>
      </c>
      <c r="AF73" s="19"/>
    </row>
    <row r="74" spans="2:32" x14ac:dyDescent="0.2">
      <c r="B74" s="1" t="str">
        <f t="shared" si="3"/>
        <v>Media_CBTA 123</v>
      </c>
      <c r="C74" s="57" t="s">
        <v>12</v>
      </c>
      <c r="D74" s="57" t="s">
        <v>13</v>
      </c>
      <c r="E74" s="57" t="s">
        <v>14</v>
      </c>
      <c r="F74" s="18">
        <f>VLOOKUP($B74,ENERO!$B$4:$BQ$81,36,0)</f>
        <v>26.4</v>
      </c>
      <c r="G74" s="18">
        <f>VLOOKUP($B74,FEBRERO!$B$4:$BQ$81,33,0)</f>
        <v>32.5</v>
      </c>
      <c r="H74" s="18">
        <f>VLOOKUP($B74,MARZO!$B$4:$BQ$81,36,0)</f>
        <v>31.2</v>
      </c>
      <c r="I74" s="18"/>
      <c r="J74" s="18"/>
      <c r="K74" s="18"/>
      <c r="L74" s="18"/>
      <c r="M74" s="18"/>
      <c r="N74" s="18"/>
      <c r="O74" s="18"/>
      <c r="P74" s="18"/>
      <c r="Q74" s="18"/>
      <c r="R74" s="60">
        <f t="shared" si="4"/>
        <v>30.033333333333331</v>
      </c>
      <c r="S74" s="18">
        <f>VLOOKUP($B74,ENERO!$B$4:$BQ$81,68,0)</f>
        <v>1.8</v>
      </c>
      <c r="T74" s="18">
        <f>VLOOKUP($B74,FEBRERO!$B$4:$BK$81,62,0)</f>
        <v>6.5</v>
      </c>
      <c r="U74" s="18">
        <f>VLOOKUP($B74,MARZO!$B$4:$BQ$81,68,0)</f>
        <v>6.8</v>
      </c>
      <c r="V74" s="18"/>
      <c r="W74" s="18"/>
      <c r="X74" s="18"/>
      <c r="Y74" s="18"/>
      <c r="Z74" s="18"/>
      <c r="AA74" s="18"/>
      <c r="AB74" s="18"/>
      <c r="AC74" s="18"/>
      <c r="AD74" s="18"/>
      <c r="AE74" s="60">
        <f t="shared" si="5"/>
        <v>5.0333333333333341</v>
      </c>
      <c r="AF74" s="19"/>
    </row>
    <row r="75" spans="2:32" x14ac:dyDescent="0.2">
      <c r="B75" s="1" t="str">
        <f t="shared" si="3"/>
        <v>Media_Potrero San Isidro</v>
      </c>
      <c r="C75" s="57" t="s">
        <v>12</v>
      </c>
      <c r="D75" s="57" t="s">
        <v>52</v>
      </c>
      <c r="E75" s="57" t="s">
        <v>53</v>
      </c>
      <c r="F75" s="18">
        <f>VLOOKUP($B75,ENERO!$B$4:$BQ$81,36,0)</f>
        <v>26.64838709677419</v>
      </c>
      <c r="G75" s="18">
        <f>VLOOKUP($B75,FEBRERO!$B$4:$BQ$81,33,0)</f>
        <v>30.196428571428573</v>
      </c>
      <c r="H75" s="18">
        <f>VLOOKUP($B75,MARZO!$B$4:$BQ$81,36,0)</f>
        <v>30.512903225806451</v>
      </c>
      <c r="I75" s="18"/>
      <c r="J75" s="18"/>
      <c r="K75" s="18"/>
      <c r="L75" s="18"/>
      <c r="M75" s="18"/>
      <c r="N75" s="18"/>
      <c r="O75" s="18"/>
      <c r="P75" s="18"/>
      <c r="Q75" s="18"/>
      <c r="R75" s="60">
        <f t="shared" si="4"/>
        <v>29.119239631336402</v>
      </c>
      <c r="S75" s="18">
        <f>VLOOKUP($B75,ENERO!$B$4:$BQ$81,68,0)</f>
        <v>7.4935483870967738</v>
      </c>
      <c r="T75" s="18">
        <f>VLOOKUP($B75,FEBRERO!$B$4:$BK$81,62,0)</f>
        <v>8.7857142857142865</v>
      </c>
      <c r="U75" s="18">
        <f>VLOOKUP($B75,MARZO!$B$4:$BQ$81,68,0)</f>
        <v>11.974193548387095</v>
      </c>
      <c r="V75" s="18"/>
      <c r="W75" s="18"/>
      <c r="X75" s="18"/>
      <c r="Y75" s="18"/>
      <c r="Z75" s="18"/>
      <c r="AA75" s="18"/>
      <c r="AB75" s="18"/>
      <c r="AC75" s="18"/>
      <c r="AD75" s="18"/>
      <c r="AE75" s="60">
        <f t="shared" si="5"/>
        <v>9.4178187403993849</v>
      </c>
      <c r="AF75" s="19"/>
    </row>
    <row r="76" spans="2:32" x14ac:dyDescent="0.2">
      <c r="B76" s="1" t="str">
        <f t="shared" si="3"/>
        <v xml:space="preserve">Media _Rayón </v>
      </c>
      <c r="C76" s="57" t="s">
        <v>57</v>
      </c>
      <c r="D76" s="57" t="s">
        <v>58</v>
      </c>
      <c r="E76" s="57" t="s">
        <v>58</v>
      </c>
      <c r="F76" s="18">
        <f>VLOOKUP($B76,ENERO!$B$4:$BQ$81,36,0)</f>
        <v>25.080645161290324</v>
      </c>
      <c r="G76" s="18">
        <f>VLOOKUP($B76,FEBRERO!$B$4:$BQ$81,33,0)</f>
        <v>27.183333333333337</v>
      </c>
      <c r="H76" s="18">
        <f>VLOOKUP($B76,MARZO!$B$4:$BQ$81,36,0)</f>
        <v>36.5</v>
      </c>
      <c r="I76" s="18"/>
      <c r="J76" s="18"/>
      <c r="K76" s="18"/>
      <c r="L76" s="18"/>
      <c r="M76" s="18"/>
      <c r="N76" s="18"/>
      <c r="O76" s="18"/>
      <c r="P76" s="18"/>
      <c r="Q76" s="18"/>
      <c r="R76" s="60">
        <f t="shared" si="4"/>
        <v>29.587992831541218</v>
      </c>
      <c r="S76" s="18">
        <f>VLOOKUP($B76,ENERO!$B$4:$BQ$81,68,0)</f>
        <v>9.3838709677419363</v>
      </c>
      <c r="T76" s="18">
        <f>VLOOKUP($B76,FEBRERO!$B$4:$BK$81,62,0)</f>
        <v>11.44</v>
      </c>
      <c r="U76" s="18">
        <f>VLOOKUP($B76,MARZO!$B$4:$BQ$81,68,0)</f>
        <v>12.6</v>
      </c>
      <c r="V76" s="18"/>
      <c r="W76" s="18"/>
      <c r="X76" s="18"/>
      <c r="Y76" s="18"/>
      <c r="Z76" s="18"/>
      <c r="AA76" s="18"/>
      <c r="AB76" s="18"/>
      <c r="AC76" s="18"/>
      <c r="AD76" s="18"/>
      <c r="AE76" s="60">
        <f t="shared" si="5"/>
        <v>11.141290322580645</v>
      </c>
      <c r="AF76" s="19"/>
    </row>
    <row r="77" spans="2:32" x14ac:dyDescent="0.2">
      <c r="B77" s="1" t="str">
        <f t="shared" ref="B77:B82" si="6">CONCATENATE(C77,"_",D77)</f>
        <v>Media_El Naranjal</v>
      </c>
      <c r="C77" s="57" t="s">
        <v>12</v>
      </c>
      <c r="D77" s="57" t="s">
        <v>23</v>
      </c>
      <c r="E77" s="57" t="s">
        <v>24</v>
      </c>
      <c r="F77" s="18">
        <f>VLOOKUP($B77,ENERO!$B$4:$BQ$81,36,0)</f>
        <v>25.729032258064525</v>
      </c>
      <c r="G77" s="18">
        <f>VLOOKUP($B77,FEBRERO!$B$4:$BQ$81,33,0)</f>
        <v>29.021428571428572</v>
      </c>
      <c r="H77" s="18">
        <f>VLOOKUP($B77,MARZO!$B$4:$BQ$81,36,0)</f>
        <v>29.322580645161295</v>
      </c>
      <c r="I77" s="18"/>
      <c r="J77" s="18"/>
      <c r="K77" s="18"/>
      <c r="L77" s="18"/>
      <c r="M77" s="18"/>
      <c r="N77" s="18"/>
      <c r="O77" s="18"/>
      <c r="P77" s="18"/>
      <c r="Q77" s="18"/>
      <c r="R77" s="60">
        <f t="shared" si="4"/>
        <v>28.024347158218131</v>
      </c>
      <c r="S77" s="18">
        <f>VLOOKUP($B77,ENERO!$B$4:$BQ$81,68,0)</f>
        <v>5.3677419354838705</v>
      </c>
      <c r="T77" s="18">
        <f>VLOOKUP($B77,FEBRERO!$B$4:$BK$81,62,0)</f>
        <v>7.7178571428571408</v>
      </c>
      <c r="U77" s="18">
        <f>VLOOKUP($B77,MARZO!$B$4:$BQ$81,68,0)</f>
        <v>9.990322580645163</v>
      </c>
      <c r="V77" s="18"/>
      <c r="W77" s="18"/>
      <c r="X77" s="18"/>
      <c r="Y77" s="18"/>
      <c r="Z77" s="18"/>
      <c r="AA77" s="18"/>
      <c r="AB77" s="18"/>
      <c r="AC77" s="18"/>
      <c r="AD77" s="18"/>
      <c r="AE77" s="60">
        <f t="shared" si="5"/>
        <v>7.691973886328725</v>
      </c>
      <c r="AF77" s="19"/>
    </row>
    <row r="78" spans="2:32" x14ac:dyDescent="0.2">
      <c r="B78" s="1" t="str">
        <f t="shared" si="6"/>
        <v>Media_Progreso</v>
      </c>
      <c r="C78" s="57" t="s">
        <v>12</v>
      </c>
      <c r="D78" s="57" t="s">
        <v>54</v>
      </c>
      <c r="E78" s="57" t="s">
        <v>24</v>
      </c>
      <c r="F78" s="18">
        <f>VLOOKUP($B78,ENERO!$B$4:$BQ$81,36,0)</f>
        <v>26.367741935483874</v>
      </c>
      <c r="G78" s="18">
        <f>VLOOKUP($B78,FEBRERO!$B$4:$BQ$81,33,0)</f>
        <v>29.775000000000006</v>
      </c>
      <c r="H78" s="18">
        <f>VLOOKUP($B78,MARZO!$B$4:$BQ$81,36,0)</f>
        <v>30.183870967741935</v>
      </c>
      <c r="I78" s="18"/>
      <c r="J78" s="18"/>
      <c r="K78" s="18"/>
      <c r="L78" s="18"/>
      <c r="M78" s="18"/>
      <c r="N78" s="18"/>
      <c r="O78" s="18"/>
      <c r="P78" s="18"/>
      <c r="Q78" s="18"/>
      <c r="R78" s="60">
        <f t="shared" si="4"/>
        <v>28.775537634408607</v>
      </c>
      <c r="S78" s="18">
        <f>VLOOKUP($B78,ENERO!$B$4:$BQ$81,68,0)</f>
        <v>8.5709677419354833</v>
      </c>
      <c r="T78" s="18">
        <f>VLOOKUP($B78,FEBRERO!$B$4:$BK$81,62,0)</f>
        <v>10.689285714285715</v>
      </c>
      <c r="U78" s="18">
        <f>VLOOKUP($B78,MARZO!$B$4:$BQ$81,68,0)</f>
        <v>12.261290322580649</v>
      </c>
      <c r="V78" s="18"/>
      <c r="W78" s="18"/>
      <c r="X78" s="18"/>
      <c r="Y78" s="18"/>
      <c r="Z78" s="18"/>
      <c r="AA78" s="18"/>
      <c r="AB78" s="18"/>
      <c r="AC78" s="18"/>
      <c r="AD78" s="18"/>
      <c r="AE78" s="60">
        <f t="shared" si="5"/>
        <v>10.507181259600616</v>
      </c>
      <c r="AF78" s="19"/>
    </row>
    <row r="79" spans="2:32" x14ac:dyDescent="0.2">
      <c r="B79" s="1" t="str">
        <f t="shared" si="6"/>
        <v xml:space="preserve">Media_Palo Alto </v>
      </c>
      <c r="C79" s="57" t="s">
        <v>12</v>
      </c>
      <c r="D79" s="57" t="s">
        <v>46</v>
      </c>
      <c r="E79" s="57" t="s">
        <v>47</v>
      </c>
      <c r="F79" s="18">
        <f>VLOOKUP($B79,ENERO!$B$4:$BQ$81,36,0)</f>
        <v>27.196774193548389</v>
      </c>
      <c r="G79" s="18">
        <f>VLOOKUP($B79,FEBRERO!$B$4:$BQ$81,33,0)</f>
        <v>30.932142857142857</v>
      </c>
      <c r="H79" s="18">
        <f>VLOOKUP($B79,MARZO!$B$4:$BQ$81,36,0)</f>
        <v>31.180645161290315</v>
      </c>
      <c r="I79" s="18"/>
      <c r="J79" s="18"/>
      <c r="K79" s="18"/>
      <c r="L79" s="18"/>
      <c r="M79" s="18"/>
      <c r="N79" s="18"/>
      <c r="O79" s="18"/>
      <c r="P79" s="18"/>
      <c r="Q79" s="18"/>
      <c r="R79" s="60">
        <f t="shared" si="4"/>
        <v>29.769854070660518</v>
      </c>
      <c r="S79" s="18">
        <f>VLOOKUP($B79,ENERO!$B$4:$BQ$81,68,0)</f>
        <v>10.161290322580648</v>
      </c>
      <c r="T79" s="18">
        <f>VLOOKUP($B79,FEBRERO!$B$4:$BK$81,62,0)</f>
        <v>11.935714285714287</v>
      </c>
      <c r="U79" s="18">
        <f>VLOOKUP($B79,MARZO!$B$4:$BQ$81,68,0)</f>
        <v>14.300000000000004</v>
      </c>
      <c r="V79" s="18"/>
      <c r="W79" s="18"/>
      <c r="X79" s="18"/>
      <c r="Y79" s="18"/>
      <c r="Z79" s="18"/>
      <c r="AA79" s="18"/>
      <c r="AB79" s="18"/>
      <c r="AC79" s="18"/>
      <c r="AD79" s="18"/>
      <c r="AE79" s="60">
        <f t="shared" si="5"/>
        <v>12.132334869431645</v>
      </c>
      <c r="AF79" s="19"/>
    </row>
    <row r="80" spans="2:32" x14ac:dyDescent="0.2">
      <c r="B80" s="1" t="str">
        <f t="shared" si="6"/>
        <v>Media_Cerritos</v>
      </c>
      <c r="C80" s="23" t="s">
        <v>12</v>
      </c>
      <c r="D80" s="23" t="s">
        <v>14</v>
      </c>
      <c r="E80" s="23" t="s">
        <v>14</v>
      </c>
      <c r="F80" s="18">
        <f>VLOOKUP($B80,ENERO!$B$4:$BQ$81,36,0)</f>
        <v>23.5</v>
      </c>
      <c r="G80" s="18">
        <f>VLOOKUP($B80,FEBRERO!$B$4:$BQ$81,33,0)</f>
        <v>30</v>
      </c>
      <c r="H80" s="18">
        <f>VLOOKUP($B80,MARZO!$B$4:$BQ$81,36,0)</f>
        <v>33.5</v>
      </c>
      <c r="I80" s="18"/>
      <c r="J80" s="18"/>
      <c r="K80" s="18"/>
      <c r="L80" s="18"/>
      <c r="M80" s="18"/>
      <c r="N80" s="18"/>
      <c r="O80" s="18"/>
      <c r="P80" s="18"/>
      <c r="Q80" s="18"/>
      <c r="R80" s="60">
        <f t="shared" si="4"/>
        <v>29</v>
      </c>
      <c r="S80" s="18">
        <f>VLOOKUP($B80,ENERO!$B$4:$BQ$81,68,0)</f>
        <v>6</v>
      </c>
      <c r="T80" s="18">
        <f>VLOOKUP($B80,FEBRERO!$B$4:$BK$81,62,0)</f>
        <v>8</v>
      </c>
      <c r="U80" s="18">
        <f>VLOOKUP($B80,MARZO!$B$4:$BQ$81,68,0)</f>
        <v>10.9</v>
      </c>
      <c r="V80" s="18"/>
      <c r="W80" s="18"/>
      <c r="X80" s="18"/>
      <c r="Y80" s="18"/>
      <c r="Z80" s="18"/>
      <c r="AA80" s="18"/>
      <c r="AB80" s="18"/>
      <c r="AC80" s="18"/>
      <c r="AD80" s="18"/>
      <c r="AE80" s="60">
        <f t="shared" si="5"/>
        <v>8.2999999999999989</v>
      </c>
    </row>
    <row r="81" spans="2:31" x14ac:dyDescent="0.2">
      <c r="B81" s="1" t="str">
        <f t="shared" si="6"/>
        <v xml:space="preserve">Media_Ríoverde </v>
      </c>
      <c r="C81" s="23" t="s">
        <v>12</v>
      </c>
      <c r="D81" s="23" t="s">
        <v>76</v>
      </c>
      <c r="E81" s="23" t="s">
        <v>77</v>
      </c>
      <c r="F81" s="18">
        <f>VLOOKUP($B81,ENERO!$B$4:$BQ$81,36,0)</f>
        <v>27.509677419354837</v>
      </c>
      <c r="G81" s="18">
        <f>VLOOKUP($B81,FEBRERO!$B$4:$BQ$81,33,0)</f>
        <v>31.267857142857139</v>
      </c>
      <c r="H81" s="18">
        <f>VLOOKUP($B81,MARZO!$B$4:$BQ$81,36,0)</f>
        <v>32.564516129032256</v>
      </c>
      <c r="I81" s="18"/>
      <c r="J81" s="18"/>
      <c r="K81" s="18"/>
      <c r="L81" s="18"/>
      <c r="M81" s="18"/>
      <c r="N81" s="18"/>
      <c r="O81" s="18"/>
      <c r="P81" s="18"/>
      <c r="Q81" s="18"/>
      <c r="R81" s="60">
        <f t="shared" si="4"/>
        <v>30.447350230414742</v>
      </c>
      <c r="S81" s="18">
        <f>VLOOKUP($B81,ENERO!$B$4:$BQ$81,68,0)</f>
        <v>10.158064516129032</v>
      </c>
      <c r="T81" s="18">
        <f>VLOOKUP($B81,FEBRERO!$B$4:$BK$81,62,0)</f>
        <v>12.360714285714289</v>
      </c>
      <c r="U81" s="18">
        <f>VLOOKUP($B81,MARZO!$B$4:$BQ$81,68,0)</f>
        <v>14.651612903225805</v>
      </c>
      <c r="V81" s="18"/>
      <c r="W81" s="18"/>
      <c r="X81" s="18"/>
      <c r="Y81" s="18"/>
      <c r="Z81" s="18"/>
      <c r="AA81" s="18"/>
      <c r="AB81" s="18"/>
      <c r="AC81" s="18"/>
      <c r="AD81" s="18"/>
      <c r="AE81" s="60">
        <f t="shared" si="5"/>
        <v>12.390130568356376</v>
      </c>
    </row>
    <row r="82" spans="2:31" x14ac:dyDescent="0.2">
      <c r="B82" s="1" t="str">
        <f t="shared" si="6"/>
        <v>Media_San Ciro de Acosta</v>
      </c>
      <c r="C82" s="23" t="s">
        <v>12</v>
      </c>
      <c r="D82" s="23" t="s">
        <v>47</v>
      </c>
      <c r="E82" s="23" t="s">
        <v>47</v>
      </c>
      <c r="F82" s="18">
        <f>VLOOKUP($B82,ENERO!$B$4:$BQ$81,36,0)</f>
        <v>28.366666666666667</v>
      </c>
      <c r="G82" s="18">
        <f>VLOOKUP($B82,FEBRERO!$B$4:$BQ$81,33,0)</f>
        <v>32.629629629629626</v>
      </c>
      <c r="H82" s="18">
        <f>VLOOKUP($B82,MARZO!$B$4:$BQ$81,36,0)</f>
        <v>31.620689655172413</v>
      </c>
      <c r="I82" s="18"/>
      <c r="J82" s="18"/>
      <c r="K82" s="18"/>
      <c r="L82" s="18"/>
      <c r="M82" s="18"/>
      <c r="N82" s="18"/>
      <c r="O82" s="18"/>
      <c r="P82" s="18"/>
      <c r="Q82" s="18"/>
      <c r="R82" s="60">
        <f t="shared" si="4"/>
        <v>30.872328650489568</v>
      </c>
      <c r="S82" s="18">
        <f>VLOOKUP($B82,ENERO!$B$4:$BQ$81,68,0)</f>
        <v>10.166666666666666</v>
      </c>
      <c r="T82" s="18">
        <f>VLOOKUP($B82,FEBRERO!$B$4:$BK$81,62,0)</f>
        <v>12.185185185185185</v>
      </c>
      <c r="U82" s="18">
        <f>VLOOKUP($B82,MARZO!$B$4:$BQ$81,68,0)</f>
        <v>14.896551724137931</v>
      </c>
      <c r="V82" s="18"/>
      <c r="W82" s="18"/>
      <c r="X82" s="18"/>
      <c r="Y82" s="18"/>
      <c r="Z82" s="18"/>
      <c r="AA82" s="18"/>
      <c r="AB82" s="18"/>
      <c r="AC82" s="18"/>
      <c r="AD82" s="18"/>
      <c r="AE82" s="60">
        <f t="shared" si="5"/>
        <v>12.416134525329928</v>
      </c>
    </row>
    <row r="83" spans="2:31" ht="15" customHeight="1" x14ac:dyDescent="0.2">
      <c r="B83" s="82" t="s">
        <v>103</v>
      </c>
      <c r="C83" s="82"/>
      <c r="D83" s="82"/>
      <c r="E83" s="83"/>
      <c r="F83" s="24">
        <f t="shared" ref="F83:Q83" si="7">AVERAGE(F6:F82)</f>
        <v>25.358618244644536</v>
      </c>
      <c r="G83" s="24">
        <f t="shared" si="7"/>
        <v>29.97874883413845</v>
      </c>
      <c r="H83" s="24">
        <f t="shared" si="7"/>
        <v>29.77868779018214</v>
      </c>
      <c r="I83" s="24" t="e">
        <f t="shared" si="7"/>
        <v>#DIV/0!</v>
      </c>
      <c r="J83" s="36" t="e">
        <f t="shared" si="7"/>
        <v>#DIV/0!</v>
      </c>
      <c r="K83" s="24" t="e">
        <f t="shared" si="7"/>
        <v>#DIV/0!</v>
      </c>
      <c r="L83" s="24" t="e">
        <f t="shared" si="7"/>
        <v>#DIV/0!</v>
      </c>
      <c r="M83" s="24" t="e">
        <f t="shared" si="7"/>
        <v>#DIV/0!</v>
      </c>
      <c r="N83" s="24" t="e">
        <f t="shared" si="7"/>
        <v>#DIV/0!</v>
      </c>
      <c r="O83" s="24" t="e">
        <f t="shared" si="7"/>
        <v>#DIV/0!</v>
      </c>
      <c r="P83" s="24" t="e">
        <f t="shared" si="7"/>
        <v>#DIV/0!</v>
      </c>
      <c r="Q83" s="24" t="e">
        <f t="shared" si="7"/>
        <v>#DIV/0!</v>
      </c>
      <c r="R83" s="60" t="e">
        <f t="shared" si="4"/>
        <v>#DIV/0!</v>
      </c>
      <c r="S83" s="24">
        <f t="shared" ref="S83:AD83" si="8">AVERAGE(S6:S82)</f>
        <v>8.6515417948362661</v>
      </c>
      <c r="T83" s="24">
        <f t="shared" si="8"/>
        <v>11.477816353920252</v>
      </c>
      <c r="U83" s="24">
        <f t="shared" si="8"/>
        <v>12.725733383857897</v>
      </c>
      <c r="V83" s="24" t="e">
        <f t="shared" si="8"/>
        <v>#DIV/0!</v>
      </c>
      <c r="W83" s="24" t="e">
        <f t="shared" si="8"/>
        <v>#DIV/0!</v>
      </c>
      <c r="X83" s="24" t="e">
        <f t="shared" si="8"/>
        <v>#DIV/0!</v>
      </c>
      <c r="Y83" s="24" t="e">
        <f t="shared" si="8"/>
        <v>#DIV/0!</v>
      </c>
      <c r="Z83" s="24" t="e">
        <f t="shared" si="8"/>
        <v>#DIV/0!</v>
      </c>
      <c r="AA83" s="24" t="e">
        <f t="shared" si="8"/>
        <v>#DIV/0!</v>
      </c>
      <c r="AB83" s="24" t="e">
        <f t="shared" si="8"/>
        <v>#DIV/0!</v>
      </c>
      <c r="AC83" s="24" t="e">
        <f t="shared" si="8"/>
        <v>#DIV/0!</v>
      </c>
      <c r="AD83" s="24" t="e">
        <f t="shared" si="8"/>
        <v>#DIV/0!</v>
      </c>
      <c r="AE83" s="60" t="e">
        <f t="shared" si="5"/>
        <v>#DIV/0!</v>
      </c>
    </row>
    <row r="84" spans="2:31" x14ac:dyDescent="0.2"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</row>
    <row r="85" spans="2:31" x14ac:dyDescent="0.2"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</row>
    <row r="86" spans="2:31" ht="20.25" x14ac:dyDescent="0.3">
      <c r="D86" s="34"/>
    </row>
    <row r="87" spans="2:31" ht="20.25" x14ac:dyDescent="0.3">
      <c r="D87" s="34"/>
    </row>
    <row r="88" spans="2:31" ht="15.75" customHeight="1" x14ac:dyDescent="0.3">
      <c r="D88" s="34"/>
    </row>
    <row r="89" spans="2:31" ht="15.75" customHeight="1" x14ac:dyDescent="0.3">
      <c r="D89" s="34"/>
    </row>
    <row r="90" spans="2:31" ht="20.25" x14ac:dyDescent="0.3">
      <c r="D90" s="34"/>
    </row>
    <row r="91" spans="2:31" ht="20.25" x14ac:dyDescent="0.3">
      <c r="D91" s="34"/>
    </row>
    <row r="92" spans="2:31" ht="20.25" x14ac:dyDescent="0.3">
      <c r="D92" s="34"/>
    </row>
    <row r="93" spans="2:31" ht="20.25" x14ac:dyDescent="0.3">
      <c r="D93" s="34"/>
    </row>
    <row r="94" spans="2:31" ht="12.75" customHeight="1" x14ac:dyDescent="0.3">
      <c r="D94" s="34"/>
    </row>
    <row r="95" spans="2:31" ht="20.25" x14ac:dyDescent="0.3">
      <c r="D95" s="3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</row>
    <row r="96" spans="2:31" ht="20.25" x14ac:dyDescent="0.3">
      <c r="D96" s="3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</row>
    <row r="97" spans="6:30" x14ac:dyDescent="0.2"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</row>
    <row r="98" spans="6:30" x14ac:dyDescent="0.2"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</row>
    <row r="99" spans="6:30" x14ac:dyDescent="0.2"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</row>
    <row r="100" spans="6:30" x14ac:dyDescent="0.2"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</row>
    <row r="101" spans="6:30" x14ac:dyDescent="0.2"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</row>
    <row r="102" spans="6:30" x14ac:dyDescent="0.2"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</row>
    <row r="103" spans="6:30" x14ac:dyDescent="0.2"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</row>
    <row r="104" spans="6:30" x14ac:dyDescent="0.2"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</row>
    <row r="105" spans="6:30" x14ac:dyDescent="0.2"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</row>
    <row r="106" spans="6:30" x14ac:dyDescent="0.2"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</row>
    <row r="107" spans="6:30" x14ac:dyDescent="0.2"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</row>
    <row r="108" spans="6:30" x14ac:dyDescent="0.2"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</row>
    <row r="109" spans="6:30" x14ac:dyDescent="0.2"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</row>
    <row r="110" spans="6:30" x14ac:dyDescent="0.2"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</row>
    <row r="111" spans="6:30" x14ac:dyDescent="0.2"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</row>
    <row r="112" spans="6:30" x14ac:dyDescent="0.2"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</row>
    <row r="113" spans="6:30" x14ac:dyDescent="0.2"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</row>
    <row r="114" spans="6:30" x14ac:dyDescent="0.2"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</row>
    <row r="115" spans="6:30" x14ac:dyDescent="0.2"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</row>
    <row r="116" spans="6:30" x14ac:dyDescent="0.2"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</row>
    <row r="117" spans="6:30" x14ac:dyDescent="0.2"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</row>
    <row r="118" spans="6:30" x14ac:dyDescent="0.2"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</row>
    <row r="119" spans="6:30" x14ac:dyDescent="0.2"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</row>
    <row r="120" spans="6:30" x14ac:dyDescent="0.2"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</row>
    <row r="121" spans="6:30" x14ac:dyDescent="0.2"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</row>
    <row r="122" spans="6:30" x14ac:dyDescent="0.2"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</row>
    <row r="123" spans="6:30" x14ac:dyDescent="0.2"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</row>
    <row r="124" spans="6:30" x14ac:dyDescent="0.2"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</row>
    <row r="125" spans="6:30" x14ac:dyDescent="0.2"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</row>
    <row r="126" spans="6:30" x14ac:dyDescent="0.2"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</row>
    <row r="127" spans="6:30" x14ac:dyDescent="0.2"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</row>
    <row r="128" spans="6:30" x14ac:dyDescent="0.2"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</row>
    <row r="129" spans="6:30" x14ac:dyDescent="0.2"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</row>
    <row r="130" spans="6:30" x14ac:dyDescent="0.2"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</row>
    <row r="131" spans="6:30" x14ac:dyDescent="0.2"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</row>
    <row r="132" spans="6:30" x14ac:dyDescent="0.2"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</row>
    <row r="133" spans="6:30" x14ac:dyDescent="0.2"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</row>
    <row r="134" spans="6:30" x14ac:dyDescent="0.2"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</row>
    <row r="135" spans="6:30" x14ac:dyDescent="0.2"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</row>
    <row r="136" spans="6:30" x14ac:dyDescent="0.2"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</row>
    <row r="137" spans="6:30" x14ac:dyDescent="0.2"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</row>
    <row r="138" spans="6:30" x14ac:dyDescent="0.2"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</row>
    <row r="139" spans="6:30" x14ac:dyDescent="0.2"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</row>
    <row r="140" spans="6:30" x14ac:dyDescent="0.2"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</row>
    <row r="141" spans="6:30" x14ac:dyDescent="0.2"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</row>
    <row r="142" spans="6:30" x14ac:dyDescent="0.2"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</row>
    <row r="143" spans="6:30" x14ac:dyDescent="0.2"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</row>
    <row r="144" spans="6:30" x14ac:dyDescent="0.2"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</row>
    <row r="145" spans="6:30" x14ac:dyDescent="0.2"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</row>
    <row r="146" spans="6:30" x14ac:dyDescent="0.2"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</row>
    <row r="147" spans="6:30" x14ac:dyDescent="0.2"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</row>
    <row r="148" spans="6:30" x14ac:dyDescent="0.2"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</row>
    <row r="149" spans="6:30" x14ac:dyDescent="0.2"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</row>
    <row r="150" spans="6:30" x14ac:dyDescent="0.2"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</row>
    <row r="151" spans="6:30" x14ac:dyDescent="0.2"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</row>
    <row r="152" spans="6:30" x14ac:dyDescent="0.2"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</row>
    <row r="153" spans="6:30" x14ac:dyDescent="0.2"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</row>
    <row r="154" spans="6:30" x14ac:dyDescent="0.2"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</row>
    <row r="155" spans="6:30" x14ac:dyDescent="0.2"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</row>
    <row r="156" spans="6:30" x14ac:dyDescent="0.2"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</row>
    <row r="157" spans="6:30" x14ac:dyDescent="0.2"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</row>
    <row r="158" spans="6:30" x14ac:dyDescent="0.2"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</row>
    <row r="159" spans="6:30" x14ac:dyDescent="0.2"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</row>
    <row r="160" spans="6:30" x14ac:dyDescent="0.2"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</row>
    <row r="161" spans="6:30" x14ac:dyDescent="0.2"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</row>
    <row r="162" spans="6:30" x14ac:dyDescent="0.2"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</row>
    <row r="163" spans="6:30" x14ac:dyDescent="0.2"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</row>
    <row r="164" spans="6:30" x14ac:dyDescent="0.2"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</row>
    <row r="165" spans="6:30" x14ac:dyDescent="0.2"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</row>
    <row r="166" spans="6:30" x14ac:dyDescent="0.2"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</row>
    <row r="167" spans="6:30" x14ac:dyDescent="0.2"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</row>
    <row r="168" spans="6:30" x14ac:dyDescent="0.2"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</row>
    <row r="169" spans="6:30" x14ac:dyDescent="0.2"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</row>
    <row r="170" spans="6:30" x14ac:dyDescent="0.2"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</row>
    <row r="171" spans="6:30" x14ac:dyDescent="0.2"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</row>
    <row r="172" spans="6:30" x14ac:dyDescent="0.2"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</row>
    <row r="173" spans="6:30" x14ac:dyDescent="0.2"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</row>
    <row r="174" spans="6:30" x14ac:dyDescent="0.2"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</row>
    <row r="175" spans="6:30" x14ac:dyDescent="0.2"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</row>
    <row r="176" spans="6:30" x14ac:dyDescent="0.2"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</row>
    <row r="177" spans="6:30" x14ac:dyDescent="0.2"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</row>
    <row r="178" spans="6:30" x14ac:dyDescent="0.2"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</row>
    <row r="179" spans="6:30" x14ac:dyDescent="0.2"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</row>
    <row r="180" spans="6:30" x14ac:dyDescent="0.2"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</row>
    <row r="181" spans="6:30" x14ac:dyDescent="0.2"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</row>
    <row r="182" spans="6:30" x14ac:dyDescent="0.2"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</row>
    <row r="183" spans="6:30" x14ac:dyDescent="0.2"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</row>
    <row r="184" spans="6:30" x14ac:dyDescent="0.2"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</row>
    <row r="185" spans="6:30" x14ac:dyDescent="0.2"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</row>
    <row r="186" spans="6:30" x14ac:dyDescent="0.2"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</row>
    <row r="187" spans="6:30" x14ac:dyDescent="0.2"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</row>
    <row r="188" spans="6:30" x14ac:dyDescent="0.2"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</row>
    <row r="189" spans="6:30" x14ac:dyDescent="0.2"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</row>
    <row r="190" spans="6:30" x14ac:dyDescent="0.2"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</row>
    <row r="191" spans="6:30" x14ac:dyDescent="0.2"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</row>
    <row r="192" spans="6:30" x14ac:dyDescent="0.2"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</row>
    <row r="193" spans="6:30" x14ac:dyDescent="0.2"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</row>
    <row r="194" spans="6:30" x14ac:dyDescent="0.2"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</row>
    <row r="195" spans="6:30" x14ac:dyDescent="0.2"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</row>
    <row r="196" spans="6:30" x14ac:dyDescent="0.2"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</row>
    <row r="197" spans="6:30" x14ac:dyDescent="0.2"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</row>
    <row r="198" spans="6:30" x14ac:dyDescent="0.2"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</row>
    <row r="199" spans="6:30" x14ac:dyDescent="0.2"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</row>
    <row r="200" spans="6:30" x14ac:dyDescent="0.2"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</row>
    <row r="201" spans="6:30" x14ac:dyDescent="0.2"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</row>
    <row r="202" spans="6:30" x14ac:dyDescent="0.2"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</row>
    <row r="203" spans="6:30" x14ac:dyDescent="0.2"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</row>
    <row r="204" spans="6:30" x14ac:dyDescent="0.2"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</row>
    <row r="205" spans="6:30" x14ac:dyDescent="0.2"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</row>
    <row r="206" spans="6:30" x14ac:dyDescent="0.2"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</row>
    <row r="207" spans="6:30" x14ac:dyDescent="0.2"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</row>
    <row r="208" spans="6:30" x14ac:dyDescent="0.2"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</row>
    <row r="209" spans="6:30" x14ac:dyDescent="0.2"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</row>
    <row r="210" spans="6:30" x14ac:dyDescent="0.2"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</row>
    <row r="211" spans="6:30" x14ac:dyDescent="0.2"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</row>
    <row r="212" spans="6:30" x14ac:dyDescent="0.2"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</row>
    <row r="213" spans="6:30" x14ac:dyDescent="0.2"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</row>
    <row r="214" spans="6:30" x14ac:dyDescent="0.2"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</row>
    <row r="215" spans="6:30" x14ac:dyDescent="0.2"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</row>
    <row r="216" spans="6:30" x14ac:dyDescent="0.2"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</row>
    <row r="217" spans="6:30" x14ac:dyDescent="0.2"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</row>
    <row r="218" spans="6:30" x14ac:dyDescent="0.2"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</row>
    <row r="219" spans="6:30" x14ac:dyDescent="0.2"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</row>
    <row r="220" spans="6:30" x14ac:dyDescent="0.2"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</row>
    <row r="221" spans="6:30" x14ac:dyDescent="0.2"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</row>
    <row r="222" spans="6:30" x14ac:dyDescent="0.2"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</row>
    <row r="223" spans="6:30" x14ac:dyDescent="0.2"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</row>
    <row r="224" spans="6:30" x14ac:dyDescent="0.2"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</row>
    <row r="225" spans="6:30" x14ac:dyDescent="0.2"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</row>
    <row r="226" spans="6:30" x14ac:dyDescent="0.2"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</row>
    <row r="227" spans="6:30" x14ac:dyDescent="0.2"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</row>
    <row r="228" spans="6:30" x14ac:dyDescent="0.2"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</row>
    <row r="229" spans="6:30" x14ac:dyDescent="0.2"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</row>
    <row r="230" spans="6:30" x14ac:dyDescent="0.2"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</row>
    <row r="231" spans="6:30" x14ac:dyDescent="0.2"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</row>
    <row r="232" spans="6:30" x14ac:dyDescent="0.2"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</row>
    <row r="233" spans="6:30" x14ac:dyDescent="0.2"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</row>
    <row r="234" spans="6:30" x14ac:dyDescent="0.2"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</row>
    <row r="235" spans="6:30" x14ac:dyDescent="0.2"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</row>
    <row r="236" spans="6:30" x14ac:dyDescent="0.2"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</row>
    <row r="237" spans="6:30" x14ac:dyDescent="0.2"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</row>
    <row r="238" spans="6:30" x14ac:dyDescent="0.2"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</row>
    <row r="239" spans="6:30" x14ac:dyDescent="0.2"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</row>
    <row r="240" spans="6:30" x14ac:dyDescent="0.2"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</row>
    <row r="241" spans="6:30" x14ac:dyDescent="0.2"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</row>
    <row r="242" spans="6:30" x14ac:dyDescent="0.2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</row>
    <row r="243" spans="6:30" x14ac:dyDescent="0.2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</row>
    <row r="244" spans="6:30" x14ac:dyDescent="0.2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</row>
    <row r="245" spans="6:30" x14ac:dyDescent="0.2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</row>
    <row r="246" spans="6:30" x14ac:dyDescent="0.2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</row>
    <row r="247" spans="6:30" x14ac:dyDescent="0.2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</row>
    <row r="248" spans="6:30" x14ac:dyDescent="0.2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</row>
    <row r="249" spans="6:30" x14ac:dyDescent="0.2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</row>
    <row r="250" spans="6:30" x14ac:dyDescent="0.2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</row>
    <row r="251" spans="6:30" x14ac:dyDescent="0.2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</row>
    <row r="252" spans="6:30" x14ac:dyDescent="0.2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</row>
    <row r="253" spans="6:30" x14ac:dyDescent="0.2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</row>
    <row r="254" spans="6:30" x14ac:dyDescent="0.2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</row>
    <row r="255" spans="6:30" x14ac:dyDescent="0.2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</row>
    <row r="256" spans="6:30" x14ac:dyDescent="0.2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</row>
    <row r="257" spans="6:30" x14ac:dyDescent="0.2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</row>
    <row r="258" spans="6:30" x14ac:dyDescent="0.2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</row>
    <row r="259" spans="6:30" x14ac:dyDescent="0.2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</row>
    <row r="260" spans="6:30" x14ac:dyDescent="0.2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</row>
    <row r="261" spans="6:30" x14ac:dyDescent="0.2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</row>
    <row r="262" spans="6:30" x14ac:dyDescent="0.2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</row>
    <row r="263" spans="6:30" x14ac:dyDescent="0.2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</row>
    <row r="264" spans="6:30" x14ac:dyDescent="0.2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</row>
    <row r="265" spans="6:30" x14ac:dyDescent="0.2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</row>
    <row r="266" spans="6:30" x14ac:dyDescent="0.2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</row>
    <row r="267" spans="6:30" x14ac:dyDescent="0.2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</row>
    <row r="268" spans="6:30" x14ac:dyDescent="0.2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</row>
    <row r="269" spans="6:30" x14ac:dyDescent="0.2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</row>
    <row r="270" spans="6:30" x14ac:dyDescent="0.2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</row>
    <row r="271" spans="6:30" x14ac:dyDescent="0.2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</row>
    <row r="272" spans="6:30" x14ac:dyDescent="0.2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</row>
    <row r="273" spans="6:30" x14ac:dyDescent="0.2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</row>
    <row r="274" spans="6:30" x14ac:dyDescent="0.2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</row>
    <row r="275" spans="6:30" x14ac:dyDescent="0.2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</row>
    <row r="276" spans="6:30" x14ac:dyDescent="0.2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</row>
    <row r="277" spans="6:30" x14ac:dyDescent="0.2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</row>
    <row r="278" spans="6:30" x14ac:dyDescent="0.2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</row>
    <row r="279" spans="6:30" x14ac:dyDescent="0.2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</row>
    <row r="280" spans="6:30" x14ac:dyDescent="0.2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</row>
    <row r="281" spans="6:30" x14ac:dyDescent="0.2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</row>
    <row r="282" spans="6:30" x14ac:dyDescent="0.2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</row>
    <row r="283" spans="6:30" x14ac:dyDescent="0.2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</row>
    <row r="284" spans="6:30" x14ac:dyDescent="0.2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</row>
    <row r="285" spans="6:30" x14ac:dyDescent="0.2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</row>
    <row r="286" spans="6:30" x14ac:dyDescent="0.2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</row>
    <row r="287" spans="6:30" x14ac:dyDescent="0.2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</row>
    <row r="288" spans="6:30" x14ac:dyDescent="0.2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</row>
    <row r="289" spans="6:30" x14ac:dyDescent="0.2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</row>
    <row r="290" spans="6:30" x14ac:dyDescent="0.2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</row>
    <row r="291" spans="6:30" x14ac:dyDescent="0.2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</row>
    <row r="292" spans="6:30" x14ac:dyDescent="0.2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</row>
    <row r="293" spans="6:30" x14ac:dyDescent="0.2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</row>
    <row r="294" spans="6:30" x14ac:dyDescent="0.2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</row>
    <row r="295" spans="6:30" x14ac:dyDescent="0.2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</row>
    <row r="296" spans="6:30" x14ac:dyDescent="0.2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</row>
    <row r="297" spans="6:30" x14ac:dyDescent="0.2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</row>
    <row r="298" spans="6:30" x14ac:dyDescent="0.2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</row>
    <row r="299" spans="6:30" x14ac:dyDescent="0.2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</row>
    <row r="300" spans="6:30" x14ac:dyDescent="0.2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</row>
    <row r="301" spans="6:30" x14ac:dyDescent="0.2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</row>
    <row r="302" spans="6:30" x14ac:dyDescent="0.2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</row>
    <row r="303" spans="6:30" x14ac:dyDescent="0.2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</row>
    <row r="304" spans="6:30" x14ac:dyDescent="0.2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</row>
    <row r="305" spans="6:30" x14ac:dyDescent="0.2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</row>
    <row r="306" spans="6:30" x14ac:dyDescent="0.2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</row>
    <row r="307" spans="6:30" x14ac:dyDescent="0.2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</row>
    <row r="308" spans="6:30" x14ac:dyDescent="0.2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</row>
    <row r="309" spans="6:30" x14ac:dyDescent="0.2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</row>
    <row r="310" spans="6:30" x14ac:dyDescent="0.2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</row>
    <row r="311" spans="6:30" x14ac:dyDescent="0.2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</row>
    <row r="312" spans="6:30" x14ac:dyDescent="0.2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</row>
    <row r="313" spans="6:30" x14ac:dyDescent="0.2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</row>
    <row r="314" spans="6:30" x14ac:dyDescent="0.2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</row>
    <row r="315" spans="6:30" x14ac:dyDescent="0.2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</row>
    <row r="316" spans="6:30" x14ac:dyDescent="0.2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</row>
    <row r="317" spans="6:30" x14ac:dyDescent="0.2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</row>
    <row r="318" spans="6:30" x14ac:dyDescent="0.2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</row>
    <row r="319" spans="6:30" x14ac:dyDescent="0.2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</row>
    <row r="320" spans="6:30" x14ac:dyDescent="0.2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</row>
    <row r="321" spans="6:30" x14ac:dyDescent="0.2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</row>
    <row r="322" spans="6:30" x14ac:dyDescent="0.2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</row>
    <row r="323" spans="6:30" x14ac:dyDescent="0.2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</row>
    <row r="324" spans="6:30" x14ac:dyDescent="0.2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</row>
    <row r="325" spans="6:30" x14ac:dyDescent="0.2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</row>
    <row r="326" spans="6:30" x14ac:dyDescent="0.2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</row>
    <row r="327" spans="6:30" x14ac:dyDescent="0.2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</row>
    <row r="328" spans="6:30" x14ac:dyDescent="0.2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</row>
    <row r="329" spans="6:30" x14ac:dyDescent="0.2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</row>
    <row r="330" spans="6:30" x14ac:dyDescent="0.2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</row>
    <row r="331" spans="6:30" x14ac:dyDescent="0.2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</row>
    <row r="332" spans="6:30" x14ac:dyDescent="0.2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</row>
    <row r="333" spans="6:30" x14ac:dyDescent="0.2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</row>
    <row r="334" spans="6:30" x14ac:dyDescent="0.2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</row>
    <row r="335" spans="6:30" x14ac:dyDescent="0.2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</row>
    <row r="336" spans="6:30" x14ac:dyDescent="0.2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</row>
    <row r="337" spans="6:30" x14ac:dyDescent="0.2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</row>
    <row r="338" spans="6:30" x14ac:dyDescent="0.2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</row>
    <row r="339" spans="6:30" x14ac:dyDescent="0.2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</row>
    <row r="340" spans="6:30" x14ac:dyDescent="0.2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</row>
    <row r="341" spans="6:30" x14ac:dyDescent="0.2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</row>
    <row r="342" spans="6:30" x14ac:dyDescent="0.2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</row>
    <row r="343" spans="6:30" x14ac:dyDescent="0.2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</row>
    <row r="344" spans="6:30" x14ac:dyDescent="0.2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</row>
    <row r="345" spans="6:30" x14ac:dyDescent="0.2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</row>
    <row r="346" spans="6:30" x14ac:dyDescent="0.2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</row>
    <row r="347" spans="6:30" x14ac:dyDescent="0.2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</row>
    <row r="348" spans="6:30" x14ac:dyDescent="0.2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</row>
    <row r="349" spans="6:30" x14ac:dyDescent="0.2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</row>
    <row r="350" spans="6:30" x14ac:dyDescent="0.2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</row>
    <row r="351" spans="6:30" x14ac:dyDescent="0.2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</row>
    <row r="352" spans="6:30" x14ac:dyDescent="0.2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</row>
    <row r="353" spans="6:30" x14ac:dyDescent="0.2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</row>
    <row r="354" spans="6:30" x14ac:dyDescent="0.2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</row>
    <row r="355" spans="6:30" x14ac:dyDescent="0.2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</row>
    <row r="356" spans="6:30" x14ac:dyDescent="0.2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</row>
    <row r="357" spans="6:30" x14ac:dyDescent="0.2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</row>
    <row r="358" spans="6:30" x14ac:dyDescent="0.2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</row>
  </sheetData>
  <sortState ref="A6:CE76">
    <sortCondition ref="C6:C76"/>
  </sortState>
  <mergeCells count="8">
    <mergeCell ref="B83:E83"/>
    <mergeCell ref="B3:AE3"/>
    <mergeCell ref="B4:B5"/>
    <mergeCell ref="C4:C5"/>
    <mergeCell ref="D4:D5"/>
    <mergeCell ref="E4:E5"/>
    <mergeCell ref="F4:R4"/>
    <mergeCell ref="S4:AE4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BR35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M18" sqref="M18"/>
    </sheetView>
  </sheetViews>
  <sheetFormatPr baseColWidth="10" defaultColWidth="11.42578125" defaultRowHeight="14.25" x14ac:dyDescent="0.2"/>
  <cols>
    <col min="1" max="1" width="1.42578125" style="2" customWidth="1"/>
    <col min="2" max="2" width="28.42578125" style="2" hidden="1" customWidth="1"/>
    <col min="3" max="3" width="12.42578125" style="2" bestFit="1" customWidth="1"/>
    <col min="4" max="5" width="20.85546875" style="2" bestFit="1" customWidth="1"/>
    <col min="6" max="36" width="6.7109375" style="2" customWidth="1"/>
    <col min="37" max="37" width="10.7109375" style="2" customWidth="1"/>
    <col min="38" max="38" width="6.5703125" style="2" customWidth="1"/>
    <col min="39" max="68" width="6.140625" style="2" customWidth="1"/>
    <col min="69" max="69" width="9.7109375" style="2" customWidth="1"/>
    <col min="70" max="16384" width="11.42578125" style="2"/>
  </cols>
  <sheetData>
    <row r="1" spans="2:70" x14ac:dyDescent="0.2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</row>
    <row r="3" spans="2:70" ht="15.75" customHeight="1" x14ac:dyDescent="0.2">
      <c r="B3" s="88" t="s">
        <v>108</v>
      </c>
      <c r="C3" s="99" t="s">
        <v>98</v>
      </c>
      <c r="D3" s="99" t="s">
        <v>99</v>
      </c>
      <c r="E3" s="99" t="s">
        <v>100</v>
      </c>
      <c r="F3" s="95" t="s">
        <v>125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7"/>
      <c r="AL3" s="95" t="s">
        <v>126</v>
      </c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7"/>
    </row>
    <row r="4" spans="2:70" s="29" customFormat="1" ht="12" x14ac:dyDescent="0.2">
      <c r="B4" s="98"/>
      <c r="C4" s="100"/>
      <c r="D4" s="100"/>
      <c r="E4" s="100"/>
      <c r="F4" s="50">
        <v>1</v>
      </c>
      <c r="G4" s="50">
        <v>2</v>
      </c>
      <c r="H4" s="50">
        <v>3</v>
      </c>
      <c r="I4" s="50">
        <v>4</v>
      </c>
      <c r="J4" s="50">
        <v>5</v>
      </c>
      <c r="K4" s="50">
        <v>6</v>
      </c>
      <c r="L4" s="50">
        <v>7</v>
      </c>
      <c r="M4" s="50">
        <v>8</v>
      </c>
      <c r="N4" s="50">
        <v>9</v>
      </c>
      <c r="O4" s="50">
        <v>10</v>
      </c>
      <c r="P4" s="50">
        <v>11</v>
      </c>
      <c r="Q4" s="50">
        <v>12</v>
      </c>
      <c r="R4" s="50">
        <v>13</v>
      </c>
      <c r="S4" s="50">
        <v>14</v>
      </c>
      <c r="T4" s="50">
        <v>15</v>
      </c>
      <c r="U4" s="50">
        <v>16</v>
      </c>
      <c r="V4" s="50">
        <v>17</v>
      </c>
      <c r="W4" s="50">
        <v>18</v>
      </c>
      <c r="X4" s="50">
        <v>19</v>
      </c>
      <c r="Y4" s="50">
        <v>20</v>
      </c>
      <c r="Z4" s="50">
        <v>21</v>
      </c>
      <c r="AA4" s="50">
        <v>22</v>
      </c>
      <c r="AB4" s="50">
        <v>23</v>
      </c>
      <c r="AC4" s="50">
        <v>24</v>
      </c>
      <c r="AD4" s="50">
        <v>25</v>
      </c>
      <c r="AE4" s="50">
        <v>26</v>
      </c>
      <c r="AF4" s="50">
        <v>27</v>
      </c>
      <c r="AG4" s="50">
        <v>28</v>
      </c>
      <c r="AH4" s="50">
        <v>29</v>
      </c>
      <c r="AI4" s="50">
        <v>30</v>
      </c>
      <c r="AJ4" s="51">
        <v>31</v>
      </c>
      <c r="AK4" s="49" t="s">
        <v>97</v>
      </c>
      <c r="AL4" s="52">
        <v>1</v>
      </c>
      <c r="AM4" s="53">
        <v>2</v>
      </c>
      <c r="AN4" s="53">
        <v>3</v>
      </c>
      <c r="AO4" s="52">
        <v>4</v>
      </c>
      <c r="AP4" s="53">
        <v>5</v>
      </c>
      <c r="AQ4" s="53">
        <v>6</v>
      </c>
      <c r="AR4" s="52">
        <v>7</v>
      </c>
      <c r="AS4" s="53">
        <v>8</v>
      </c>
      <c r="AT4" s="53">
        <v>9</v>
      </c>
      <c r="AU4" s="52">
        <v>10</v>
      </c>
      <c r="AV4" s="53">
        <v>11</v>
      </c>
      <c r="AW4" s="53">
        <v>12</v>
      </c>
      <c r="AX4" s="52">
        <v>13</v>
      </c>
      <c r="AY4" s="53">
        <v>14</v>
      </c>
      <c r="AZ4" s="53">
        <v>15</v>
      </c>
      <c r="BA4" s="52">
        <v>16</v>
      </c>
      <c r="BB4" s="53">
        <v>17</v>
      </c>
      <c r="BC4" s="53">
        <v>18</v>
      </c>
      <c r="BD4" s="52">
        <v>19</v>
      </c>
      <c r="BE4" s="53">
        <v>20</v>
      </c>
      <c r="BF4" s="53">
        <v>21</v>
      </c>
      <c r="BG4" s="52">
        <v>22</v>
      </c>
      <c r="BH4" s="53">
        <v>23</v>
      </c>
      <c r="BI4" s="53">
        <v>24</v>
      </c>
      <c r="BJ4" s="52">
        <v>25</v>
      </c>
      <c r="BK4" s="53">
        <v>26</v>
      </c>
      <c r="BL4" s="53">
        <v>27</v>
      </c>
      <c r="BM4" s="52">
        <v>28</v>
      </c>
      <c r="BN4" s="53">
        <v>29</v>
      </c>
      <c r="BO4" s="53">
        <v>30</v>
      </c>
      <c r="BP4" s="52">
        <v>31</v>
      </c>
      <c r="BQ4" s="49" t="s">
        <v>97</v>
      </c>
    </row>
    <row r="5" spans="2:70" x14ac:dyDescent="0.2">
      <c r="B5" s="1" t="str">
        <f>CONCATENATE(C5,"_",D5)</f>
        <v>Altiplano_Los Quintos</v>
      </c>
      <c r="C5" s="48" t="s">
        <v>3</v>
      </c>
      <c r="D5" s="48" t="s">
        <v>44</v>
      </c>
      <c r="E5" s="48" t="s">
        <v>45</v>
      </c>
      <c r="F5" s="40">
        <v>23.2</v>
      </c>
      <c r="G5" s="40">
        <v>24.4</v>
      </c>
      <c r="H5" s="40">
        <v>26.3</v>
      </c>
      <c r="I5" s="40">
        <v>28.2</v>
      </c>
      <c r="J5" s="40">
        <v>28.4</v>
      </c>
      <c r="K5" s="40">
        <v>27.8</v>
      </c>
      <c r="L5" s="40">
        <v>18.600000000000001</v>
      </c>
      <c r="M5" s="40">
        <v>18</v>
      </c>
      <c r="N5" s="40">
        <v>21.7</v>
      </c>
      <c r="O5" s="40">
        <v>23</v>
      </c>
      <c r="P5" s="40">
        <v>25.7</v>
      </c>
      <c r="Q5" s="40">
        <v>26.2</v>
      </c>
      <c r="R5" s="40">
        <v>22.8</v>
      </c>
      <c r="S5" s="40">
        <v>20.9</v>
      </c>
      <c r="T5" s="40">
        <v>24.9</v>
      </c>
      <c r="U5" s="40">
        <v>25.9</v>
      </c>
      <c r="V5" s="40">
        <v>22.4</v>
      </c>
      <c r="W5" s="40">
        <v>21.7</v>
      </c>
      <c r="X5" s="40">
        <v>19.8</v>
      </c>
      <c r="Y5" s="40">
        <v>20.9</v>
      </c>
      <c r="Z5" s="40">
        <v>25.3</v>
      </c>
      <c r="AA5" s="40">
        <v>22.7</v>
      </c>
      <c r="AB5" s="40">
        <v>25.7</v>
      </c>
      <c r="AC5" s="40">
        <v>27</v>
      </c>
      <c r="AD5" s="40">
        <v>25.2</v>
      </c>
      <c r="AE5" s="40">
        <v>27.1</v>
      </c>
      <c r="AF5" s="40">
        <v>27</v>
      </c>
      <c r="AG5" s="40">
        <v>19.600000000000001</v>
      </c>
      <c r="AH5" s="40">
        <v>13.8</v>
      </c>
      <c r="AI5" s="40">
        <v>20</v>
      </c>
      <c r="AJ5" s="40">
        <v>20.399999999999999</v>
      </c>
      <c r="AK5" s="54">
        <f>AVERAGE(F5:AJ5)</f>
        <v>23.374193548387098</v>
      </c>
      <c r="AL5" s="40">
        <v>10.6</v>
      </c>
      <c r="AM5" s="40">
        <v>3.7</v>
      </c>
      <c r="AN5" s="40">
        <v>0</v>
      </c>
      <c r="AO5" s="40">
        <v>2.9</v>
      </c>
      <c r="AP5" s="40">
        <v>14.1</v>
      </c>
      <c r="AQ5" s="40">
        <v>4.9000000000000004</v>
      </c>
      <c r="AR5" s="40">
        <v>0.1</v>
      </c>
      <c r="AS5" s="40">
        <v>2.2999999999999998</v>
      </c>
      <c r="AT5" s="40">
        <v>-2.2999999999999998</v>
      </c>
      <c r="AU5" s="40">
        <v>-5.5</v>
      </c>
      <c r="AV5" s="40">
        <v>-4.0999999999999996</v>
      </c>
      <c r="AW5" s="40">
        <v>-3.3</v>
      </c>
      <c r="AX5" s="40">
        <v>-0.8</v>
      </c>
      <c r="AY5" s="40">
        <v>4.8</v>
      </c>
      <c r="AZ5" s="40">
        <v>3.3</v>
      </c>
      <c r="BA5" s="40">
        <v>2.6</v>
      </c>
      <c r="BB5" s="40">
        <v>10.1</v>
      </c>
      <c r="BC5" s="40">
        <v>8.6</v>
      </c>
      <c r="BD5" s="40">
        <v>9.6999999999999993</v>
      </c>
      <c r="BE5" s="40">
        <v>10.5</v>
      </c>
      <c r="BF5" s="40">
        <v>9.5</v>
      </c>
      <c r="BG5" s="40">
        <v>2.2000000000000002</v>
      </c>
      <c r="BH5" s="40">
        <v>-4</v>
      </c>
      <c r="BI5" s="40">
        <v>-4</v>
      </c>
      <c r="BJ5" s="40">
        <v>4</v>
      </c>
      <c r="BK5" s="40">
        <v>0.7</v>
      </c>
      <c r="BL5" s="40">
        <v>-2.5</v>
      </c>
      <c r="BM5" s="40">
        <v>5.2</v>
      </c>
      <c r="BN5" s="40">
        <v>3.1</v>
      </c>
      <c r="BO5" s="40">
        <v>0.8</v>
      </c>
      <c r="BP5" s="40">
        <v>-2.1</v>
      </c>
      <c r="BQ5" s="55">
        <f>AVERAGE(AL5:BP5)</f>
        <v>2.745161290322581</v>
      </c>
      <c r="BR5" s="3"/>
    </row>
    <row r="6" spans="2:70" x14ac:dyDescent="0.2">
      <c r="B6" s="1" t="str">
        <f t="shared" ref="B6:B64" si="0">CONCATENATE(C6,"_",D6)</f>
        <v>Altiplano_El Cuijal</v>
      </c>
      <c r="C6" s="48" t="s">
        <v>3</v>
      </c>
      <c r="D6" s="48" t="s">
        <v>17</v>
      </c>
      <c r="E6" s="48" t="s">
        <v>60</v>
      </c>
      <c r="F6" s="40" t="s">
        <v>141</v>
      </c>
      <c r="G6" s="40" t="s">
        <v>141</v>
      </c>
      <c r="H6" s="40" t="s">
        <v>141</v>
      </c>
      <c r="I6" s="40" t="s">
        <v>141</v>
      </c>
      <c r="J6" s="40" t="s">
        <v>141</v>
      </c>
      <c r="K6" s="40" t="s">
        <v>141</v>
      </c>
      <c r="L6" s="40" t="s">
        <v>141</v>
      </c>
      <c r="M6" s="40" t="s">
        <v>141</v>
      </c>
      <c r="N6" s="40" t="s">
        <v>141</v>
      </c>
      <c r="O6" s="40" t="s">
        <v>141</v>
      </c>
      <c r="P6" s="40" t="s">
        <v>141</v>
      </c>
      <c r="Q6" s="40" t="s">
        <v>141</v>
      </c>
      <c r="R6" s="40" t="s">
        <v>141</v>
      </c>
      <c r="S6" s="40" t="s">
        <v>141</v>
      </c>
      <c r="T6" s="40" t="s">
        <v>141</v>
      </c>
      <c r="U6" s="40" t="s">
        <v>141</v>
      </c>
      <c r="V6" s="40" t="s">
        <v>141</v>
      </c>
      <c r="W6" s="40" t="s">
        <v>141</v>
      </c>
      <c r="X6" s="40" t="s">
        <v>141</v>
      </c>
      <c r="Y6" s="40" t="s">
        <v>141</v>
      </c>
      <c r="Z6" s="40" t="s">
        <v>141</v>
      </c>
      <c r="AA6" s="40" t="s">
        <v>141</v>
      </c>
      <c r="AB6" s="40" t="s">
        <v>141</v>
      </c>
      <c r="AC6" s="40" t="s">
        <v>141</v>
      </c>
      <c r="AD6" s="40" t="s">
        <v>141</v>
      </c>
      <c r="AE6" s="40" t="s">
        <v>141</v>
      </c>
      <c r="AF6" s="40" t="s">
        <v>141</v>
      </c>
      <c r="AG6" s="40" t="s">
        <v>141</v>
      </c>
      <c r="AH6" s="40" t="s">
        <v>141</v>
      </c>
      <c r="AI6" s="40" t="s">
        <v>141</v>
      </c>
      <c r="AJ6" s="75">
        <v>20.399999999999999</v>
      </c>
      <c r="AK6" s="54">
        <f t="shared" ref="AK6:AK65" si="1">AVERAGE(F6:AJ6)</f>
        <v>20.399999999999999</v>
      </c>
      <c r="AL6" s="40" t="s">
        <v>141</v>
      </c>
      <c r="AM6" s="40" t="s">
        <v>141</v>
      </c>
      <c r="AN6" s="40" t="s">
        <v>141</v>
      </c>
      <c r="AO6" s="40" t="s">
        <v>141</v>
      </c>
      <c r="AP6" s="40" t="s">
        <v>141</v>
      </c>
      <c r="AQ6" s="40" t="s">
        <v>141</v>
      </c>
      <c r="AR6" s="40" t="s">
        <v>141</v>
      </c>
      <c r="AS6" s="40" t="s">
        <v>141</v>
      </c>
      <c r="AT6" s="40" t="s">
        <v>141</v>
      </c>
      <c r="AU6" s="40" t="s">
        <v>141</v>
      </c>
      <c r="AV6" s="40" t="s">
        <v>141</v>
      </c>
      <c r="AW6" s="40" t="s">
        <v>141</v>
      </c>
      <c r="AX6" s="40" t="s">
        <v>141</v>
      </c>
      <c r="AY6" s="40" t="s">
        <v>141</v>
      </c>
      <c r="AZ6" s="40" t="s">
        <v>141</v>
      </c>
      <c r="BA6" s="40" t="s">
        <v>141</v>
      </c>
      <c r="BB6" s="40" t="s">
        <v>141</v>
      </c>
      <c r="BC6" s="40" t="s">
        <v>141</v>
      </c>
      <c r="BD6" s="40" t="s">
        <v>141</v>
      </c>
      <c r="BE6" s="40" t="s">
        <v>141</v>
      </c>
      <c r="BF6" s="40" t="s">
        <v>141</v>
      </c>
      <c r="BG6" s="40" t="s">
        <v>141</v>
      </c>
      <c r="BH6" s="40" t="s">
        <v>141</v>
      </c>
      <c r="BI6" s="40" t="s">
        <v>141</v>
      </c>
      <c r="BJ6" s="40" t="s">
        <v>141</v>
      </c>
      <c r="BK6" s="40" t="s">
        <v>141</v>
      </c>
      <c r="BL6" s="40" t="s">
        <v>141</v>
      </c>
      <c r="BM6" s="40" t="s">
        <v>141</v>
      </c>
      <c r="BN6" s="40" t="s">
        <v>141</v>
      </c>
      <c r="BO6" s="40" t="s">
        <v>141</v>
      </c>
      <c r="BP6" s="75">
        <v>1.2</v>
      </c>
      <c r="BQ6" s="55">
        <f t="shared" ref="BQ6:BQ65" si="2">AVERAGE(AL6:BP6)</f>
        <v>1.2</v>
      </c>
      <c r="BR6" s="3"/>
    </row>
    <row r="7" spans="2:70" x14ac:dyDescent="0.2">
      <c r="B7" s="1" t="str">
        <f t="shared" si="0"/>
        <v>Altiplano_Charcas</v>
      </c>
      <c r="C7" s="48" t="s">
        <v>3</v>
      </c>
      <c r="D7" s="48" t="s">
        <v>16</v>
      </c>
      <c r="E7" s="48" t="s">
        <v>16</v>
      </c>
      <c r="F7" s="40">
        <v>22.6</v>
      </c>
      <c r="G7" s="40">
        <v>23.8</v>
      </c>
      <c r="H7" s="40">
        <v>27.3</v>
      </c>
      <c r="I7" s="40">
        <v>28.7</v>
      </c>
      <c r="J7" s="40">
        <v>27.9</v>
      </c>
      <c r="K7" s="40">
        <v>27</v>
      </c>
      <c r="L7" s="40">
        <v>14.8</v>
      </c>
      <c r="M7" s="40">
        <v>13.9</v>
      </c>
      <c r="N7" s="40">
        <v>21.4</v>
      </c>
      <c r="O7" s="40">
        <v>23.7</v>
      </c>
      <c r="P7" s="40">
        <v>25.8</v>
      </c>
      <c r="Q7" s="40">
        <v>26.6</v>
      </c>
      <c r="R7" s="40">
        <v>22.2</v>
      </c>
      <c r="S7" s="40">
        <v>19.899999999999999</v>
      </c>
      <c r="T7" s="40">
        <v>24.8</v>
      </c>
      <c r="U7" s="40">
        <v>26.1</v>
      </c>
      <c r="V7" s="40">
        <v>21.8</v>
      </c>
      <c r="W7" s="40">
        <v>22.1</v>
      </c>
      <c r="X7" s="40">
        <v>21.6</v>
      </c>
      <c r="Y7" s="40">
        <v>22</v>
      </c>
      <c r="Z7" s="40">
        <v>22.9</v>
      </c>
      <c r="AA7" s="40">
        <v>23.1</v>
      </c>
      <c r="AB7" s="40">
        <v>26.3</v>
      </c>
      <c r="AC7" s="40">
        <v>27.4</v>
      </c>
      <c r="AD7" s="40">
        <v>25.9</v>
      </c>
      <c r="AE7" s="40">
        <v>25.7</v>
      </c>
      <c r="AF7" s="40">
        <v>24.1</v>
      </c>
      <c r="AG7" s="40">
        <v>20.399999999999999</v>
      </c>
      <c r="AH7" s="40">
        <v>10.7</v>
      </c>
      <c r="AI7" s="40">
        <v>19.8</v>
      </c>
      <c r="AJ7" s="40">
        <v>22.4</v>
      </c>
      <c r="AK7" s="54">
        <f t="shared" si="1"/>
        <v>22.990322580645163</v>
      </c>
      <c r="AL7" s="40">
        <v>11.5</v>
      </c>
      <c r="AM7" s="40">
        <v>6.1</v>
      </c>
      <c r="AN7" s="40">
        <v>4.2</v>
      </c>
      <c r="AO7" s="40">
        <v>5.8</v>
      </c>
      <c r="AP7" s="40">
        <v>7.8</v>
      </c>
      <c r="AQ7" s="40">
        <v>10.5</v>
      </c>
      <c r="AR7" s="40">
        <v>4</v>
      </c>
      <c r="AS7" s="40">
        <v>1.8</v>
      </c>
      <c r="AT7" s="40">
        <v>3.5</v>
      </c>
      <c r="AU7" s="40">
        <v>-1.1000000000000001</v>
      </c>
      <c r="AV7" s="40">
        <v>2.6</v>
      </c>
      <c r="AW7" s="40">
        <v>3.1</v>
      </c>
      <c r="AX7" s="40">
        <v>7.2</v>
      </c>
      <c r="AY7" s="40">
        <v>8.4</v>
      </c>
      <c r="AZ7" s="40">
        <v>7.5</v>
      </c>
      <c r="BA7" s="40">
        <v>4.8</v>
      </c>
      <c r="BB7" s="40">
        <v>8.9</v>
      </c>
      <c r="BC7" s="40">
        <v>10.3</v>
      </c>
      <c r="BD7" s="40">
        <v>9</v>
      </c>
      <c r="BE7" s="40">
        <v>6.9</v>
      </c>
      <c r="BF7" s="40">
        <v>7.9</v>
      </c>
      <c r="BG7" s="40">
        <v>3.4</v>
      </c>
      <c r="BH7" s="40">
        <v>1.1000000000000001</v>
      </c>
      <c r="BI7" s="40">
        <v>3.3</v>
      </c>
      <c r="BJ7" s="40">
        <v>7.4</v>
      </c>
      <c r="BK7" s="40">
        <v>3.5</v>
      </c>
      <c r="BL7" s="40">
        <v>1.5</v>
      </c>
      <c r="BM7" s="40">
        <v>5</v>
      </c>
      <c r="BN7" s="40">
        <v>4.5</v>
      </c>
      <c r="BO7" s="40">
        <v>1.7</v>
      </c>
      <c r="BP7" s="40">
        <v>1.2</v>
      </c>
      <c r="BQ7" s="55">
        <f t="shared" si="2"/>
        <v>5.2677419354838717</v>
      </c>
      <c r="BR7" s="3"/>
    </row>
    <row r="8" spans="2:70" x14ac:dyDescent="0.2">
      <c r="B8" s="1" t="str">
        <f t="shared" si="0"/>
        <v>Altiplano_El Huizache</v>
      </c>
      <c r="C8" s="48" t="s">
        <v>3</v>
      </c>
      <c r="D8" s="48" t="s">
        <v>21</v>
      </c>
      <c r="E8" s="48" t="s">
        <v>22</v>
      </c>
      <c r="F8" s="40">
        <v>26.3</v>
      </c>
      <c r="G8" s="40">
        <v>27.5</v>
      </c>
      <c r="H8" s="40">
        <v>29</v>
      </c>
      <c r="I8" s="40">
        <v>28.9</v>
      </c>
      <c r="J8" s="40">
        <v>31.6</v>
      </c>
      <c r="K8" s="40">
        <v>31.9</v>
      </c>
      <c r="L8" s="40">
        <v>16</v>
      </c>
      <c r="M8" s="40">
        <v>13.6</v>
      </c>
      <c r="N8" s="40">
        <v>20.6</v>
      </c>
      <c r="O8" s="40">
        <v>24.4</v>
      </c>
      <c r="P8" s="40">
        <v>27</v>
      </c>
      <c r="Q8" s="40">
        <v>28.4</v>
      </c>
      <c r="R8" s="40">
        <v>25.1</v>
      </c>
      <c r="S8" s="40">
        <v>23.4</v>
      </c>
      <c r="T8" s="40">
        <v>26.4</v>
      </c>
      <c r="U8" s="40">
        <v>28.4</v>
      </c>
      <c r="V8" s="40">
        <v>26.1</v>
      </c>
      <c r="W8" s="40">
        <v>26</v>
      </c>
      <c r="X8" s="40">
        <v>27</v>
      </c>
      <c r="Y8" s="40">
        <v>26.5</v>
      </c>
      <c r="Z8" s="40">
        <v>27.9</v>
      </c>
      <c r="AA8" s="40">
        <v>27</v>
      </c>
      <c r="AB8" s="40">
        <v>27.4</v>
      </c>
      <c r="AC8" s="40">
        <v>30.4</v>
      </c>
      <c r="AD8" s="40">
        <v>30.2</v>
      </c>
      <c r="AE8" s="40">
        <v>24.4</v>
      </c>
      <c r="AF8" s="40">
        <v>22.4</v>
      </c>
      <c r="AG8" s="40">
        <v>22.4</v>
      </c>
      <c r="AH8" s="40">
        <v>12.1</v>
      </c>
      <c r="AI8" s="40">
        <v>19.8</v>
      </c>
      <c r="AJ8" s="40">
        <v>26.3</v>
      </c>
      <c r="AK8" s="54">
        <f t="shared" si="1"/>
        <v>25.303225806451604</v>
      </c>
      <c r="AL8" s="40">
        <v>14.2</v>
      </c>
      <c r="AM8" s="40">
        <v>9.6999999999999993</v>
      </c>
      <c r="AN8" s="40">
        <v>6.2</v>
      </c>
      <c r="AO8" s="40">
        <v>8.1999999999999993</v>
      </c>
      <c r="AP8" s="40">
        <v>9.1999999999999993</v>
      </c>
      <c r="AQ8" s="40">
        <v>10.1</v>
      </c>
      <c r="AR8" s="40">
        <v>6.3</v>
      </c>
      <c r="AS8" s="40">
        <v>5.0999999999999996</v>
      </c>
      <c r="AT8" s="40">
        <v>4.8</v>
      </c>
      <c r="AU8" s="40">
        <v>2.4</v>
      </c>
      <c r="AV8" s="40">
        <v>2.6</v>
      </c>
      <c r="AW8" s="40">
        <v>4.3</v>
      </c>
      <c r="AX8" s="40">
        <v>12</v>
      </c>
      <c r="AY8" s="40">
        <v>11.4</v>
      </c>
      <c r="AZ8" s="40">
        <v>8.9</v>
      </c>
      <c r="BA8" s="40">
        <v>6.6</v>
      </c>
      <c r="BB8" s="40">
        <v>9.6999999999999993</v>
      </c>
      <c r="BC8" s="40">
        <v>11</v>
      </c>
      <c r="BD8" s="40">
        <v>12.7</v>
      </c>
      <c r="BE8" s="40">
        <v>11.1</v>
      </c>
      <c r="BF8" s="40">
        <v>12.6</v>
      </c>
      <c r="BG8" s="40">
        <v>9.6999999999999993</v>
      </c>
      <c r="BH8" s="40">
        <v>4</v>
      </c>
      <c r="BI8" s="40">
        <v>5.6</v>
      </c>
      <c r="BJ8" s="40">
        <v>12.4</v>
      </c>
      <c r="BK8" s="40">
        <v>8.6999999999999993</v>
      </c>
      <c r="BL8" s="40">
        <v>4.5999999999999996</v>
      </c>
      <c r="BM8" s="40">
        <v>8</v>
      </c>
      <c r="BN8" s="40">
        <v>6.9</v>
      </c>
      <c r="BO8" s="40">
        <v>4.0999999999999996</v>
      </c>
      <c r="BP8" s="40">
        <v>3</v>
      </c>
      <c r="BQ8" s="55">
        <f t="shared" si="2"/>
        <v>7.9387096774193529</v>
      </c>
      <c r="BR8" s="3"/>
    </row>
    <row r="9" spans="2:70" x14ac:dyDescent="0.2">
      <c r="B9" s="1" t="str">
        <f t="shared" si="0"/>
        <v>Altiplano_El Vergel</v>
      </c>
      <c r="C9" s="48" t="s">
        <v>3</v>
      </c>
      <c r="D9" s="48" t="s">
        <v>28</v>
      </c>
      <c r="E9" s="48" t="s">
        <v>29</v>
      </c>
      <c r="F9" s="40">
        <v>23.5</v>
      </c>
      <c r="G9" s="40">
        <v>27.5</v>
      </c>
      <c r="H9" s="40">
        <v>29</v>
      </c>
      <c r="I9" s="40">
        <v>29.5</v>
      </c>
      <c r="J9" s="40">
        <v>30.3</v>
      </c>
      <c r="K9" s="40">
        <v>32.1</v>
      </c>
      <c r="L9" s="40">
        <v>16.3</v>
      </c>
      <c r="M9" s="40">
        <v>15</v>
      </c>
      <c r="N9" s="40">
        <v>21.5</v>
      </c>
      <c r="O9" s="40">
        <v>25.4</v>
      </c>
      <c r="P9" s="40">
        <v>29.1</v>
      </c>
      <c r="Q9" s="40">
        <v>28.7</v>
      </c>
      <c r="R9" s="40">
        <v>23.7</v>
      </c>
      <c r="S9" s="40">
        <v>22.1</v>
      </c>
      <c r="T9" s="40">
        <v>24.7</v>
      </c>
      <c r="U9" s="40">
        <v>27.3</v>
      </c>
      <c r="V9" s="40">
        <v>25.7</v>
      </c>
      <c r="W9" s="40">
        <v>25.7</v>
      </c>
      <c r="X9" s="40">
        <v>26.8</v>
      </c>
      <c r="Y9" s="40">
        <v>27</v>
      </c>
      <c r="Z9" s="40">
        <v>28.7</v>
      </c>
      <c r="AA9" s="40">
        <v>28.1</v>
      </c>
      <c r="AB9" s="40">
        <v>28.9</v>
      </c>
      <c r="AC9" s="40">
        <v>31.4</v>
      </c>
      <c r="AD9" s="40">
        <v>30.7</v>
      </c>
      <c r="AE9" s="40">
        <v>23.8</v>
      </c>
      <c r="AF9" s="40">
        <v>22.1</v>
      </c>
      <c r="AG9" s="40">
        <v>20.399999999999999</v>
      </c>
      <c r="AH9" s="40">
        <v>13.8</v>
      </c>
      <c r="AI9" s="40">
        <v>20.9</v>
      </c>
      <c r="AJ9" s="40">
        <v>25.1</v>
      </c>
      <c r="AK9" s="54">
        <f t="shared" si="1"/>
        <v>25.316129032258065</v>
      </c>
      <c r="AL9" s="40">
        <v>10.5</v>
      </c>
      <c r="AM9" s="40">
        <v>6.6</v>
      </c>
      <c r="AN9" s="40">
        <v>1.3</v>
      </c>
      <c r="AO9" s="40">
        <v>3.9</v>
      </c>
      <c r="AP9" s="40">
        <v>6.5</v>
      </c>
      <c r="AQ9" s="40">
        <v>5.2</v>
      </c>
      <c r="AR9" s="40">
        <v>8</v>
      </c>
      <c r="AS9" s="40">
        <v>3.2</v>
      </c>
      <c r="AT9" s="40">
        <v>2.2000000000000002</v>
      </c>
      <c r="AU9" s="40">
        <v>-1.5</v>
      </c>
      <c r="AV9" s="40">
        <v>-2.2000000000000002</v>
      </c>
      <c r="AW9" s="40">
        <v>-1.3</v>
      </c>
      <c r="AX9" s="40">
        <v>9.1</v>
      </c>
      <c r="AY9" s="40">
        <v>10.199999999999999</v>
      </c>
      <c r="AZ9" s="40">
        <v>6.1</v>
      </c>
      <c r="BA9" s="40">
        <v>3.3</v>
      </c>
      <c r="BB9" s="40">
        <v>8.6</v>
      </c>
      <c r="BC9" s="40">
        <v>8.9</v>
      </c>
      <c r="BD9" s="40">
        <v>12.1</v>
      </c>
      <c r="BE9" s="40">
        <v>4.8</v>
      </c>
      <c r="BF9" s="40">
        <v>5.6</v>
      </c>
      <c r="BG9" s="40">
        <v>8.9</v>
      </c>
      <c r="BH9" s="40">
        <v>-1.7</v>
      </c>
      <c r="BI9" s="40">
        <v>-0.7</v>
      </c>
      <c r="BJ9" s="40">
        <v>7.5</v>
      </c>
      <c r="BK9" s="40">
        <v>5.3</v>
      </c>
      <c r="BL9" s="40">
        <v>2.2999999999999998</v>
      </c>
      <c r="BM9" s="40">
        <v>8</v>
      </c>
      <c r="BN9" s="40">
        <v>7.2</v>
      </c>
      <c r="BO9" s="40">
        <v>2.8</v>
      </c>
      <c r="BP9" s="40">
        <v>-1.5</v>
      </c>
      <c r="BQ9" s="55">
        <f t="shared" si="2"/>
        <v>4.8129032258064512</v>
      </c>
      <c r="BR9" s="3"/>
    </row>
    <row r="10" spans="2:70" x14ac:dyDescent="0.2">
      <c r="B10" s="1" t="str">
        <f t="shared" si="0"/>
        <v xml:space="preserve">Altiplano_Pocitos </v>
      </c>
      <c r="C10" s="48" t="s">
        <v>3</v>
      </c>
      <c r="D10" s="48" t="s">
        <v>50</v>
      </c>
      <c r="E10" s="48" t="s">
        <v>29</v>
      </c>
      <c r="F10" s="40">
        <v>25.6</v>
      </c>
      <c r="G10" s="40">
        <v>24.7</v>
      </c>
      <c r="H10" s="40">
        <v>27.9</v>
      </c>
      <c r="I10" s="40">
        <v>28.7</v>
      </c>
      <c r="J10" s="40">
        <v>29.2</v>
      </c>
      <c r="K10" s="40">
        <v>30.2</v>
      </c>
      <c r="L10" s="40" t="s">
        <v>141</v>
      </c>
      <c r="M10" s="40">
        <v>15.7</v>
      </c>
      <c r="N10" s="40">
        <v>20.7</v>
      </c>
      <c r="O10" s="40">
        <v>25.5</v>
      </c>
      <c r="P10" s="40">
        <v>26.4</v>
      </c>
      <c r="Q10" s="40">
        <v>27.9</v>
      </c>
      <c r="R10" s="40">
        <v>23.6</v>
      </c>
      <c r="S10" s="40">
        <v>20.7</v>
      </c>
      <c r="T10" s="40">
        <v>24.9</v>
      </c>
      <c r="U10" s="40">
        <v>25.7</v>
      </c>
      <c r="V10" s="40">
        <v>22.6</v>
      </c>
      <c r="W10" s="40">
        <v>22.8</v>
      </c>
      <c r="X10" s="40">
        <v>23.3</v>
      </c>
      <c r="Y10" s="40">
        <v>24.8</v>
      </c>
      <c r="Z10" s="40">
        <v>27.6</v>
      </c>
      <c r="AA10" s="40">
        <v>25.2</v>
      </c>
      <c r="AB10" s="40">
        <v>26.4</v>
      </c>
      <c r="AC10" s="40">
        <v>29.4</v>
      </c>
      <c r="AD10" s="40">
        <v>26.9</v>
      </c>
      <c r="AE10" s="40">
        <v>24.7</v>
      </c>
      <c r="AF10" s="40">
        <v>22.7</v>
      </c>
      <c r="AG10" s="40">
        <v>21.1</v>
      </c>
      <c r="AH10" s="40" t="s">
        <v>141</v>
      </c>
      <c r="AI10" s="40">
        <v>19.600000000000001</v>
      </c>
      <c r="AJ10" s="40">
        <v>23.1</v>
      </c>
      <c r="AK10" s="54">
        <f t="shared" si="1"/>
        <v>24.744827586206902</v>
      </c>
      <c r="AL10" s="40">
        <v>17.899999999999999</v>
      </c>
      <c r="AM10" s="40">
        <v>18.8</v>
      </c>
      <c r="AN10" s="40">
        <v>17.100000000000001</v>
      </c>
      <c r="AO10" s="40">
        <v>19.3</v>
      </c>
      <c r="AP10" s="40">
        <v>16</v>
      </c>
      <c r="AQ10" s="40">
        <v>22.1</v>
      </c>
      <c r="AR10" s="40" t="s">
        <v>141</v>
      </c>
      <c r="AS10" s="40">
        <v>10.1</v>
      </c>
      <c r="AT10" s="40">
        <v>11.4</v>
      </c>
      <c r="AU10" s="40">
        <v>11.5</v>
      </c>
      <c r="AV10" s="40">
        <v>15</v>
      </c>
      <c r="AW10" s="40">
        <v>16.5</v>
      </c>
      <c r="AX10" s="40">
        <v>14.8</v>
      </c>
      <c r="AY10" s="40">
        <v>12</v>
      </c>
      <c r="AZ10" s="40">
        <v>20.8</v>
      </c>
      <c r="BA10" s="40">
        <v>18.600000000000001</v>
      </c>
      <c r="BB10" s="40">
        <v>18.5</v>
      </c>
      <c r="BC10" s="40">
        <v>16.7</v>
      </c>
      <c r="BD10" s="40">
        <v>19.2</v>
      </c>
      <c r="BE10" s="40">
        <v>15.7</v>
      </c>
      <c r="BF10" s="40">
        <v>17.7</v>
      </c>
      <c r="BG10" s="40">
        <v>13.1</v>
      </c>
      <c r="BH10" s="40">
        <v>10.7</v>
      </c>
      <c r="BI10" s="40">
        <v>21.8</v>
      </c>
      <c r="BJ10" s="40">
        <v>21.7</v>
      </c>
      <c r="BK10" s="40">
        <v>19.3</v>
      </c>
      <c r="BL10" s="40">
        <v>13.2</v>
      </c>
      <c r="BM10" s="40">
        <v>16.3</v>
      </c>
      <c r="BN10" s="40" t="s">
        <v>141</v>
      </c>
      <c r="BO10" s="40">
        <v>10.4</v>
      </c>
      <c r="BP10" s="40">
        <v>14.7</v>
      </c>
      <c r="BQ10" s="55">
        <f t="shared" si="2"/>
        <v>16.237931034482759</v>
      </c>
      <c r="BR10" s="3"/>
    </row>
    <row r="11" spans="2:70" x14ac:dyDescent="0.2">
      <c r="B11" s="1" t="str">
        <f t="shared" si="0"/>
        <v>Altiplano_Banderillas</v>
      </c>
      <c r="C11" s="48" t="s">
        <v>3</v>
      </c>
      <c r="D11" s="48" t="s">
        <v>4</v>
      </c>
      <c r="E11" s="48" t="s">
        <v>5</v>
      </c>
      <c r="F11" s="40">
        <v>22.1</v>
      </c>
      <c r="G11" s="40" t="s">
        <v>141</v>
      </c>
      <c r="H11" s="40" t="s">
        <v>141</v>
      </c>
      <c r="I11" s="40" t="s">
        <v>141</v>
      </c>
      <c r="J11" s="40" t="s">
        <v>141</v>
      </c>
      <c r="K11" s="40" t="s">
        <v>141</v>
      </c>
      <c r="L11" s="40" t="s">
        <v>141</v>
      </c>
      <c r="M11" s="40">
        <v>4.9000000000000004</v>
      </c>
      <c r="N11" s="40" t="s">
        <v>141</v>
      </c>
      <c r="O11" s="40" t="s">
        <v>141</v>
      </c>
      <c r="P11" s="40" t="s">
        <v>141</v>
      </c>
      <c r="Q11" s="40" t="s">
        <v>141</v>
      </c>
      <c r="R11" s="40" t="s">
        <v>141</v>
      </c>
      <c r="S11" s="40" t="s">
        <v>141</v>
      </c>
      <c r="T11" s="40" t="s">
        <v>141</v>
      </c>
      <c r="U11" s="40" t="s">
        <v>141</v>
      </c>
      <c r="V11" s="40" t="s">
        <v>141</v>
      </c>
      <c r="W11" s="40" t="s">
        <v>141</v>
      </c>
      <c r="X11" s="40" t="s">
        <v>141</v>
      </c>
      <c r="Y11" s="40" t="s">
        <v>141</v>
      </c>
      <c r="Z11" s="40" t="s">
        <v>141</v>
      </c>
      <c r="AA11" s="40" t="s">
        <v>141</v>
      </c>
      <c r="AB11" s="40" t="s">
        <v>141</v>
      </c>
      <c r="AC11" s="40" t="s">
        <v>141</v>
      </c>
      <c r="AD11" s="40">
        <v>5.5</v>
      </c>
      <c r="AE11" s="40" t="s">
        <v>141</v>
      </c>
      <c r="AF11" s="40" t="s">
        <v>141</v>
      </c>
      <c r="AG11" s="40">
        <v>2.9</v>
      </c>
      <c r="AH11" s="40">
        <v>15.9</v>
      </c>
      <c r="AI11" s="40">
        <v>21.6</v>
      </c>
      <c r="AJ11" s="40">
        <v>19.899999999999999</v>
      </c>
      <c r="AK11" s="54">
        <f t="shared" si="1"/>
        <v>13.257142857142858</v>
      </c>
      <c r="AL11" s="40">
        <v>13.6</v>
      </c>
      <c r="AM11" s="40" t="s">
        <v>141</v>
      </c>
      <c r="AN11" s="40" t="s">
        <v>141</v>
      </c>
      <c r="AO11" s="40" t="s">
        <v>141</v>
      </c>
      <c r="AP11" s="40" t="s">
        <v>141</v>
      </c>
      <c r="AQ11" s="40" t="s">
        <v>141</v>
      </c>
      <c r="AR11" s="40" t="s">
        <v>141</v>
      </c>
      <c r="AS11" s="40">
        <v>4.9000000000000004</v>
      </c>
      <c r="AT11" s="40" t="s">
        <v>141</v>
      </c>
      <c r="AU11" s="40" t="s">
        <v>141</v>
      </c>
      <c r="AV11" s="40" t="s">
        <v>141</v>
      </c>
      <c r="AW11" s="40" t="s">
        <v>141</v>
      </c>
      <c r="AX11" s="40" t="s">
        <v>141</v>
      </c>
      <c r="AY11" s="40" t="s">
        <v>141</v>
      </c>
      <c r="AZ11" s="40" t="s">
        <v>141</v>
      </c>
      <c r="BA11" s="40" t="s">
        <v>141</v>
      </c>
      <c r="BB11" s="40" t="s">
        <v>141</v>
      </c>
      <c r="BC11" s="40" t="s">
        <v>141</v>
      </c>
      <c r="BD11" s="40" t="s">
        <v>141</v>
      </c>
      <c r="BE11" s="40" t="s">
        <v>141</v>
      </c>
      <c r="BF11" s="40" t="s">
        <v>141</v>
      </c>
      <c r="BG11" s="40" t="s">
        <v>141</v>
      </c>
      <c r="BH11" s="40" t="s">
        <v>141</v>
      </c>
      <c r="BI11" s="40" t="s">
        <v>141</v>
      </c>
      <c r="BJ11" s="40">
        <v>5.5</v>
      </c>
      <c r="BK11" s="40" t="s">
        <v>141</v>
      </c>
      <c r="BL11" s="40" t="s">
        <v>141</v>
      </c>
      <c r="BM11" s="40">
        <v>2.1</v>
      </c>
      <c r="BN11" s="40">
        <v>0.9</v>
      </c>
      <c r="BO11" s="40">
        <v>1.2</v>
      </c>
      <c r="BP11" s="40">
        <v>-2.1</v>
      </c>
      <c r="BQ11" s="55">
        <f t="shared" si="2"/>
        <v>3.7285714285714282</v>
      </c>
      <c r="BR11" s="3"/>
    </row>
    <row r="12" spans="2:70" x14ac:dyDescent="0.2">
      <c r="B12" s="1" t="str">
        <f t="shared" si="0"/>
        <v>Altiplano_Sabanillas</v>
      </c>
      <c r="C12" s="48" t="s">
        <v>3</v>
      </c>
      <c r="D12" s="48" t="s">
        <v>59</v>
      </c>
      <c r="E12" s="48" t="s">
        <v>60</v>
      </c>
      <c r="F12" s="40">
        <v>24.2</v>
      </c>
      <c r="G12" s="40">
        <v>25.7</v>
      </c>
      <c r="H12" s="40">
        <v>26.8</v>
      </c>
      <c r="I12" s="40">
        <v>28.3</v>
      </c>
      <c r="J12" s="40">
        <v>29.6</v>
      </c>
      <c r="K12" s="40">
        <v>29</v>
      </c>
      <c r="L12" s="40">
        <v>20.7</v>
      </c>
      <c r="M12" s="40">
        <v>17.600000000000001</v>
      </c>
      <c r="N12" s="40">
        <v>20.6</v>
      </c>
      <c r="O12" s="40">
        <v>23.3</v>
      </c>
      <c r="P12" s="40">
        <v>25.8</v>
      </c>
      <c r="Q12" s="40">
        <v>26.1</v>
      </c>
      <c r="R12" s="40">
        <v>23.4</v>
      </c>
      <c r="S12" s="40">
        <v>22.2</v>
      </c>
      <c r="T12" s="40">
        <v>25.6</v>
      </c>
      <c r="U12" s="40">
        <v>26.9</v>
      </c>
      <c r="V12" s="40">
        <v>22.7</v>
      </c>
      <c r="W12" s="40">
        <v>22.2</v>
      </c>
      <c r="X12" s="40">
        <v>21.9</v>
      </c>
      <c r="Y12" s="40">
        <v>22.4</v>
      </c>
      <c r="Z12" s="40">
        <v>26.3</v>
      </c>
      <c r="AA12" s="40">
        <v>23.1</v>
      </c>
      <c r="AB12" s="40">
        <v>25.6</v>
      </c>
      <c r="AC12" s="40">
        <v>28.2</v>
      </c>
      <c r="AD12" s="40">
        <v>26.2</v>
      </c>
      <c r="AE12" s="40">
        <v>28</v>
      </c>
      <c r="AF12" s="40">
        <v>23.6</v>
      </c>
      <c r="AG12" s="40">
        <v>19.7</v>
      </c>
      <c r="AH12" s="40">
        <v>12.9</v>
      </c>
      <c r="AI12" s="40">
        <v>18.7</v>
      </c>
      <c r="AJ12" s="40">
        <v>22.3</v>
      </c>
      <c r="AK12" s="54">
        <f t="shared" si="1"/>
        <v>23.858064516129033</v>
      </c>
      <c r="AL12" s="40">
        <v>10.8</v>
      </c>
      <c r="AM12" s="40">
        <v>2.1</v>
      </c>
      <c r="AN12" s="40">
        <v>-1.7</v>
      </c>
      <c r="AO12" s="40">
        <v>-1.5</v>
      </c>
      <c r="AP12" s="40">
        <v>-1.2</v>
      </c>
      <c r="AQ12" s="40">
        <v>6.9</v>
      </c>
      <c r="AR12" s="40">
        <v>0.5</v>
      </c>
      <c r="AS12" s="40">
        <v>-0.1</v>
      </c>
      <c r="AT12" s="40">
        <v>-1.9</v>
      </c>
      <c r="AU12" s="40">
        <v>-7.6</v>
      </c>
      <c r="AV12" s="40">
        <v>-5.4</v>
      </c>
      <c r="AW12" s="40">
        <v>-4.5</v>
      </c>
      <c r="AX12" s="40">
        <v>-3.2</v>
      </c>
      <c r="AY12" s="40">
        <v>1.5</v>
      </c>
      <c r="AZ12" s="40">
        <v>1.5</v>
      </c>
      <c r="BA12" s="40">
        <v>0</v>
      </c>
      <c r="BB12" s="40">
        <v>5</v>
      </c>
      <c r="BC12" s="40">
        <v>7.8</v>
      </c>
      <c r="BD12" s="40">
        <v>9.3000000000000007</v>
      </c>
      <c r="BE12" s="40">
        <v>4.7</v>
      </c>
      <c r="BF12" s="40">
        <v>4.2</v>
      </c>
      <c r="BG12" s="40">
        <v>3.8</v>
      </c>
      <c r="BH12" s="40">
        <v>-4.8</v>
      </c>
      <c r="BI12" s="40">
        <v>-5.4</v>
      </c>
      <c r="BJ12" s="40">
        <v>5.5</v>
      </c>
      <c r="BK12" s="40">
        <v>0.8</v>
      </c>
      <c r="BL12" s="40">
        <v>-0.9</v>
      </c>
      <c r="BM12" s="40">
        <v>2.8</v>
      </c>
      <c r="BN12" s="40">
        <v>4.0999999999999996</v>
      </c>
      <c r="BO12" s="40">
        <v>0.9</v>
      </c>
      <c r="BP12" s="40">
        <v>-4.5</v>
      </c>
      <c r="BQ12" s="55">
        <f t="shared" si="2"/>
        <v>0.95161290322580672</v>
      </c>
      <c r="BR12" s="3"/>
    </row>
    <row r="13" spans="2:70" x14ac:dyDescent="0.2">
      <c r="B13" s="1" t="str">
        <f t="shared" si="0"/>
        <v>Altiplano_BuenaVista</v>
      </c>
      <c r="C13" s="48" t="s">
        <v>3</v>
      </c>
      <c r="D13" s="48" t="s">
        <v>9</v>
      </c>
      <c r="E13" s="48" t="s">
        <v>10</v>
      </c>
      <c r="F13" s="40" t="s">
        <v>141</v>
      </c>
      <c r="G13" s="40" t="s">
        <v>141</v>
      </c>
      <c r="H13" s="40" t="s">
        <v>141</v>
      </c>
      <c r="I13" s="40" t="s">
        <v>141</v>
      </c>
      <c r="J13" s="40" t="s">
        <v>141</v>
      </c>
      <c r="K13" s="40" t="s">
        <v>141</v>
      </c>
      <c r="L13" s="40" t="s">
        <v>141</v>
      </c>
      <c r="M13" s="40" t="s">
        <v>141</v>
      </c>
      <c r="N13" s="40" t="s">
        <v>141</v>
      </c>
      <c r="O13" s="40" t="s">
        <v>141</v>
      </c>
      <c r="P13" s="40" t="s">
        <v>141</v>
      </c>
      <c r="Q13" s="40" t="s">
        <v>141</v>
      </c>
      <c r="R13" s="40" t="s">
        <v>141</v>
      </c>
      <c r="S13" s="40" t="s">
        <v>141</v>
      </c>
      <c r="T13" s="40" t="s">
        <v>141</v>
      </c>
      <c r="U13" s="40" t="s">
        <v>141</v>
      </c>
      <c r="V13" s="40" t="s">
        <v>141</v>
      </c>
      <c r="W13" s="40" t="s">
        <v>141</v>
      </c>
      <c r="X13" s="40" t="s">
        <v>141</v>
      </c>
      <c r="Y13" s="40" t="s">
        <v>141</v>
      </c>
      <c r="Z13" s="40" t="s">
        <v>141</v>
      </c>
      <c r="AA13" s="40" t="s">
        <v>141</v>
      </c>
      <c r="AB13" s="40" t="s">
        <v>141</v>
      </c>
      <c r="AC13" s="40" t="s">
        <v>141</v>
      </c>
      <c r="AD13" s="40" t="s">
        <v>141</v>
      </c>
      <c r="AE13" s="40" t="s">
        <v>141</v>
      </c>
      <c r="AF13" s="40" t="s">
        <v>141</v>
      </c>
      <c r="AG13" s="40" t="s">
        <v>141</v>
      </c>
      <c r="AH13" s="40" t="s">
        <v>141</v>
      </c>
      <c r="AI13" s="40" t="s">
        <v>141</v>
      </c>
      <c r="AJ13" s="75">
        <v>22.3</v>
      </c>
      <c r="AK13" s="54">
        <f t="shared" si="1"/>
        <v>22.3</v>
      </c>
      <c r="AL13" s="40" t="s">
        <v>141</v>
      </c>
      <c r="AM13" s="40" t="s">
        <v>141</v>
      </c>
      <c r="AN13" s="40" t="s">
        <v>141</v>
      </c>
      <c r="AO13" s="40" t="s">
        <v>141</v>
      </c>
      <c r="AP13" s="40" t="s">
        <v>141</v>
      </c>
      <c r="AQ13" s="40" t="s">
        <v>141</v>
      </c>
      <c r="AR13" s="40" t="s">
        <v>141</v>
      </c>
      <c r="AS13" s="40" t="s">
        <v>141</v>
      </c>
      <c r="AT13" s="40" t="s">
        <v>141</v>
      </c>
      <c r="AU13" s="40" t="s">
        <v>141</v>
      </c>
      <c r="AV13" s="40" t="s">
        <v>141</v>
      </c>
      <c r="AW13" s="40" t="s">
        <v>141</v>
      </c>
      <c r="AX13" s="40" t="s">
        <v>141</v>
      </c>
      <c r="AY13" s="40" t="s">
        <v>141</v>
      </c>
      <c r="AZ13" s="40" t="s">
        <v>141</v>
      </c>
      <c r="BA13" s="40" t="s">
        <v>141</v>
      </c>
      <c r="BB13" s="40" t="s">
        <v>141</v>
      </c>
      <c r="BC13" s="40" t="s">
        <v>141</v>
      </c>
      <c r="BD13" s="40" t="s">
        <v>141</v>
      </c>
      <c r="BE13" s="40" t="s">
        <v>141</v>
      </c>
      <c r="BF13" s="40" t="s">
        <v>141</v>
      </c>
      <c r="BG13" s="40" t="s">
        <v>141</v>
      </c>
      <c r="BH13" s="40" t="s">
        <v>141</v>
      </c>
      <c r="BI13" s="40" t="s">
        <v>141</v>
      </c>
      <c r="BJ13" s="40" t="s">
        <v>141</v>
      </c>
      <c r="BK13" s="40" t="s">
        <v>141</v>
      </c>
      <c r="BL13" s="40" t="s">
        <v>141</v>
      </c>
      <c r="BM13" s="40" t="s">
        <v>141</v>
      </c>
      <c r="BN13" s="40" t="s">
        <v>141</v>
      </c>
      <c r="BO13" s="40" t="s">
        <v>141</v>
      </c>
      <c r="BP13" s="75">
        <v>-0.6</v>
      </c>
      <c r="BQ13" s="55">
        <f t="shared" si="2"/>
        <v>-0.6</v>
      </c>
      <c r="BR13" s="3"/>
    </row>
    <row r="14" spans="2:70" x14ac:dyDescent="0.2">
      <c r="B14" s="1" t="str">
        <f t="shared" si="0"/>
        <v>Altiplano_La Terquedad</v>
      </c>
      <c r="C14" s="48" t="s">
        <v>3</v>
      </c>
      <c r="D14" s="48" t="s">
        <v>43</v>
      </c>
      <c r="E14" s="48" t="s">
        <v>10</v>
      </c>
      <c r="F14" s="40">
        <v>26.4</v>
      </c>
      <c r="G14" s="40">
        <v>28</v>
      </c>
      <c r="H14" s="40">
        <v>29.8</v>
      </c>
      <c r="I14" s="40">
        <v>29.9</v>
      </c>
      <c r="J14" s="40">
        <v>31.1</v>
      </c>
      <c r="K14" s="40">
        <v>32.5</v>
      </c>
      <c r="L14" s="40">
        <v>15.5</v>
      </c>
      <c r="M14" s="40">
        <v>14.5</v>
      </c>
      <c r="N14" s="40">
        <v>21.5</v>
      </c>
      <c r="O14" s="40">
        <v>25.1</v>
      </c>
      <c r="P14" s="40">
        <v>28</v>
      </c>
      <c r="Q14" s="40">
        <v>29.6</v>
      </c>
      <c r="R14" s="40">
        <v>23.9</v>
      </c>
      <c r="S14" s="40">
        <v>22.4</v>
      </c>
      <c r="T14" s="40">
        <v>25.6</v>
      </c>
      <c r="U14" s="40">
        <v>28.2</v>
      </c>
      <c r="V14" s="40">
        <v>26.4</v>
      </c>
      <c r="W14" s="40">
        <v>26.8</v>
      </c>
      <c r="X14" s="40">
        <v>28</v>
      </c>
      <c r="Y14" s="40">
        <v>27.4</v>
      </c>
      <c r="Z14" s="40">
        <v>28.8</v>
      </c>
      <c r="AA14" s="40">
        <v>28.3</v>
      </c>
      <c r="AB14" s="40">
        <v>28.2</v>
      </c>
      <c r="AC14" s="40">
        <v>31.2</v>
      </c>
      <c r="AD14" s="40">
        <v>30.5</v>
      </c>
      <c r="AE14" s="40">
        <v>22.7</v>
      </c>
      <c r="AF14" s="40">
        <v>21.4</v>
      </c>
      <c r="AG14" s="40">
        <v>19.8</v>
      </c>
      <c r="AH14" s="40">
        <v>13.5</v>
      </c>
      <c r="AI14" s="40">
        <v>20.3</v>
      </c>
      <c r="AJ14" s="40">
        <v>26.4</v>
      </c>
      <c r="AK14" s="54">
        <f t="shared" si="1"/>
        <v>25.538709677419348</v>
      </c>
      <c r="AL14" s="40">
        <v>8.6999999999999993</v>
      </c>
      <c r="AM14" s="40">
        <v>5.2</v>
      </c>
      <c r="AN14" s="40">
        <v>0.7</v>
      </c>
      <c r="AO14" s="40">
        <v>4.2</v>
      </c>
      <c r="AP14" s="40">
        <v>6.1</v>
      </c>
      <c r="AQ14" s="40">
        <v>4.5</v>
      </c>
      <c r="AR14" s="40">
        <v>7.1</v>
      </c>
      <c r="AS14" s="40">
        <v>2.9</v>
      </c>
      <c r="AT14" s="40">
        <v>3.1</v>
      </c>
      <c r="AU14" s="40">
        <v>-1</v>
      </c>
      <c r="AV14" s="40">
        <v>-2.2999999999999998</v>
      </c>
      <c r="AW14" s="40">
        <v>-0.8</v>
      </c>
      <c r="AX14" s="40">
        <v>10.9</v>
      </c>
      <c r="AY14" s="40">
        <v>11.1</v>
      </c>
      <c r="AZ14" s="40">
        <v>5.9</v>
      </c>
      <c r="BA14" s="40">
        <v>3.6</v>
      </c>
      <c r="BB14" s="40">
        <v>8.1999999999999993</v>
      </c>
      <c r="BC14" s="40">
        <v>7.9</v>
      </c>
      <c r="BD14" s="40">
        <v>12.9</v>
      </c>
      <c r="BE14" s="40">
        <v>5.2</v>
      </c>
      <c r="BF14" s="40">
        <v>7.5</v>
      </c>
      <c r="BG14" s="40">
        <v>6.9</v>
      </c>
      <c r="BH14" s="40">
        <v>-1.2</v>
      </c>
      <c r="BI14" s="40">
        <v>0.6</v>
      </c>
      <c r="BJ14" s="40">
        <v>6.7</v>
      </c>
      <c r="BK14" s="40">
        <v>10.3</v>
      </c>
      <c r="BL14" s="40">
        <v>6</v>
      </c>
      <c r="BM14" s="40">
        <v>7.8</v>
      </c>
      <c r="BN14" s="40">
        <v>7</v>
      </c>
      <c r="BO14" s="40">
        <v>3.5</v>
      </c>
      <c r="BP14" s="40">
        <v>-0.6</v>
      </c>
      <c r="BQ14" s="55">
        <f t="shared" si="2"/>
        <v>5.1161290322580664</v>
      </c>
      <c r="BR14" s="3"/>
    </row>
    <row r="15" spans="2:70" x14ac:dyDescent="0.2">
      <c r="B15" s="1" t="str">
        <f t="shared" si="0"/>
        <v>Altiplano_BuenaVista</v>
      </c>
      <c r="C15" s="48" t="s">
        <v>3</v>
      </c>
      <c r="D15" s="48" t="s">
        <v>9</v>
      </c>
      <c r="E15" s="48" t="s">
        <v>11</v>
      </c>
      <c r="F15" s="40" t="s">
        <v>141</v>
      </c>
      <c r="G15" s="40" t="s">
        <v>141</v>
      </c>
      <c r="H15" s="40" t="s">
        <v>141</v>
      </c>
      <c r="I15" s="40" t="s">
        <v>141</v>
      </c>
      <c r="J15" s="40" t="s">
        <v>141</v>
      </c>
      <c r="K15" s="40" t="s">
        <v>141</v>
      </c>
      <c r="L15" s="40" t="s">
        <v>141</v>
      </c>
      <c r="M15" s="40" t="s">
        <v>141</v>
      </c>
      <c r="N15" s="40" t="s">
        <v>141</v>
      </c>
      <c r="O15" s="40" t="s">
        <v>141</v>
      </c>
      <c r="P15" s="40" t="s">
        <v>141</v>
      </c>
      <c r="Q15" s="40" t="s">
        <v>141</v>
      </c>
      <c r="R15" s="40" t="s">
        <v>141</v>
      </c>
      <c r="S15" s="40" t="s">
        <v>141</v>
      </c>
      <c r="T15" s="40" t="s">
        <v>141</v>
      </c>
      <c r="U15" s="40" t="s">
        <v>141</v>
      </c>
      <c r="V15" s="40" t="s">
        <v>141</v>
      </c>
      <c r="W15" s="40" t="s">
        <v>141</v>
      </c>
      <c r="X15" s="40" t="s">
        <v>141</v>
      </c>
      <c r="Y15" s="40" t="s">
        <v>141</v>
      </c>
      <c r="Z15" s="40" t="s">
        <v>141</v>
      </c>
      <c r="AA15" s="40" t="s">
        <v>141</v>
      </c>
      <c r="AB15" s="40" t="s">
        <v>141</v>
      </c>
      <c r="AC15" s="40" t="s">
        <v>141</v>
      </c>
      <c r="AD15" s="40" t="s">
        <v>141</v>
      </c>
      <c r="AE15" s="40" t="s">
        <v>141</v>
      </c>
      <c r="AF15" s="40" t="s">
        <v>141</v>
      </c>
      <c r="AG15" s="40" t="s">
        <v>141</v>
      </c>
      <c r="AH15" s="40" t="s">
        <v>141</v>
      </c>
      <c r="AI15" s="40" t="s">
        <v>141</v>
      </c>
      <c r="AJ15" s="75">
        <v>26.4</v>
      </c>
      <c r="AK15" s="54">
        <f t="shared" si="1"/>
        <v>26.4</v>
      </c>
      <c r="AL15" s="40" t="s">
        <v>141</v>
      </c>
      <c r="AM15" s="40" t="s">
        <v>141</v>
      </c>
      <c r="AN15" s="40" t="s">
        <v>141</v>
      </c>
      <c r="AO15" s="40" t="s">
        <v>141</v>
      </c>
      <c r="AP15" s="40" t="s">
        <v>141</v>
      </c>
      <c r="AQ15" s="40" t="s">
        <v>141</v>
      </c>
      <c r="AR15" s="40" t="s">
        <v>141</v>
      </c>
      <c r="AS15" s="40" t="s">
        <v>141</v>
      </c>
      <c r="AT15" s="40" t="s">
        <v>141</v>
      </c>
      <c r="AU15" s="40" t="s">
        <v>141</v>
      </c>
      <c r="AV15" s="40" t="s">
        <v>141</v>
      </c>
      <c r="AW15" s="40" t="s">
        <v>141</v>
      </c>
      <c r="AX15" s="40" t="s">
        <v>141</v>
      </c>
      <c r="AY15" s="40" t="s">
        <v>141</v>
      </c>
      <c r="AZ15" s="40" t="s">
        <v>141</v>
      </c>
      <c r="BA15" s="40" t="s">
        <v>141</v>
      </c>
      <c r="BB15" s="40" t="s">
        <v>141</v>
      </c>
      <c r="BC15" s="40" t="s">
        <v>141</v>
      </c>
      <c r="BD15" s="40" t="s">
        <v>141</v>
      </c>
      <c r="BE15" s="40" t="s">
        <v>141</v>
      </c>
      <c r="BF15" s="40" t="s">
        <v>141</v>
      </c>
      <c r="BG15" s="40" t="s">
        <v>141</v>
      </c>
      <c r="BH15" s="40" t="s">
        <v>141</v>
      </c>
      <c r="BI15" s="40" t="s">
        <v>141</v>
      </c>
      <c r="BJ15" s="40" t="s">
        <v>141</v>
      </c>
      <c r="BK15" s="40" t="s">
        <v>141</v>
      </c>
      <c r="BL15" s="40" t="s">
        <v>141</v>
      </c>
      <c r="BM15" s="40" t="s">
        <v>141</v>
      </c>
      <c r="BN15" s="40" t="s">
        <v>141</v>
      </c>
      <c r="BO15" s="40" t="s">
        <v>141</v>
      </c>
      <c r="BP15" s="75">
        <v>-2.8</v>
      </c>
      <c r="BQ15" s="55">
        <f t="shared" si="2"/>
        <v>-2.8</v>
      </c>
      <c r="BR15" s="3"/>
    </row>
    <row r="16" spans="2:70" x14ac:dyDescent="0.2">
      <c r="B16" s="1" t="str">
        <f t="shared" si="0"/>
        <v>Altiplano_La Dulce</v>
      </c>
      <c r="C16" s="48" t="s">
        <v>3</v>
      </c>
      <c r="D16" s="48" t="s">
        <v>37</v>
      </c>
      <c r="E16" s="48" t="s">
        <v>11</v>
      </c>
      <c r="F16" s="40">
        <v>22</v>
      </c>
      <c r="G16" s="40">
        <v>24</v>
      </c>
      <c r="H16" s="40">
        <v>27.5</v>
      </c>
      <c r="I16" s="40">
        <v>28.1</v>
      </c>
      <c r="J16" s="40">
        <v>28.4</v>
      </c>
      <c r="K16" s="40">
        <v>27.2</v>
      </c>
      <c r="L16" s="40">
        <v>20</v>
      </c>
      <c r="M16" s="40">
        <v>18.7</v>
      </c>
      <c r="N16" s="40">
        <v>22.2</v>
      </c>
      <c r="O16" s="40">
        <v>22.6</v>
      </c>
      <c r="P16" s="40">
        <v>25.4</v>
      </c>
      <c r="Q16" s="40">
        <v>26</v>
      </c>
      <c r="R16" s="40">
        <v>23.5</v>
      </c>
      <c r="S16" s="40">
        <v>21.4</v>
      </c>
      <c r="T16" s="40">
        <v>23</v>
      </c>
      <c r="U16" s="40">
        <v>24.8</v>
      </c>
      <c r="V16" s="40">
        <v>22.4</v>
      </c>
      <c r="W16" s="40">
        <v>21.8</v>
      </c>
      <c r="X16" s="40">
        <v>18.899999999999999</v>
      </c>
      <c r="Y16" s="40">
        <v>20.7</v>
      </c>
      <c r="Z16" s="40">
        <v>22.4</v>
      </c>
      <c r="AA16" s="40">
        <v>22.6</v>
      </c>
      <c r="AB16" s="40">
        <v>25.6</v>
      </c>
      <c r="AC16" s="40">
        <v>24.7</v>
      </c>
      <c r="AD16" s="40">
        <v>23.4</v>
      </c>
      <c r="AE16" s="40">
        <v>26.5</v>
      </c>
      <c r="AF16" s="40">
        <v>26.1</v>
      </c>
      <c r="AG16" s="40">
        <v>16.600000000000001</v>
      </c>
      <c r="AH16" s="40">
        <v>15.5</v>
      </c>
      <c r="AI16" s="40">
        <v>22.1</v>
      </c>
      <c r="AJ16" s="40">
        <v>19.8</v>
      </c>
      <c r="AK16" s="54">
        <f t="shared" si="1"/>
        <v>23.029032258064515</v>
      </c>
      <c r="AL16" s="40">
        <v>9.4</v>
      </c>
      <c r="AM16" s="40">
        <v>0.2</v>
      </c>
      <c r="AN16" s="40">
        <v>-1.4</v>
      </c>
      <c r="AO16" s="40">
        <v>-0.2</v>
      </c>
      <c r="AP16" s="40">
        <v>1.7</v>
      </c>
      <c r="AQ16" s="40">
        <v>1.1000000000000001</v>
      </c>
      <c r="AR16" s="40">
        <v>0.7</v>
      </c>
      <c r="AS16" s="40">
        <v>3.1</v>
      </c>
      <c r="AT16" s="40">
        <v>-0.8</v>
      </c>
      <c r="AU16" s="40">
        <v>-3.4</v>
      </c>
      <c r="AV16" s="40">
        <v>-4.5</v>
      </c>
      <c r="AW16" s="40">
        <v>-1.4</v>
      </c>
      <c r="AX16" s="40">
        <v>0.8</v>
      </c>
      <c r="AY16" s="40">
        <v>9</v>
      </c>
      <c r="AZ16" s="40">
        <v>4.5</v>
      </c>
      <c r="BA16" s="40">
        <v>-0.1</v>
      </c>
      <c r="BB16" s="40">
        <v>8.9</v>
      </c>
      <c r="BC16" s="40">
        <v>9.1999999999999993</v>
      </c>
      <c r="BD16" s="40">
        <v>6.7</v>
      </c>
      <c r="BE16" s="40">
        <v>4.4000000000000004</v>
      </c>
      <c r="BF16" s="40">
        <v>4.9000000000000004</v>
      </c>
      <c r="BG16" s="40">
        <v>-1</v>
      </c>
      <c r="BH16" s="40">
        <v>-4.2</v>
      </c>
      <c r="BI16" s="40">
        <v>2.1</v>
      </c>
      <c r="BJ16" s="40">
        <v>7.5</v>
      </c>
      <c r="BK16" s="40">
        <v>-0.1</v>
      </c>
      <c r="BL16" s="40">
        <v>-1.5</v>
      </c>
      <c r="BM16" s="40">
        <v>0.2</v>
      </c>
      <c r="BN16" s="40">
        <v>0.4</v>
      </c>
      <c r="BO16" s="40">
        <v>-0.6</v>
      </c>
      <c r="BP16" s="40">
        <v>-2.8</v>
      </c>
      <c r="BQ16" s="55">
        <f t="shared" si="2"/>
        <v>1.7032258064516128</v>
      </c>
      <c r="BR16" s="3"/>
    </row>
    <row r="17" spans="2:70" x14ac:dyDescent="0.2">
      <c r="B17" s="1" t="str">
        <f t="shared" si="0"/>
        <v>Altiplano_Yoliatl</v>
      </c>
      <c r="C17" s="48" t="s">
        <v>3</v>
      </c>
      <c r="D17" s="48" t="s">
        <v>72</v>
      </c>
      <c r="E17" s="48" t="s">
        <v>11</v>
      </c>
      <c r="F17" s="40" t="s">
        <v>141</v>
      </c>
      <c r="G17" s="40">
        <v>24.3</v>
      </c>
      <c r="H17" s="40">
        <v>20.6</v>
      </c>
      <c r="I17" s="40">
        <v>28.3</v>
      </c>
      <c r="J17" s="40">
        <v>26.8</v>
      </c>
      <c r="K17" s="40">
        <v>27</v>
      </c>
      <c r="L17" s="40" t="s">
        <v>141</v>
      </c>
      <c r="M17" s="40" t="s">
        <v>141</v>
      </c>
      <c r="N17" s="40" t="s">
        <v>141</v>
      </c>
      <c r="O17" s="40">
        <v>25.6</v>
      </c>
      <c r="P17" s="40">
        <v>26</v>
      </c>
      <c r="Q17" s="40">
        <v>27.3</v>
      </c>
      <c r="R17" s="40">
        <v>19.8</v>
      </c>
      <c r="S17" s="40">
        <v>19.399999999999999</v>
      </c>
      <c r="T17" s="40">
        <v>15.3</v>
      </c>
      <c r="U17" s="40">
        <v>23.7</v>
      </c>
      <c r="V17" s="40">
        <v>21.2</v>
      </c>
      <c r="W17" s="40" t="s">
        <v>141</v>
      </c>
      <c r="X17" s="40">
        <v>19.8</v>
      </c>
      <c r="Y17" s="40">
        <v>20.3</v>
      </c>
      <c r="Z17" s="40" t="s">
        <v>141</v>
      </c>
      <c r="AA17" s="40">
        <v>22.7</v>
      </c>
      <c r="AB17" s="40">
        <v>26.5</v>
      </c>
      <c r="AC17" s="40">
        <v>24.9</v>
      </c>
      <c r="AD17" s="40">
        <v>25.2</v>
      </c>
      <c r="AE17" s="40">
        <v>25.8</v>
      </c>
      <c r="AF17" s="40">
        <v>26.6</v>
      </c>
      <c r="AG17" s="40">
        <v>22.1</v>
      </c>
      <c r="AH17" s="40">
        <v>15.6</v>
      </c>
      <c r="AI17" s="40">
        <v>21.7</v>
      </c>
      <c r="AJ17" s="40">
        <v>22.2</v>
      </c>
      <c r="AK17" s="54">
        <f t="shared" si="1"/>
        <v>23.148000000000007</v>
      </c>
      <c r="AL17" s="40" t="s">
        <v>141</v>
      </c>
      <c r="AM17" s="40">
        <v>12.67</v>
      </c>
      <c r="AN17" s="40">
        <v>7.89</v>
      </c>
      <c r="AO17" s="40">
        <v>11.94</v>
      </c>
      <c r="AP17" s="40">
        <v>17.93</v>
      </c>
      <c r="AQ17" s="40">
        <v>18.899999999999999</v>
      </c>
      <c r="AR17" s="40" t="s">
        <v>141</v>
      </c>
      <c r="AS17" s="40" t="s">
        <v>141</v>
      </c>
      <c r="AT17" s="40" t="s">
        <v>141</v>
      </c>
      <c r="AU17" s="40">
        <v>15.99</v>
      </c>
      <c r="AV17" s="40">
        <v>14.66</v>
      </c>
      <c r="AW17" s="40">
        <v>17.64</v>
      </c>
      <c r="AX17" s="40">
        <v>11.55</v>
      </c>
      <c r="AY17" s="40">
        <v>12.89</v>
      </c>
      <c r="AZ17" s="40">
        <v>12.35</v>
      </c>
      <c r="BA17" s="40">
        <v>11.82</v>
      </c>
      <c r="BB17" s="40">
        <v>13.09</v>
      </c>
      <c r="BC17" s="40" t="s">
        <v>141</v>
      </c>
      <c r="BD17" s="40">
        <v>18.05</v>
      </c>
      <c r="BE17" s="40">
        <v>11.13</v>
      </c>
      <c r="BF17" s="40" t="s">
        <v>141</v>
      </c>
      <c r="BG17" s="40">
        <v>12.61</v>
      </c>
      <c r="BH17" s="40">
        <v>12.94</v>
      </c>
      <c r="BI17" s="40">
        <v>17.899999999999999</v>
      </c>
      <c r="BJ17" s="40">
        <v>13.94</v>
      </c>
      <c r="BK17" s="40">
        <v>14.19</v>
      </c>
      <c r="BL17" s="40">
        <v>13.07</v>
      </c>
      <c r="BM17" s="40">
        <v>11.31</v>
      </c>
      <c r="BN17" s="40">
        <v>9.19</v>
      </c>
      <c r="BO17" s="40">
        <v>10.77</v>
      </c>
      <c r="BP17" s="40">
        <v>12.91</v>
      </c>
      <c r="BQ17" s="55">
        <f t="shared" si="2"/>
        <v>13.493200000000002</v>
      </c>
      <c r="BR17" s="3"/>
    </row>
    <row r="18" spans="2:70" x14ac:dyDescent="0.2">
      <c r="B18" s="1" t="str">
        <f t="shared" si="0"/>
        <v>Altiplano_El Pocito</v>
      </c>
      <c r="C18" s="48" t="s">
        <v>3</v>
      </c>
      <c r="D18" s="48" t="s">
        <v>132</v>
      </c>
      <c r="E18" s="48" t="s">
        <v>49</v>
      </c>
      <c r="F18" s="40">
        <v>24</v>
      </c>
      <c r="G18" s="40">
        <v>24.9</v>
      </c>
      <c r="H18" s="40">
        <v>27</v>
      </c>
      <c r="I18" s="40">
        <v>26.6</v>
      </c>
      <c r="J18" s="40">
        <v>29.8</v>
      </c>
      <c r="K18" s="40">
        <v>28.6</v>
      </c>
      <c r="L18" s="40">
        <v>14.2</v>
      </c>
      <c r="M18" s="40">
        <v>10</v>
      </c>
      <c r="N18" s="40">
        <v>19.3</v>
      </c>
      <c r="O18" s="40">
        <v>22.7</v>
      </c>
      <c r="P18" s="40">
        <v>23.9</v>
      </c>
      <c r="Q18" s="40">
        <v>26.2</v>
      </c>
      <c r="R18" s="40">
        <v>20</v>
      </c>
      <c r="S18" s="40">
        <v>17.899999999999999</v>
      </c>
      <c r="T18" s="40">
        <v>23.7</v>
      </c>
      <c r="U18" s="40">
        <v>25.6</v>
      </c>
      <c r="V18" s="40">
        <v>23.8</v>
      </c>
      <c r="W18" s="40">
        <v>22.6</v>
      </c>
      <c r="X18" s="40">
        <v>24.2</v>
      </c>
      <c r="Y18" s="40">
        <v>22.8</v>
      </c>
      <c r="Z18" s="40">
        <v>24.9</v>
      </c>
      <c r="AA18" s="40">
        <v>25.1</v>
      </c>
      <c r="AB18" s="40">
        <v>25.1</v>
      </c>
      <c r="AC18" s="40">
        <v>27.5</v>
      </c>
      <c r="AD18" s="40">
        <v>27.6</v>
      </c>
      <c r="AE18" s="40">
        <v>19.899999999999999</v>
      </c>
      <c r="AF18" s="40">
        <v>20.3</v>
      </c>
      <c r="AG18" s="40">
        <v>14.8</v>
      </c>
      <c r="AH18" s="40">
        <v>10.1</v>
      </c>
      <c r="AI18" s="40">
        <v>17.2</v>
      </c>
      <c r="AJ18" s="40">
        <v>22.8</v>
      </c>
      <c r="AK18" s="54">
        <f t="shared" si="1"/>
        <v>22.35806451612903</v>
      </c>
      <c r="AL18" s="40">
        <v>13.4</v>
      </c>
      <c r="AM18" s="40">
        <v>10.9</v>
      </c>
      <c r="AN18" s="40">
        <v>7.7</v>
      </c>
      <c r="AO18" s="40">
        <v>7.1</v>
      </c>
      <c r="AP18" s="40">
        <v>9.9</v>
      </c>
      <c r="AQ18" s="40">
        <v>13.7</v>
      </c>
      <c r="AR18" s="40">
        <v>3.5</v>
      </c>
      <c r="AS18" s="40">
        <v>3.3</v>
      </c>
      <c r="AT18" s="40">
        <v>5.6</v>
      </c>
      <c r="AU18" s="40">
        <v>1.7</v>
      </c>
      <c r="AV18" s="40">
        <v>5.2</v>
      </c>
      <c r="AW18" s="40">
        <v>5.2</v>
      </c>
      <c r="AX18" s="40">
        <v>10.1</v>
      </c>
      <c r="AY18" s="40">
        <v>9.1999999999999993</v>
      </c>
      <c r="AZ18" s="40">
        <v>8.1</v>
      </c>
      <c r="BA18" s="40">
        <v>9.5</v>
      </c>
      <c r="BB18" s="40">
        <v>11.3</v>
      </c>
      <c r="BC18" s="40">
        <v>9.3000000000000007</v>
      </c>
      <c r="BD18" s="40">
        <v>12.2</v>
      </c>
      <c r="BE18" s="40">
        <v>10.8</v>
      </c>
      <c r="BF18" s="40">
        <v>11</v>
      </c>
      <c r="BG18" s="40">
        <v>10.4</v>
      </c>
      <c r="BH18" s="40">
        <v>5.8</v>
      </c>
      <c r="BI18" s="40">
        <v>7.7</v>
      </c>
      <c r="BJ18" s="40">
        <v>12.5</v>
      </c>
      <c r="BK18" s="40">
        <v>6.5</v>
      </c>
      <c r="BL18" s="40">
        <v>5.8</v>
      </c>
      <c r="BM18" s="40">
        <v>6</v>
      </c>
      <c r="BN18" s="40">
        <v>4.5999999999999996</v>
      </c>
      <c r="BO18" s="40">
        <v>1.5</v>
      </c>
      <c r="BP18" s="40">
        <v>2.6</v>
      </c>
      <c r="BQ18" s="55">
        <f t="shared" si="2"/>
        <v>7.8096774193548395</v>
      </c>
      <c r="BR18" s="3"/>
    </row>
    <row r="19" spans="2:70" x14ac:dyDescent="0.2">
      <c r="B19" s="1" t="str">
        <f t="shared" si="0"/>
        <v>Altiplano_La Victoria</v>
      </c>
      <c r="C19" s="48" t="s">
        <v>3</v>
      </c>
      <c r="D19" s="48" t="s">
        <v>129</v>
      </c>
      <c r="E19" s="48" t="s">
        <v>5</v>
      </c>
      <c r="F19" s="40" t="s">
        <v>141</v>
      </c>
      <c r="G19" s="40" t="s">
        <v>141</v>
      </c>
      <c r="H19" s="40" t="s">
        <v>141</v>
      </c>
      <c r="I19" s="40" t="s">
        <v>141</v>
      </c>
      <c r="J19" s="40" t="s">
        <v>141</v>
      </c>
      <c r="K19" s="40" t="s">
        <v>141</v>
      </c>
      <c r="L19" s="40" t="s">
        <v>141</v>
      </c>
      <c r="M19" s="40" t="s">
        <v>141</v>
      </c>
      <c r="N19" s="40" t="s">
        <v>141</v>
      </c>
      <c r="O19" s="40" t="s">
        <v>141</v>
      </c>
      <c r="P19" s="40" t="s">
        <v>141</v>
      </c>
      <c r="Q19" s="40" t="s">
        <v>141</v>
      </c>
      <c r="R19" s="40" t="s">
        <v>141</v>
      </c>
      <c r="S19" s="40" t="s">
        <v>141</v>
      </c>
      <c r="T19" s="40" t="s">
        <v>141</v>
      </c>
      <c r="U19" s="40" t="s">
        <v>141</v>
      </c>
      <c r="V19" s="40" t="s">
        <v>141</v>
      </c>
      <c r="W19" s="40" t="s">
        <v>141</v>
      </c>
      <c r="X19" s="40" t="s">
        <v>141</v>
      </c>
      <c r="Y19" s="40" t="s">
        <v>141</v>
      </c>
      <c r="Z19" s="40" t="s">
        <v>141</v>
      </c>
      <c r="AA19" s="40" t="s">
        <v>141</v>
      </c>
      <c r="AB19" s="40" t="s">
        <v>141</v>
      </c>
      <c r="AC19" s="40" t="s">
        <v>141</v>
      </c>
      <c r="AD19" s="40" t="s">
        <v>141</v>
      </c>
      <c r="AE19" s="40" t="s">
        <v>141</v>
      </c>
      <c r="AF19" s="40" t="s">
        <v>141</v>
      </c>
      <c r="AG19" s="40" t="s">
        <v>141</v>
      </c>
      <c r="AH19" s="40" t="s">
        <v>141</v>
      </c>
      <c r="AI19" s="40" t="s">
        <v>141</v>
      </c>
      <c r="AJ19" s="75">
        <v>22.8</v>
      </c>
      <c r="AK19" s="54">
        <f t="shared" si="1"/>
        <v>22.8</v>
      </c>
      <c r="AL19" s="40" t="s">
        <v>141</v>
      </c>
      <c r="AM19" s="40" t="s">
        <v>141</v>
      </c>
      <c r="AN19" s="40" t="s">
        <v>141</v>
      </c>
      <c r="AO19" s="40" t="s">
        <v>141</v>
      </c>
      <c r="AP19" s="40" t="s">
        <v>141</v>
      </c>
      <c r="AQ19" s="40" t="s">
        <v>141</v>
      </c>
      <c r="AR19" s="40" t="s">
        <v>141</v>
      </c>
      <c r="AS19" s="40" t="s">
        <v>141</v>
      </c>
      <c r="AT19" s="40" t="s">
        <v>141</v>
      </c>
      <c r="AU19" s="40" t="s">
        <v>141</v>
      </c>
      <c r="AV19" s="40" t="s">
        <v>141</v>
      </c>
      <c r="AW19" s="40" t="s">
        <v>141</v>
      </c>
      <c r="AX19" s="40" t="s">
        <v>141</v>
      </c>
      <c r="AY19" s="40" t="s">
        <v>141</v>
      </c>
      <c r="AZ19" s="40" t="s">
        <v>141</v>
      </c>
      <c r="BA19" s="40" t="s">
        <v>141</v>
      </c>
      <c r="BB19" s="40" t="s">
        <v>141</v>
      </c>
      <c r="BC19" s="40" t="s">
        <v>141</v>
      </c>
      <c r="BD19" s="40" t="s">
        <v>141</v>
      </c>
      <c r="BE19" s="40" t="s">
        <v>141</v>
      </c>
      <c r="BF19" s="40" t="s">
        <v>141</v>
      </c>
      <c r="BG19" s="40" t="s">
        <v>141</v>
      </c>
      <c r="BH19" s="40" t="s">
        <v>141</v>
      </c>
      <c r="BI19" s="40" t="s">
        <v>141</v>
      </c>
      <c r="BJ19" s="40" t="s">
        <v>141</v>
      </c>
      <c r="BK19" s="40" t="s">
        <v>141</v>
      </c>
      <c r="BL19" s="40" t="s">
        <v>141</v>
      </c>
      <c r="BM19" s="40" t="s">
        <v>141</v>
      </c>
      <c r="BN19" s="40" t="s">
        <v>141</v>
      </c>
      <c r="BO19" s="40" t="s">
        <v>141</v>
      </c>
      <c r="BP19" s="75">
        <v>2.6</v>
      </c>
      <c r="BQ19" s="55">
        <f t="shared" si="2"/>
        <v>2.6</v>
      </c>
      <c r="BR19" s="3"/>
    </row>
    <row r="20" spans="2:70" x14ac:dyDescent="0.2">
      <c r="B20" s="1" t="str">
        <f t="shared" si="0"/>
        <v>Altiplano_Cerritos de Bernal</v>
      </c>
      <c r="C20" s="48" t="s">
        <v>3</v>
      </c>
      <c r="D20" s="48" t="s">
        <v>130</v>
      </c>
      <c r="E20" s="48" t="s">
        <v>5</v>
      </c>
      <c r="F20" s="40">
        <v>20</v>
      </c>
      <c r="G20" s="40">
        <v>21.1</v>
      </c>
      <c r="H20" s="40">
        <v>25</v>
      </c>
      <c r="I20" s="40">
        <v>25.9</v>
      </c>
      <c r="J20" s="40">
        <v>26.2</v>
      </c>
      <c r="K20" s="40">
        <v>25.3</v>
      </c>
      <c r="L20" s="40">
        <v>15.6</v>
      </c>
      <c r="M20" s="40">
        <v>16</v>
      </c>
      <c r="N20" s="40">
        <v>20.3</v>
      </c>
      <c r="O20" s="40">
        <v>21.8</v>
      </c>
      <c r="P20" s="40">
        <v>23.1</v>
      </c>
      <c r="Q20" s="40">
        <v>23.7</v>
      </c>
      <c r="R20" s="40">
        <v>21.2</v>
      </c>
      <c r="S20" s="40">
        <v>18.2</v>
      </c>
      <c r="T20" s="40">
        <v>22.4</v>
      </c>
      <c r="U20" s="40">
        <v>22.9</v>
      </c>
      <c r="V20" s="40">
        <v>20.100000000000001</v>
      </c>
      <c r="W20" s="40">
        <v>19.2</v>
      </c>
      <c r="X20" s="40">
        <v>18.2</v>
      </c>
      <c r="Y20" s="40">
        <v>19.399999999999999</v>
      </c>
      <c r="Z20" s="40">
        <v>21.6</v>
      </c>
      <c r="AA20" s="40">
        <v>19.2</v>
      </c>
      <c r="AB20" s="40">
        <v>23.7</v>
      </c>
      <c r="AC20" s="40">
        <v>24.2</v>
      </c>
      <c r="AD20" s="40">
        <v>22.8</v>
      </c>
      <c r="AE20" s="40">
        <v>24.7</v>
      </c>
      <c r="AF20" s="40">
        <v>25.3</v>
      </c>
      <c r="AG20" s="40">
        <v>16.8</v>
      </c>
      <c r="AH20" s="40">
        <v>13.1</v>
      </c>
      <c r="AI20" s="40">
        <v>19.2</v>
      </c>
      <c r="AJ20" s="40">
        <v>19.7</v>
      </c>
      <c r="AK20" s="54">
        <f t="shared" si="1"/>
        <v>21.158064516129031</v>
      </c>
      <c r="AL20" s="40">
        <v>9.3000000000000007</v>
      </c>
      <c r="AM20" s="40">
        <v>-1</v>
      </c>
      <c r="AN20" s="40">
        <v>-1.6</v>
      </c>
      <c r="AO20" s="40">
        <v>0.1</v>
      </c>
      <c r="AP20" s="40">
        <v>1.6</v>
      </c>
      <c r="AQ20" s="40">
        <v>0.2</v>
      </c>
      <c r="AR20" s="40">
        <v>3.6</v>
      </c>
      <c r="AS20" s="40">
        <v>2.1</v>
      </c>
      <c r="AT20" s="40">
        <v>-2.6</v>
      </c>
      <c r="AU20" s="40">
        <v>-3.9</v>
      </c>
      <c r="AV20" s="40">
        <v>-3.3</v>
      </c>
      <c r="AW20" s="40">
        <v>-2.4</v>
      </c>
      <c r="AX20" s="40">
        <v>6</v>
      </c>
      <c r="AY20" s="40">
        <v>8.6999999999999993</v>
      </c>
      <c r="AZ20" s="40">
        <v>6.3</v>
      </c>
      <c r="BA20" s="40">
        <v>-1.6</v>
      </c>
      <c r="BB20" s="40">
        <v>6.2</v>
      </c>
      <c r="BC20" s="40">
        <v>7.4</v>
      </c>
      <c r="BD20" s="40">
        <v>5.0999999999999996</v>
      </c>
      <c r="BE20" s="40">
        <v>3.4</v>
      </c>
      <c r="BF20" s="40">
        <v>-1.1000000000000001</v>
      </c>
      <c r="BG20" s="40">
        <v>-2.2999999999999998</v>
      </c>
      <c r="BH20" s="40">
        <v>-5.3</v>
      </c>
      <c r="BI20" s="40">
        <v>4.2</v>
      </c>
      <c r="BJ20" s="40">
        <v>3.4</v>
      </c>
      <c r="BK20" s="40">
        <v>-1.6</v>
      </c>
      <c r="BL20" s="40">
        <v>-0.2</v>
      </c>
      <c r="BM20" s="40">
        <v>0</v>
      </c>
      <c r="BN20" s="40">
        <v>2.7</v>
      </c>
      <c r="BO20" s="40">
        <v>2.9</v>
      </c>
      <c r="BP20" s="40">
        <v>-1.5</v>
      </c>
      <c r="BQ20" s="55">
        <f t="shared" si="2"/>
        <v>1.4451612903225806</v>
      </c>
      <c r="BR20" s="3"/>
    </row>
    <row r="21" spans="2:70" x14ac:dyDescent="0.2">
      <c r="B21" s="1" t="str">
        <f t="shared" si="0"/>
        <v>Altiplano_Santa Matilde</v>
      </c>
      <c r="C21" s="48" t="s">
        <v>3</v>
      </c>
      <c r="D21" s="48" t="s">
        <v>133</v>
      </c>
      <c r="E21" s="48" t="s">
        <v>5</v>
      </c>
      <c r="F21" s="40">
        <v>22.4</v>
      </c>
      <c r="G21" s="40">
        <v>23.1</v>
      </c>
      <c r="H21" s="40">
        <v>25.8</v>
      </c>
      <c r="I21" s="40">
        <v>27.2</v>
      </c>
      <c r="J21" s="40">
        <v>27.6</v>
      </c>
      <c r="K21" s="40">
        <v>26.9</v>
      </c>
      <c r="L21" s="40">
        <v>18.8</v>
      </c>
      <c r="M21" s="40">
        <v>17.600000000000001</v>
      </c>
      <c r="N21" s="40">
        <v>21.5</v>
      </c>
      <c r="O21" s="40">
        <v>23.1</v>
      </c>
      <c r="P21" s="40">
        <v>24.2</v>
      </c>
      <c r="Q21" s="40">
        <v>24.8</v>
      </c>
      <c r="R21" s="40">
        <v>22.8</v>
      </c>
      <c r="S21" s="40">
        <v>19.7</v>
      </c>
      <c r="T21" s="40">
        <v>23.5</v>
      </c>
      <c r="U21" s="40">
        <v>24.7</v>
      </c>
      <c r="V21" s="40">
        <v>21.3</v>
      </c>
      <c r="W21" s="40">
        <v>21.1</v>
      </c>
      <c r="X21" s="40">
        <v>19.7</v>
      </c>
      <c r="Y21" s="40">
        <v>21.1</v>
      </c>
      <c r="Z21" s="40">
        <v>23.2</v>
      </c>
      <c r="AA21" s="40">
        <v>20.6</v>
      </c>
      <c r="AB21" s="40">
        <v>24.7</v>
      </c>
      <c r="AC21" s="40">
        <v>25.2</v>
      </c>
      <c r="AD21" s="40">
        <v>23.9</v>
      </c>
      <c r="AE21" s="40">
        <v>26.5</v>
      </c>
      <c r="AF21" s="40">
        <v>26.5</v>
      </c>
      <c r="AG21" s="40">
        <v>15.4</v>
      </c>
      <c r="AH21" s="40">
        <v>15.3</v>
      </c>
      <c r="AI21" s="40">
        <v>21.6</v>
      </c>
      <c r="AJ21" s="40">
        <v>19.899999999999999</v>
      </c>
      <c r="AK21" s="54">
        <f t="shared" si="1"/>
        <v>22.570967741935487</v>
      </c>
      <c r="AL21" s="40">
        <v>9.8000000000000007</v>
      </c>
      <c r="AM21" s="40">
        <v>1.9</v>
      </c>
      <c r="AN21" s="40">
        <v>0</v>
      </c>
      <c r="AO21" s="40">
        <v>0.4</v>
      </c>
      <c r="AP21" s="40">
        <v>3.2</v>
      </c>
      <c r="AQ21" s="40">
        <v>2.6</v>
      </c>
      <c r="AR21" s="40">
        <v>2.8</v>
      </c>
      <c r="AS21" s="40">
        <v>3.3</v>
      </c>
      <c r="AT21" s="40">
        <v>1.9</v>
      </c>
      <c r="AU21" s="40">
        <v>-3.6</v>
      </c>
      <c r="AV21" s="40">
        <v>-2.2000000000000002</v>
      </c>
      <c r="AW21" s="40">
        <v>0.2</v>
      </c>
      <c r="AX21" s="40">
        <v>1.7</v>
      </c>
      <c r="AY21" s="40">
        <v>9.5</v>
      </c>
      <c r="AZ21" s="40">
        <v>5.0999999999999996</v>
      </c>
      <c r="BA21" s="40">
        <v>0.5</v>
      </c>
      <c r="BB21" s="40">
        <v>7.2</v>
      </c>
      <c r="BC21" s="40">
        <v>8.8000000000000007</v>
      </c>
      <c r="BD21" s="40">
        <v>7.9</v>
      </c>
      <c r="BE21" s="40">
        <v>2</v>
      </c>
      <c r="BF21" s="40">
        <v>-0.5</v>
      </c>
      <c r="BG21" s="40">
        <v>-0.2</v>
      </c>
      <c r="BH21" s="40">
        <v>-3.5</v>
      </c>
      <c r="BI21" s="40">
        <v>1.6</v>
      </c>
      <c r="BJ21" s="40">
        <v>2.2999999999999998</v>
      </c>
      <c r="BK21" s="40">
        <v>0.6</v>
      </c>
      <c r="BL21" s="40">
        <v>-0.8</v>
      </c>
      <c r="BM21" s="40">
        <v>3.4</v>
      </c>
      <c r="BN21" s="40">
        <v>2</v>
      </c>
      <c r="BO21" s="40">
        <v>3.4</v>
      </c>
      <c r="BP21" s="40">
        <v>-1.3</v>
      </c>
      <c r="BQ21" s="55">
        <f t="shared" si="2"/>
        <v>2.2580645161290329</v>
      </c>
      <c r="BR21" s="3"/>
    </row>
    <row r="22" spans="2:70" x14ac:dyDescent="0.2">
      <c r="B22" s="1" t="str">
        <f t="shared" si="0"/>
        <v>Altiplano_La Herradura</v>
      </c>
      <c r="C22" s="48" t="s">
        <v>3</v>
      </c>
      <c r="D22" s="48" t="s">
        <v>131</v>
      </c>
      <c r="E22" s="48" t="s">
        <v>11</v>
      </c>
      <c r="F22" s="40">
        <v>19.600000000000001</v>
      </c>
      <c r="G22" s="40">
        <v>21.9</v>
      </c>
      <c r="H22" s="40">
        <v>25.1</v>
      </c>
      <c r="I22" s="40">
        <v>26.2</v>
      </c>
      <c r="J22" s="40">
        <v>26.2</v>
      </c>
      <c r="K22" s="40">
        <v>25.2</v>
      </c>
      <c r="L22" s="40">
        <v>14.5</v>
      </c>
      <c r="M22" s="40">
        <v>13.7</v>
      </c>
      <c r="N22" s="40">
        <v>18.7</v>
      </c>
      <c r="O22" s="40">
        <v>21.2</v>
      </c>
      <c r="P22" s="40">
        <v>22.7</v>
      </c>
      <c r="Q22" s="40">
        <v>23.9</v>
      </c>
      <c r="R22" s="40">
        <v>20.8</v>
      </c>
      <c r="S22" s="40">
        <v>17.600000000000001</v>
      </c>
      <c r="T22" s="40">
        <v>22.1</v>
      </c>
      <c r="U22" s="40">
        <v>22.6</v>
      </c>
      <c r="V22" s="40">
        <v>19.899999999999999</v>
      </c>
      <c r="W22" s="40">
        <v>19.7</v>
      </c>
      <c r="X22" s="40">
        <v>18.5</v>
      </c>
      <c r="Y22" s="40">
        <v>19.3</v>
      </c>
      <c r="Z22" s="40">
        <v>20.9</v>
      </c>
      <c r="AA22" s="40">
        <v>20</v>
      </c>
      <c r="AB22" s="40">
        <v>23.3</v>
      </c>
      <c r="AC22" s="40">
        <v>24</v>
      </c>
      <c r="AD22" s="40">
        <v>23.2</v>
      </c>
      <c r="AE22" s="40">
        <v>25.1</v>
      </c>
      <c r="AF22" s="40">
        <v>24.9</v>
      </c>
      <c r="AG22" s="40">
        <v>17.899999999999999</v>
      </c>
      <c r="AH22" s="40">
        <v>12.3</v>
      </c>
      <c r="AI22" s="40">
        <v>19.399999999999999</v>
      </c>
      <c r="AJ22" s="40">
        <v>18.8</v>
      </c>
      <c r="AK22" s="54">
        <f t="shared" si="1"/>
        <v>20.94193548387096</v>
      </c>
      <c r="AL22" s="40">
        <v>6.7</v>
      </c>
      <c r="AM22" s="40">
        <v>0.7</v>
      </c>
      <c r="AN22" s="40">
        <v>-2.2999999999999998</v>
      </c>
      <c r="AO22" s="40">
        <v>-1.2</v>
      </c>
      <c r="AP22" s="40">
        <v>2.4</v>
      </c>
      <c r="AQ22" s="40">
        <v>2.7</v>
      </c>
      <c r="AR22" s="40">
        <v>3.1</v>
      </c>
      <c r="AS22" s="40">
        <v>-0.6</v>
      </c>
      <c r="AT22" s="40">
        <v>-1.3</v>
      </c>
      <c r="AU22" s="40">
        <v>-5.7</v>
      </c>
      <c r="AV22" s="40">
        <v>-3.5</v>
      </c>
      <c r="AW22" s="40">
        <v>-2.8</v>
      </c>
      <c r="AX22" s="40">
        <v>-0.9</v>
      </c>
      <c r="AY22" s="40">
        <v>6.8</v>
      </c>
      <c r="AZ22" s="40">
        <v>2.2000000000000002</v>
      </c>
      <c r="BA22" s="40">
        <v>-1.7</v>
      </c>
      <c r="BB22" s="40">
        <v>3.6</v>
      </c>
      <c r="BC22" s="40">
        <v>7.9</v>
      </c>
      <c r="BD22" s="40">
        <v>4.4000000000000004</v>
      </c>
      <c r="BE22" s="40">
        <v>3.2</v>
      </c>
      <c r="BF22" s="40">
        <v>2.8</v>
      </c>
      <c r="BG22" s="40">
        <v>0.2</v>
      </c>
      <c r="BH22" s="40">
        <v>-3.8</v>
      </c>
      <c r="BI22" s="40">
        <v>-3.3</v>
      </c>
      <c r="BJ22" s="40">
        <v>-0.2</v>
      </c>
      <c r="BK22" s="40">
        <v>-4.0999999999999996</v>
      </c>
      <c r="BL22" s="40">
        <v>-5</v>
      </c>
      <c r="BM22" s="40">
        <v>1.9</v>
      </c>
      <c r="BN22" s="40">
        <v>2.2999999999999998</v>
      </c>
      <c r="BO22" s="40">
        <v>0.6</v>
      </c>
      <c r="BP22" s="40">
        <v>-3.3</v>
      </c>
      <c r="BQ22" s="55">
        <f t="shared" si="2"/>
        <v>0.38064516129032261</v>
      </c>
      <c r="BR22" s="3"/>
    </row>
    <row r="23" spans="2:70" x14ac:dyDescent="0.2">
      <c r="B23" s="1" t="str">
        <f>CONCATENATE(C23,"_",D23)</f>
        <v>Altiplano_Peotillos</v>
      </c>
      <c r="C23" s="48" t="s">
        <v>3</v>
      </c>
      <c r="D23" s="48" t="s">
        <v>48</v>
      </c>
      <c r="E23" s="48" t="s">
        <v>49</v>
      </c>
      <c r="F23" s="40" t="s">
        <v>141</v>
      </c>
      <c r="G23" s="40" t="s">
        <v>141</v>
      </c>
      <c r="H23" s="40" t="s">
        <v>141</v>
      </c>
      <c r="I23" s="40" t="s">
        <v>141</v>
      </c>
      <c r="J23" s="40" t="s">
        <v>141</v>
      </c>
      <c r="K23" s="40" t="s">
        <v>141</v>
      </c>
      <c r="L23" s="40" t="s">
        <v>141</v>
      </c>
      <c r="M23" s="40" t="s">
        <v>141</v>
      </c>
      <c r="N23" s="40" t="s">
        <v>141</v>
      </c>
      <c r="O23" s="40" t="s">
        <v>141</v>
      </c>
      <c r="P23" s="40" t="s">
        <v>141</v>
      </c>
      <c r="Q23" s="40" t="s">
        <v>141</v>
      </c>
      <c r="R23" s="40" t="s">
        <v>141</v>
      </c>
      <c r="S23" s="40" t="s">
        <v>141</v>
      </c>
      <c r="T23" s="40" t="s">
        <v>141</v>
      </c>
      <c r="U23" s="40" t="s">
        <v>141</v>
      </c>
      <c r="V23" s="40" t="s">
        <v>141</v>
      </c>
      <c r="W23" s="40" t="s">
        <v>141</v>
      </c>
      <c r="X23" s="40" t="s">
        <v>141</v>
      </c>
      <c r="Y23" s="40" t="s">
        <v>141</v>
      </c>
      <c r="Z23" s="40" t="s">
        <v>141</v>
      </c>
      <c r="AA23" s="40" t="s">
        <v>141</v>
      </c>
      <c r="AB23" s="40" t="s">
        <v>141</v>
      </c>
      <c r="AC23" s="40" t="s">
        <v>141</v>
      </c>
      <c r="AD23" s="40" t="s">
        <v>141</v>
      </c>
      <c r="AE23" s="40" t="s">
        <v>141</v>
      </c>
      <c r="AF23" s="40" t="s">
        <v>141</v>
      </c>
      <c r="AG23" s="40" t="s">
        <v>141</v>
      </c>
      <c r="AH23" s="40" t="s">
        <v>141</v>
      </c>
      <c r="AI23" s="40" t="s">
        <v>141</v>
      </c>
      <c r="AJ23" s="75">
        <v>18.8</v>
      </c>
      <c r="AK23" s="54">
        <f>AVERAGE(F23:AJ23)</f>
        <v>18.8</v>
      </c>
      <c r="AL23" s="40" t="s">
        <v>141</v>
      </c>
      <c r="AM23" s="40" t="s">
        <v>141</v>
      </c>
      <c r="AN23" s="40" t="s">
        <v>141</v>
      </c>
      <c r="AO23" s="40" t="s">
        <v>141</v>
      </c>
      <c r="AP23" s="40" t="s">
        <v>141</v>
      </c>
      <c r="AQ23" s="40" t="s">
        <v>141</v>
      </c>
      <c r="AR23" s="40" t="s">
        <v>141</v>
      </c>
      <c r="AS23" s="40" t="s">
        <v>141</v>
      </c>
      <c r="AT23" s="40" t="s">
        <v>141</v>
      </c>
      <c r="AU23" s="40" t="s">
        <v>141</v>
      </c>
      <c r="AV23" s="40" t="s">
        <v>141</v>
      </c>
      <c r="AW23" s="40" t="s">
        <v>141</v>
      </c>
      <c r="AX23" s="40" t="s">
        <v>141</v>
      </c>
      <c r="AY23" s="40" t="s">
        <v>141</v>
      </c>
      <c r="AZ23" s="40" t="s">
        <v>141</v>
      </c>
      <c r="BA23" s="40" t="s">
        <v>141</v>
      </c>
      <c r="BB23" s="40" t="s">
        <v>141</v>
      </c>
      <c r="BC23" s="40" t="s">
        <v>141</v>
      </c>
      <c r="BD23" s="40" t="s">
        <v>141</v>
      </c>
      <c r="BE23" s="40" t="s">
        <v>141</v>
      </c>
      <c r="BF23" s="40" t="s">
        <v>141</v>
      </c>
      <c r="BG23" s="40" t="s">
        <v>141</v>
      </c>
      <c r="BH23" s="40" t="s">
        <v>141</v>
      </c>
      <c r="BI23" s="40" t="s">
        <v>141</v>
      </c>
      <c r="BJ23" s="40" t="s">
        <v>141</v>
      </c>
      <c r="BK23" s="40" t="s">
        <v>141</v>
      </c>
      <c r="BL23" s="40" t="s">
        <v>141</v>
      </c>
      <c r="BM23" s="40" t="s">
        <v>141</v>
      </c>
      <c r="BN23" s="40" t="s">
        <v>141</v>
      </c>
      <c r="BO23" s="40" t="s">
        <v>141</v>
      </c>
      <c r="BP23" s="75">
        <v>-2.1</v>
      </c>
      <c r="BQ23" s="55">
        <f>AVERAGE(AL23:BP23)</f>
        <v>-2.1</v>
      </c>
      <c r="BR23" s="3"/>
    </row>
    <row r="24" spans="2:70" x14ac:dyDescent="0.2">
      <c r="B24" s="1" t="str">
        <f t="shared" si="0"/>
        <v>Centro_Benito Juárez</v>
      </c>
      <c r="C24" s="41" t="s">
        <v>6</v>
      </c>
      <c r="D24" s="41" t="s">
        <v>7</v>
      </c>
      <c r="E24" s="41" t="s">
        <v>8</v>
      </c>
      <c r="F24" s="40">
        <v>25</v>
      </c>
      <c r="G24" s="40">
        <v>26.8</v>
      </c>
      <c r="H24" s="40">
        <v>28.6</v>
      </c>
      <c r="I24" s="40">
        <v>28.3</v>
      </c>
      <c r="J24" s="40">
        <v>30.6</v>
      </c>
      <c r="K24" s="40">
        <v>29.8</v>
      </c>
      <c r="L24" s="40">
        <v>15.9</v>
      </c>
      <c r="M24" s="40">
        <v>13.3</v>
      </c>
      <c r="N24" s="40">
        <v>20.399999999999999</v>
      </c>
      <c r="O24" s="40">
        <v>23.5</v>
      </c>
      <c r="P24" s="40">
        <v>23.8</v>
      </c>
      <c r="Q24" s="40">
        <v>27</v>
      </c>
      <c r="R24" s="40">
        <v>21.2</v>
      </c>
      <c r="S24" s="40">
        <v>21</v>
      </c>
      <c r="T24" s="40">
        <v>25.2</v>
      </c>
      <c r="U24" s="40">
        <v>26.3</v>
      </c>
      <c r="V24" s="40">
        <v>23.9</v>
      </c>
      <c r="W24" s="40">
        <v>23.3</v>
      </c>
      <c r="X24" s="40">
        <v>24.6</v>
      </c>
      <c r="Y24" s="40">
        <v>23.9</v>
      </c>
      <c r="Z24" s="40">
        <v>24.6</v>
      </c>
      <c r="AA24" s="40">
        <v>25.1</v>
      </c>
      <c r="AB24" s="40">
        <v>26.6</v>
      </c>
      <c r="AC24" s="40">
        <v>26.9</v>
      </c>
      <c r="AD24" s="40">
        <v>26.9</v>
      </c>
      <c r="AE24" s="40">
        <v>28.5</v>
      </c>
      <c r="AF24" s="40">
        <v>28.4</v>
      </c>
      <c r="AG24" s="40">
        <v>19.8</v>
      </c>
      <c r="AH24" s="40">
        <v>15.2</v>
      </c>
      <c r="AI24" s="40">
        <v>20</v>
      </c>
      <c r="AJ24" s="40">
        <v>22.8</v>
      </c>
      <c r="AK24" s="54">
        <f t="shared" si="1"/>
        <v>24.103225806451611</v>
      </c>
      <c r="AL24" s="40">
        <v>7.8</v>
      </c>
      <c r="AM24" s="40">
        <v>4.7</v>
      </c>
      <c r="AN24" s="40">
        <v>2.1</v>
      </c>
      <c r="AO24" s="40">
        <v>1.6</v>
      </c>
      <c r="AP24" s="40">
        <v>3.3</v>
      </c>
      <c r="AQ24" s="40">
        <v>5.3</v>
      </c>
      <c r="AR24" s="40">
        <v>4.8</v>
      </c>
      <c r="AS24" s="40">
        <v>2.4</v>
      </c>
      <c r="AT24" s="40">
        <v>1.6</v>
      </c>
      <c r="AU24" s="40">
        <v>-3.8</v>
      </c>
      <c r="AV24" s="40">
        <v>-0.2</v>
      </c>
      <c r="AW24" s="40">
        <v>-1.4</v>
      </c>
      <c r="AX24" s="40">
        <v>-1.4</v>
      </c>
      <c r="AY24" s="40">
        <v>9.9</v>
      </c>
      <c r="AZ24" s="40">
        <v>2.4</v>
      </c>
      <c r="BA24" s="40">
        <v>1.1000000000000001</v>
      </c>
      <c r="BB24" s="40">
        <v>2.9</v>
      </c>
      <c r="BC24" s="40">
        <v>7.6</v>
      </c>
      <c r="BD24" s="40">
        <v>7.4</v>
      </c>
      <c r="BE24" s="40">
        <v>10.6</v>
      </c>
      <c r="BF24" s="40">
        <v>10.9</v>
      </c>
      <c r="BG24" s="40">
        <v>4.7</v>
      </c>
      <c r="BH24" s="40">
        <v>-1</v>
      </c>
      <c r="BI24" s="40">
        <v>1.8</v>
      </c>
      <c r="BJ24" s="40">
        <v>8.5</v>
      </c>
      <c r="BK24" s="40">
        <v>1.2</v>
      </c>
      <c r="BL24" s="40">
        <v>-2.2999999999999998</v>
      </c>
      <c r="BM24" s="40">
        <v>4.5999999999999996</v>
      </c>
      <c r="BN24" s="40">
        <v>5.2</v>
      </c>
      <c r="BO24" s="40">
        <v>-2.2000000000000002</v>
      </c>
      <c r="BP24" s="40">
        <v>-2.1</v>
      </c>
      <c r="BQ24" s="55">
        <f t="shared" si="2"/>
        <v>3.1612903225806455</v>
      </c>
      <c r="BR24" s="3"/>
    </row>
    <row r="25" spans="2:70" x14ac:dyDescent="0.2">
      <c r="B25" s="1" t="str">
        <f t="shared" si="0"/>
        <v>Centro_El Polvorín</v>
      </c>
      <c r="C25" s="41" t="s">
        <v>6</v>
      </c>
      <c r="D25" s="41" t="s">
        <v>25</v>
      </c>
      <c r="E25" s="41" t="s">
        <v>26</v>
      </c>
      <c r="F25" s="40">
        <v>24.2</v>
      </c>
      <c r="G25" s="40">
        <v>26.8</v>
      </c>
      <c r="H25" s="40">
        <v>27.7</v>
      </c>
      <c r="I25" s="40">
        <v>28.4</v>
      </c>
      <c r="J25" s="40">
        <v>31</v>
      </c>
      <c r="K25" s="40">
        <v>29.8</v>
      </c>
      <c r="L25" s="40">
        <v>13.9</v>
      </c>
      <c r="M25" s="40">
        <v>12.4</v>
      </c>
      <c r="N25" s="40">
        <v>20.100000000000001</v>
      </c>
      <c r="O25" s="40">
        <v>23.5</v>
      </c>
      <c r="P25" s="40">
        <v>25.5</v>
      </c>
      <c r="Q25" s="40">
        <v>26.8</v>
      </c>
      <c r="R25" s="40">
        <v>20.9</v>
      </c>
      <c r="S25" s="40">
        <v>19</v>
      </c>
      <c r="T25" s="40">
        <v>26.6</v>
      </c>
      <c r="U25" s="40">
        <v>27.4</v>
      </c>
      <c r="V25" s="40">
        <v>25.2</v>
      </c>
      <c r="W25" s="40">
        <v>24.8</v>
      </c>
      <c r="X25" s="40">
        <v>25</v>
      </c>
      <c r="Y25" s="40">
        <v>24.1</v>
      </c>
      <c r="Z25" s="40">
        <v>25.7</v>
      </c>
      <c r="AA25" s="40">
        <v>24.8</v>
      </c>
      <c r="AB25" s="40">
        <v>26.9</v>
      </c>
      <c r="AC25" s="40">
        <v>28.8</v>
      </c>
      <c r="AD25" s="40">
        <v>28.1</v>
      </c>
      <c r="AE25" s="40">
        <v>21.8</v>
      </c>
      <c r="AF25" s="40">
        <v>21.6</v>
      </c>
      <c r="AG25" s="40">
        <v>17.600000000000001</v>
      </c>
      <c r="AH25" s="40">
        <v>13.3</v>
      </c>
      <c r="AI25" s="40">
        <v>19.100000000000001</v>
      </c>
      <c r="AJ25" s="40">
        <v>23.6</v>
      </c>
      <c r="AK25" s="54">
        <f t="shared" si="1"/>
        <v>23.690322580645162</v>
      </c>
      <c r="AL25" s="40">
        <v>9.1</v>
      </c>
      <c r="AM25" s="40">
        <v>5.7</v>
      </c>
      <c r="AN25" s="40">
        <v>1.5</v>
      </c>
      <c r="AO25" s="40">
        <v>3.4</v>
      </c>
      <c r="AP25" s="40">
        <v>5.6</v>
      </c>
      <c r="AQ25" s="40">
        <v>8.1999999999999993</v>
      </c>
      <c r="AR25" s="40">
        <v>5.3</v>
      </c>
      <c r="AS25" s="40">
        <v>2.9</v>
      </c>
      <c r="AT25" s="40">
        <v>4.5999999999999996</v>
      </c>
      <c r="AU25" s="40">
        <v>-1.5</v>
      </c>
      <c r="AV25" s="40">
        <v>-0.1</v>
      </c>
      <c r="AW25" s="40">
        <v>-1.4</v>
      </c>
      <c r="AX25" s="40">
        <v>4.0999999999999996</v>
      </c>
      <c r="AY25" s="40">
        <v>10.1</v>
      </c>
      <c r="AZ25" s="40">
        <v>5.4</v>
      </c>
      <c r="BA25" s="40">
        <v>1.9</v>
      </c>
      <c r="BB25" s="40">
        <v>6.4</v>
      </c>
      <c r="BC25" s="40">
        <v>5.9</v>
      </c>
      <c r="BD25" s="40">
        <v>10.5</v>
      </c>
      <c r="BE25" s="40">
        <v>5.2</v>
      </c>
      <c r="BF25" s="40">
        <v>4.2</v>
      </c>
      <c r="BG25" s="40">
        <v>3.7</v>
      </c>
      <c r="BH25" s="40">
        <v>0.3</v>
      </c>
      <c r="BI25" s="40">
        <v>1.3</v>
      </c>
      <c r="BJ25" s="40">
        <v>4.8</v>
      </c>
      <c r="BK25" s="40">
        <v>3.3</v>
      </c>
      <c r="BL25" s="40">
        <v>-0.7</v>
      </c>
      <c r="BM25" s="40">
        <v>6.8</v>
      </c>
      <c r="BN25" s="40">
        <v>5</v>
      </c>
      <c r="BO25" s="40">
        <v>0.7</v>
      </c>
      <c r="BP25" s="40">
        <v>-1.4</v>
      </c>
      <c r="BQ25" s="55">
        <f t="shared" si="2"/>
        <v>3.8967741935483868</v>
      </c>
      <c r="BR25" s="3"/>
    </row>
    <row r="26" spans="2:70" x14ac:dyDescent="0.2">
      <c r="B26" s="1" t="str">
        <f t="shared" si="0"/>
        <v xml:space="preserve">Centro_Santa Clara </v>
      </c>
      <c r="C26" s="41" t="s">
        <v>6</v>
      </c>
      <c r="D26" s="41" t="s">
        <v>64</v>
      </c>
      <c r="E26" s="41" t="s">
        <v>65</v>
      </c>
      <c r="F26" s="40">
        <v>25.3</v>
      </c>
      <c r="G26" s="40">
        <v>26.6</v>
      </c>
      <c r="H26" s="40">
        <v>27.5</v>
      </c>
      <c r="I26" s="40">
        <v>28.3</v>
      </c>
      <c r="J26" s="40">
        <v>31.3</v>
      </c>
      <c r="K26" s="40">
        <v>30</v>
      </c>
      <c r="L26" s="40">
        <v>13.6</v>
      </c>
      <c r="M26" s="40">
        <v>12.7</v>
      </c>
      <c r="N26" s="40">
        <v>20.3</v>
      </c>
      <c r="O26" s="40">
        <v>24.3</v>
      </c>
      <c r="P26" s="40">
        <v>25.3</v>
      </c>
      <c r="Q26" s="40">
        <v>27.1</v>
      </c>
      <c r="R26" s="40">
        <v>21.6</v>
      </c>
      <c r="S26" s="40">
        <v>20.399999999999999</v>
      </c>
      <c r="T26" s="40">
        <v>27.3</v>
      </c>
      <c r="U26" s="40">
        <v>28.1</v>
      </c>
      <c r="V26" s="40">
        <v>25.7</v>
      </c>
      <c r="W26" s="40">
        <v>25.1</v>
      </c>
      <c r="X26" s="40">
        <v>26.8</v>
      </c>
      <c r="Y26" s="40">
        <v>26.7</v>
      </c>
      <c r="Z26" s="40">
        <v>27</v>
      </c>
      <c r="AA26" s="40">
        <v>25.8</v>
      </c>
      <c r="AB26" s="40">
        <v>26.7</v>
      </c>
      <c r="AC26" s="40">
        <v>30.2</v>
      </c>
      <c r="AD26" s="40">
        <v>29.1</v>
      </c>
      <c r="AE26" s="40">
        <v>24</v>
      </c>
      <c r="AF26" s="40">
        <v>23.9</v>
      </c>
      <c r="AG26" s="40">
        <v>19.399999999999999</v>
      </c>
      <c r="AH26" s="40">
        <v>14.1</v>
      </c>
      <c r="AI26" s="40">
        <v>19.899999999999999</v>
      </c>
      <c r="AJ26" s="40">
        <v>24.5</v>
      </c>
      <c r="AK26" s="54">
        <f t="shared" si="1"/>
        <v>24.470967741935485</v>
      </c>
      <c r="AL26" s="40">
        <v>9.6999999999999993</v>
      </c>
      <c r="AM26" s="40">
        <v>4.5999999999999996</v>
      </c>
      <c r="AN26" s="40">
        <v>1.4</v>
      </c>
      <c r="AO26" s="40">
        <v>2.7</v>
      </c>
      <c r="AP26" s="40">
        <v>4.2</v>
      </c>
      <c r="AQ26" s="40">
        <v>5.8</v>
      </c>
      <c r="AR26" s="40">
        <v>5</v>
      </c>
      <c r="AS26" s="40">
        <v>1.7</v>
      </c>
      <c r="AT26" s="40">
        <v>3.3</v>
      </c>
      <c r="AU26" s="40">
        <v>-1.7</v>
      </c>
      <c r="AV26" s="40">
        <v>-1.2</v>
      </c>
      <c r="AW26" s="40">
        <v>-2.2000000000000002</v>
      </c>
      <c r="AX26" s="40">
        <v>4.2</v>
      </c>
      <c r="AY26" s="40">
        <v>9.5</v>
      </c>
      <c r="AZ26" s="40">
        <v>5.3</v>
      </c>
      <c r="BA26" s="40">
        <v>1.5</v>
      </c>
      <c r="BB26" s="40">
        <v>6.2</v>
      </c>
      <c r="BC26" s="40">
        <v>5.6</v>
      </c>
      <c r="BD26" s="40">
        <v>10.8</v>
      </c>
      <c r="BE26" s="40">
        <v>5.2</v>
      </c>
      <c r="BF26" s="40">
        <v>3.5</v>
      </c>
      <c r="BG26" s="40">
        <v>5.8</v>
      </c>
      <c r="BH26" s="40">
        <v>-2.4</v>
      </c>
      <c r="BI26" s="40">
        <v>-0.5</v>
      </c>
      <c r="BJ26" s="40">
        <v>3.7</v>
      </c>
      <c r="BK26" s="40">
        <v>1.9</v>
      </c>
      <c r="BL26" s="40">
        <v>-0.5</v>
      </c>
      <c r="BM26" s="40">
        <v>3.8</v>
      </c>
      <c r="BN26" s="40">
        <v>5.0999999999999996</v>
      </c>
      <c r="BO26" s="40">
        <v>0.2</v>
      </c>
      <c r="BP26" s="40">
        <v>-1.7</v>
      </c>
      <c r="BQ26" s="55">
        <f t="shared" si="2"/>
        <v>3.2419354838709671</v>
      </c>
      <c r="BR26" s="3"/>
    </row>
    <row r="27" spans="2:70" x14ac:dyDescent="0.2">
      <c r="B27" s="1" t="str">
        <f t="shared" si="0"/>
        <v>Centro_INIFAP San Luis</v>
      </c>
      <c r="C27" s="41" t="s">
        <v>6</v>
      </c>
      <c r="D27" s="41" t="s">
        <v>106</v>
      </c>
      <c r="E27" s="41" t="s">
        <v>104</v>
      </c>
      <c r="F27" s="40">
        <v>24.3</v>
      </c>
      <c r="G27" s="40">
        <v>25.8</v>
      </c>
      <c r="H27" s="40">
        <v>28.1</v>
      </c>
      <c r="I27" s="40">
        <v>28.1</v>
      </c>
      <c r="J27" s="40">
        <v>29.6</v>
      </c>
      <c r="K27" s="40">
        <v>28.9</v>
      </c>
      <c r="L27" s="40">
        <v>18.100000000000001</v>
      </c>
      <c r="M27" s="40">
        <v>14.1</v>
      </c>
      <c r="N27" s="40">
        <v>21.6</v>
      </c>
      <c r="O27" s="40">
        <v>23.7</v>
      </c>
      <c r="P27" s="40">
        <v>25.5</v>
      </c>
      <c r="Q27" s="40">
        <v>26.5</v>
      </c>
      <c r="R27" s="40">
        <v>21.7</v>
      </c>
      <c r="S27" s="40">
        <v>21.7</v>
      </c>
      <c r="T27" s="40">
        <v>24.8</v>
      </c>
      <c r="U27" s="40">
        <v>26.6</v>
      </c>
      <c r="V27" s="40">
        <v>23.4</v>
      </c>
      <c r="W27" s="40">
        <v>22.3</v>
      </c>
      <c r="X27" s="40">
        <v>25.1</v>
      </c>
      <c r="Y27" s="40">
        <v>22.7</v>
      </c>
      <c r="Z27" s="40">
        <v>24.3</v>
      </c>
      <c r="AA27" s="40">
        <v>24.1</v>
      </c>
      <c r="AB27" s="40">
        <v>26.1</v>
      </c>
      <c r="AC27" s="40">
        <v>26.1</v>
      </c>
      <c r="AD27" s="40">
        <v>26.9</v>
      </c>
      <c r="AE27" s="40">
        <v>26.2</v>
      </c>
      <c r="AF27" s="40">
        <v>27.7</v>
      </c>
      <c r="AG27" s="40">
        <v>19.399999999999999</v>
      </c>
      <c r="AH27" s="40">
        <v>15.8</v>
      </c>
      <c r="AI27" s="40">
        <v>20.2</v>
      </c>
      <c r="AJ27" s="40">
        <v>23.5</v>
      </c>
      <c r="AK27" s="54">
        <f t="shared" si="1"/>
        <v>23.964516129032262</v>
      </c>
      <c r="AL27" s="40">
        <v>7.4</v>
      </c>
      <c r="AM27" s="40">
        <v>2.1</v>
      </c>
      <c r="AN27" s="40">
        <v>-0.9</v>
      </c>
      <c r="AO27" s="40">
        <v>0.4</v>
      </c>
      <c r="AP27" s="40">
        <v>1.5</v>
      </c>
      <c r="AQ27" s="40">
        <v>1.8</v>
      </c>
      <c r="AR27" s="40">
        <v>4.3</v>
      </c>
      <c r="AS27" s="40">
        <v>1.8</v>
      </c>
      <c r="AT27" s="40">
        <v>0.1</v>
      </c>
      <c r="AU27" s="40">
        <v>-5.5</v>
      </c>
      <c r="AV27" s="40">
        <v>-1.1000000000000001</v>
      </c>
      <c r="AW27" s="40">
        <v>0</v>
      </c>
      <c r="AX27" s="40">
        <v>-0.6</v>
      </c>
      <c r="AY27" s="40">
        <v>9</v>
      </c>
      <c r="AZ27" s="40">
        <v>3.2</v>
      </c>
      <c r="BA27" s="40">
        <v>-2</v>
      </c>
      <c r="BB27" s="40">
        <v>3.8</v>
      </c>
      <c r="BC27" s="40">
        <v>3.6</v>
      </c>
      <c r="BD27" s="40">
        <v>7.6</v>
      </c>
      <c r="BE27" s="40">
        <v>11.3</v>
      </c>
      <c r="BF27" s="40">
        <v>8.4</v>
      </c>
      <c r="BG27" s="40">
        <v>1.6</v>
      </c>
      <c r="BH27" s="40">
        <v>-3.9</v>
      </c>
      <c r="BI27" s="40">
        <v>2.8</v>
      </c>
      <c r="BJ27" s="40">
        <v>5.3</v>
      </c>
      <c r="BK27" s="40">
        <v>-1.4</v>
      </c>
      <c r="BL27" s="40">
        <v>-4.2</v>
      </c>
      <c r="BM27" s="40">
        <v>0</v>
      </c>
      <c r="BN27" s="40">
        <v>4.2</v>
      </c>
      <c r="BO27" s="40">
        <v>-2.2999999999999998</v>
      </c>
      <c r="BP27" s="40">
        <v>-2.1</v>
      </c>
      <c r="BQ27" s="55">
        <f t="shared" si="2"/>
        <v>1.8129032258064519</v>
      </c>
      <c r="BR27" s="3"/>
    </row>
    <row r="28" spans="2:70" x14ac:dyDescent="0.2">
      <c r="B28" s="1" t="str">
        <f t="shared" si="0"/>
        <v>Centro_La Lugarda</v>
      </c>
      <c r="C28" s="41" t="s">
        <v>6</v>
      </c>
      <c r="D28" s="41" t="s">
        <v>39</v>
      </c>
      <c r="E28" s="41" t="s">
        <v>40</v>
      </c>
      <c r="F28" s="40">
        <v>21.7</v>
      </c>
      <c r="G28" s="40">
        <v>22.7</v>
      </c>
      <c r="H28" s="40">
        <v>27.3</v>
      </c>
      <c r="I28" s="40">
        <v>26.6</v>
      </c>
      <c r="J28" s="40">
        <v>26.3</v>
      </c>
      <c r="K28" s="40">
        <v>25.7</v>
      </c>
      <c r="L28" s="40">
        <v>18.5</v>
      </c>
      <c r="M28" s="40">
        <v>16.2</v>
      </c>
      <c r="N28" s="40">
        <v>19.899999999999999</v>
      </c>
      <c r="O28" s="40">
        <v>22.4</v>
      </c>
      <c r="P28" s="40">
        <v>23.5</v>
      </c>
      <c r="Q28" s="40">
        <v>23.9</v>
      </c>
      <c r="R28" s="40">
        <v>21.1</v>
      </c>
      <c r="S28" s="40">
        <v>20</v>
      </c>
      <c r="T28" s="40">
        <v>21.7</v>
      </c>
      <c r="U28" s="40">
        <v>22.5</v>
      </c>
      <c r="V28" s="40">
        <v>22.1</v>
      </c>
      <c r="W28" s="40">
        <v>19.600000000000001</v>
      </c>
      <c r="X28" s="40">
        <v>21.2</v>
      </c>
      <c r="Y28" s="40">
        <v>20.100000000000001</v>
      </c>
      <c r="Z28" s="40">
        <v>21.7</v>
      </c>
      <c r="AA28" s="40">
        <v>21.6</v>
      </c>
      <c r="AB28" s="40">
        <v>24.6</v>
      </c>
      <c r="AC28" s="40">
        <v>23</v>
      </c>
      <c r="AD28" s="40">
        <v>23.5</v>
      </c>
      <c r="AE28" s="40">
        <v>25.6</v>
      </c>
      <c r="AF28" s="40">
        <v>25.2</v>
      </c>
      <c r="AG28" s="40">
        <v>23.3</v>
      </c>
      <c r="AH28" s="40">
        <v>14</v>
      </c>
      <c r="AI28" s="40">
        <v>21.4</v>
      </c>
      <c r="AJ28" s="40">
        <v>20.3</v>
      </c>
      <c r="AK28" s="54">
        <f t="shared" si="1"/>
        <v>22.167741935483871</v>
      </c>
      <c r="AL28" s="40">
        <v>6.2</v>
      </c>
      <c r="AM28" s="40">
        <v>5.6</v>
      </c>
      <c r="AN28" s="40">
        <v>0.9</v>
      </c>
      <c r="AO28" s="40">
        <v>0.9</v>
      </c>
      <c r="AP28" s="40">
        <v>5.4</v>
      </c>
      <c r="AQ28" s="40">
        <v>5</v>
      </c>
      <c r="AR28" s="40">
        <v>3.1</v>
      </c>
      <c r="AS28" s="40">
        <v>1.5</v>
      </c>
      <c r="AT28" s="40">
        <v>1.3</v>
      </c>
      <c r="AU28" s="40">
        <v>-4.7</v>
      </c>
      <c r="AV28" s="40">
        <v>1.3</v>
      </c>
      <c r="AW28" s="40">
        <v>-0.3</v>
      </c>
      <c r="AX28" s="40">
        <v>-1</v>
      </c>
      <c r="AY28" s="40">
        <v>6.3</v>
      </c>
      <c r="AZ28" s="40">
        <v>2.5</v>
      </c>
      <c r="BA28" s="40">
        <v>0.7</v>
      </c>
      <c r="BB28" s="40">
        <v>6</v>
      </c>
      <c r="BC28" s="40">
        <v>5.4</v>
      </c>
      <c r="BD28" s="40">
        <v>7.6</v>
      </c>
      <c r="BE28" s="40">
        <v>6.3</v>
      </c>
      <c r="BF28" s="40">
        <v>6</v>
      </c>
      <c r="BG28" s="40">
        <v>2.7</v>
      </c>
      <c r="BH28" s="40">
        <v>-2.4</v>
      </c>
      <c r="BI28" s="40">
        <v>2.4</v>
      </c>
      <c r="BJ28" s="40">
        <v>4.8</v>
      </c>
      <c r="BK28" s="40">
        <v>-1</v>
      </c>
      <c r="BL28" s="40">
        <v>-0.1</v>
      </c>
      <c r="BM28" s="40">
        <v>5.2</v>
      </c>
      <c r="BN28" s="40">
        <v>3</v>
      </c>
      <c r="BO28" s="40">
        <v>-2.9</v>
      </c>
      <c r="BP28" s="40">
        <v>-0.9</v>
      </c>
      <c r="BQ28" s="55">
        <f t="shared" si="2"/>
        <v>2.4774193548387098</v>
      </c>
      <c r="BR28" s="3"/>
    </row>
    <row r="29" spans="2:70" x14ac:dyDescent="0.2">
      <c r="B29" s="1" t="str">
        <f t="shared" si="0"/>
        <v>Centro_La Purisima</v>
      </c>
      <c r="C29" s="41" t="s">
        <v>6</v>
      </c>
      <c r="D29" s="41" t="s">
        <v>41</v>
      </c>
      <c r="E29" s="41" t="s">
        <v>42</v>
      </c>
      <c r="F29" s="40" t="s">
        <v>141</v>
      </c>
      <c r="G29" s="40" t="s">
        <v>141</v>
      </c>
      <c r="H29" s="40" t="s">
        <v>141</v>
      </c>
      <c r="I29" s="40" t="s">
        <v>141</v>
      </c>
      <c r="J29" s="40" t="s">
        <v>141</v>
      </c>
      <c r="K29" s="40" t="s">
        <v>141</v>
      </c>
      <c r="L29" s="40" t="s">
        <v>141</v>
      </c>
      <c r="M29" s="40" t="s">
        <v>141</v>
      </c>
      <c r="N29" s="40" t="s">
        <v>141</v>
      </c>
      <c r="O29" s="40" t="s">
        <v>141</v>
      </c>
      <c r="P29" s="40" t="s">
        <v>141</v>
      </c>
      <c r="Q29" s="40" t="s">
        <v>141</v>
      </c>
      <c r="R29" s="40" t="s">
        <v>141</v>
      </c>
      <c r="S29" s="40" t="s">
        <v>141</v>
      </c>
      <c r="T29" s="40" t="s">
        <v>141</v>
      </c>
      <c r="U29" s="40" t="s">
        <v>141</v>
      </c>
      <c r="V29" s="40" t="s">
        <v>141</v>
      </c>
      <c r="W29" s="40" t="s">
        <v>141</v>
      </c>
      <c r="X29" s="40" t="s">
        <v>141</v>
      </c>
      <c r="Y29" s="40" t="s">
        <v>141</v>
      </c>
      <c r="Z29" s="40" t="s">
        <v>141</v>
      </c>
      <c r="AA29" s="40" t="s">
        <v>141</v>
      </c>
      <c r="AB29" s="40" t="s">
        <v>141</v>
      </c>
      <c r="AC29" s="40" t="s">
        <v>141</v>
      </c>
      <c r="AD29" s="40" t="s">
        <v>141</v>
      </c>
      <c r="AE29" s="40" t="s">
        <v>141</v>
      </c>
      <c r="AF29" s="40" t="s">
        <v>141</v>
      </c>
      <c r="AG29" s="40" t="s">
        <v>141</v>
      </c>
      <c r="AH29" s="40" t="s">
        <v>141</v>
      </c>
      <c r="AI29" s="40" t="s">
        <v>141</v>
      </c>
      <c r="AJ29" s="75">
        <v>22.7</v>
      </c>
      <c r="AK29" s="54">
        <f t="shared" si="1"/>
        <v>22.7</v>
      </c>
      <c r="AL29" s="40" t="s">
        <v>141</v>
      </c>
      <c r="AM29" s="40" t="s">
        <v>141</v>
      </c>
      <c r="AN29" s="40" t="s">
        <v>141</v>
      </c>
      <c r="AO29" s="40" t="s">
        <v>141</v>
      </c>
      <c r="AP29" s="40" t="s">
        <v>141</v>
      </c>
      <c r="AQ29" s="40" t="s">
        <v>141</v>
      </c>
      <c r="AR29" s="40" t="s">
        <v>141</v>
      </c>
      <c r="AS29" s="40" t="s">
        <v>141</v>
      </c>
      <c r="AT29" s="40" t="s">
        <v>141</v>
      </c>
      <c r="AU29" s="40" t="s">
        <v>141</v>
      </c>
      <c r="AV29" s="40" t="s">
        <v>141</v>
      </c>
      <c r="AW29" s="40" t="s">
        <v>141</v>
      </c>
      <c r="AX29" s="40" t="s">
        <v>141</v>
      </c>
      <c r="AY29" s="40" t="s">
        <v>141</v>
      </c>
      <c r="AZ29" s="40" t="s">
        <v>141</v>
      </c>
      <c r="BA29" s="40" t="s">
        <v>141</v>
      </c>
      <c r="BB29" s="40" t="s">
        <v>141</v>
      </c>
      <c r="BC29" s="40" t="s">
        <v>141</v>
      </c>
      <c r="BD29" s="40" t="s">
        <v>141</v>
      </c>
      <c r="BE29" s="40" t="s">
        <v>141</v>
      </c>
      <c r="BF29" s="40" t="s">
        <v>141</v>
      </c>
      <c r="BG29" s="40" t="s">
        <v>141</v>
      </c>
      <c r="BH29" s="40" t="s">
        <v>141</v>
      </c>
      <c r="BI29" s="40" t="s">
        <v>141</v>
      </c>
      <c r="BJ29" s="40" t="s">
        <v>141</v>
      </c>
      <c r="BK29" s="40" t="s">
        <v>141</v>
      </c>
      <c r="BL29" s="40" t="s">
        <v>141</v>
      </c>
      <c r="BM29" s="40" t="s">
        <v>141</v>
      </c>
      <c r="BN29" s="40" t="s">
        <v>141</v>
      </c>
      <c r="BO29" s="40" t="s">
        <v>141</v>
      </c>
      <c r="BP29" s="75">
        <v>-0.9</v>
      </c>
      <c r="BQ29" s="55">
        <f t="shared" si="2"/>
        <v>-0.9</v>
      </c>
      <c r="BR29" s="3"/>
    </row>
    <row r="30" spans="2:70" x14ac:dyDescent="0.2">
      <c r="B30" s="1" t="str">
        <f t="shared" si="0"/>
        <v>Centro_San Ignacio</v>
      </c>
      <c r="C30" s="41" t="s">
        <v>6</v>
      </c>
      <c r="D30" s="41" t="s">
        <v>61</v>
      </c>
      <c r="E30" s="41" t="s">
        <v>62</v>
      </c>
      <c r="F30" s="40">
        <v>24.6</v>
      </c>
      <c r="G30" s="40">
        <v>26.9</v>
      </c>
      <c r="H30" s="40">
        <v>28.8</v>
      </c>
      <c r="I30" s="40">
        <v>29</v>
      </c>
      <c r="J30" s="40">
        <v>30.7</v>
      </c>
      <c r="K30" s="40">
        <v>29.2</v>
      </c>
      <c r="L30" s="40">
        <v>19.2</v>
      </c>
      <c r="M30" s="40">
        <v>17.399999999999999</v>
      </c>
      <c r="N30" s="40">
        <v>21.3</v>
      </c>
      <c r="O30" s="40">
        <v>24.8</v>
      </c>
      <c r="P30" s="40">
        <v>25.9</v>
      </c>
      <c r="Q30" s="40">
        <v>26.8</v>
      </c>
      <c r="R30" s="40">
        <v>24.4</v>
      </c>
      <c r="S30" s="40">
        <v>21.3</v>
      </c>
      <c r="T30" s="40">
        <v>25.6</v>
      </c>
      <c r="U30" s="40">
        <v>26.8</v>
      </c>
      <c r="V30" s="40">
        <v>24.8</v>
      </c>
      <c r="W30" s="40">
        <v>24.9</v>
      </c>
      <c r="X30" s="40">
        <v>26.2</v>
      </c>
      <c r="Y30" s="40">
        <v>24.1</v>
      </c>
      <c r="Z30" s="40">
        <v>25.7</v>
      </c>
      <c r="AA30" s="40">
        <v>24.8</v>
      </c>
      <c r="AB30" s="40">
        <v>26.4</v>
      </c>
      <c r="AC30" s="40">
        <v>27.2</v>
      </c>
      <c r="AD30" s="40">
        <v>27.9</v>
      </c>
      <c r="AE30" s="40">
        <v>28.7</v>
      </c>
      <c r="AF30" s="40">
        <v>29.1</v>
      </c>
      <c r="AG30" s="40">
        <v>22.6</v>
      </c>
      <c r="AH30" s="40">
        <v>15.3</v>
      </c>
      <c r="AI30" s="40">
        <v>22.5</v>
      </c>
      <c r="AJ30" s="40">
        <v>22.7</v>
      </c>
      <c r="AK30" s="54">
        <f t="shared" si="1"/>
        <v>25.019354838709681</v>
      </c>
      <c r="AL30" s="40">
        <v>7.6</v>
      </c>
      <c r="AM30" s="40">
        <v>5.7</v>
      </c>
      <c r="AN30" s="40">
        <v>2.2000000000000002</v>
      </c>
      <c r="AO30" s="40">
        <v>3.4</v>
      </c>
      <c r="AP30" s="40">
        <v>4.2</v>
      </c>
      <c r="AQ30" s="40">
        <v>5.3</v>
      </c>
      <c r="AR30" s="40">
        <v>5</v>
      </c>
      <c r="AS30" s="40">
        <v>4.4000000000000004</v>
      </c>
      <c r="AT30" s="40">
        <v>3.3</v>
      </c>
      <c r="AU30" s="40">
        <v>-3.5</v>
      </c>
      <c r="AV30" s="40">
        <v>1.5</v>
      </c>
      <c r="AW30" s="40">
        <v>-2</v>
      </c>
      <c r="AX30" s="40">
        <v>3</v>
      </c>
      <c r="AY30" s="40">
        <v>6.3</v>
      </c>
      <c r="AZ30" s="40">
        <v>4.8</v>
      </c>
      <c r="BA30" s="40">
        <v>3.4</v>
      </c>
      <c r="BB30" s="40">
        <v>5.8</v>
      </c>
      <c r="BC30" s="40">
        <v>5.8</v>
      </c>
      <c r="BD30" s="40">
        <v>13</v>
      </c>
      <c r="BE30" s="40">
        <v>9.1999999999999993</v>
      </c>
      <c r="BF30" s="40">
        <v>11.2</v>
      </c>
      <c r="BG30" s="40">
        <v>5.7</v>
      </c>
      <c r="BH30" s="40">
        <v>-0.2</v>
      </c>
      <c r="BI30" s="40">
        <v>2.4</v>
      </c>
      <c r="BJ30" s="40">
        <v>6.1</v>
      </c>
      <c r="BK30" s="40">
        <v>2</v>
      </c>
      <c r="BL30" s="40">
        <v>-1.3</v>
      </c>
      <c r="BM30" s="40">
        <v>3.8</v>
      </c>
      <c r="BN30" s="40">
        <v>2.8</v>
      </c>
      <c r="BO30" s="40">
        <v>-1.7</v>
      </c>
      <c r="BP30" s="40">
        <v>0.5</v>
      </c>
      <c r="BQ30" s="55">
        <f t="shared" si="2"/>
        <v>3.8612903225806448</v>
      </c>
      <c r="BR30" s="3"/>
    </row>
    <row r="31" spans="2:70" x14ac:dyDescent="0.2">
      <c r="B31" s="1" t="str">
        <f t="shared" si="0"/>
        <v>Centro_San Isidro</v>
      </c>
      <c r="C31" s="41" t="s">
        <v>6</v>
      </c>
      <c r="D31" s="41" t="s">
        <v>63</v>
      </c>
      <c r="E31" s="41" t="s">
        <v>62</v>
      </c>
      <c r="F31" s="40">
        <v>24.5</v>
      </c>
      <c r="G31" s="40">
        <v>26.9</v>
      </c>
      <c r="H31" s="40">
        <v>29.7</v>
      </c>
      <c r="I31" s="40">
        <v>28.4</v>
      </c>
      <c r="J31" s="40">
        <v>29.2</v>
      </c>
      <c r="K31" s="40">
        <v>28.8</v>
      </c>
      <c r="L31" s="40">
        <v>18.100000000000001</v>
      </c>
      <c r="M31" s="40">
        <v>16.600000000000001</v>
      </c>
      <c r="N31" s="40">
        <v>20.9</v>
      </c>
      <c r="O31" s="40">
        <v>24.1</v>
      </c>
      <c r="P31" s="40">
        <v>25.5</v>
      </c>
      <c r="Q31" s="40">
        <v>26.4</v>
      </c>
      <c r="R31" s="40">
        <v>23</v>
      </c>
      <c r="S31" s="40">
        <v>20.3</v>
      </c>
      <c r="T31" s="40">
        <v>24.7</v>
      </c>
      <c r="U31" s="40">
        <v>27.2</v>
      </c>
      <c r="V31" s="40">
        <v>23.9</v>
      </c>
      <c r="W31" s="40">
        <v>25.3</v>
      </c>
      <c r="X31" s="40">
        <v>24.7</v>
      </c>
      <c r="Y31" s="40">
        <v>23.9</v>
      </c>
      <c r="Z31" s="40">
        <v>24.5</v>
      </c>
      <c r="AA31" s="40">
        <v>25.1</v>
      </c>
      <c r="AB31" s="40">
        <v>27.1</v>
      </c>
      <c r="AC31" s="40">
        <v>26.6</v>
      </c>
      <c r="AD31" s="40">
        <v>26.8</v>
      </c>
      <c r="AE31" s="40">
        <v>29</v>
      </c>
      <c r="AF31" s="40">
        <v>28.8</v>
      </c>
      <c r="AG31" s="40">
        <v>23.5</v>
      </c>
      <c r="AH31" s="40">
        <v>13.9</v>
      </c>
      <c r="AI31" s="40">
        <v>21.9</v>
      </c>
      <c r="AJ31" s="40">
        <v>23.2</v>
      </c>
      <c r="AK31" s="54">
        <f t="shared" si="1"/>
        <v>24.596774193548384</v>
      </c>
      <c r="AL31" s="40">
        <v>8.1</v>
      </c>
      <c r="AM31" s="40">
        <v>7.2</v>
      </c>
      <c r="AN31" s="40">
        <v>0.8</v>
      </c>
      <c r="AO31" s="40">
        <v>2.2000000000000002</v>
      </c>
      <c r="AP31" s="40">
        <v>3.8</v>
      </c>
      <c r="AQ31" s="40">
        <v>5.2</v>
      </c>
      <c r="AR31" s="40">
        <v>6.3</v>
      </c>
      <c r="AS31" s="40">
        <v>4.5999999999999996</v>
      </c>
      <c r="AT31" s="40">
        <v>4.2</v>
      </c>
      <c r="AU31" s="40">
        <v>-3.2</v>
      </c>
      <c r="AV31" s="40">
        <v>1</v>
      </c>
      <c r="AW31" s="40">
        <v>-0.8</v>
      </c>
      <c r="AX31" s="40">
        <v>-0.9</v>
      </c>
      <c r="AY31" s="40">
        <v>6.9</v>
      </c>
      <c r="AZ31" s="40">
        <v>3.6</v>
      </c>
      <c r="BA31" s="40">
        <v>3.1</v>
      </c>
      <c r="BB31" s="40">
        <v>5.6</v>
      </c>
      <c r="BC31" s="40">
        <v>6</v>
      </c>
      <c r="BD31" s="40">
        <v>10.5</v>
      </c>
      <c r="BE31" s="40">
        <v>5.9</v>
      </c>
      <c r="BF31" s="40">
        <v>8.8000000000000007</v>
      </c>
      <c r="BG31" s="40">
        <v>4.0999999999999996</v>
      </c>
      <c r="BH31" s="40">
        <v>-3.5</v>
      </c>
      <c r="BI31" s="40">
        <v>2.7</v>
      </c>
      <c r="BJ31" s="40">
        <v>8.3000000000000007</v>
      </c>
      <c r="BK31" s="40">
        <v>1.2</v>
      </c>
      <c r="BL31" s="40">
        <v>-0.9</v>
      </c>
      <c r="BM31" s="40">
        <v>3.9</v>
      </c>
      <c r="BN31" s="40">
        <v>3.8</v>
      </c>
      <c r="BO31" s="40">
        <v>-2.6</v>
      </c>
      <c r="BP31" s="40">
        <v>-1</v>
      </c>
      <c r="BQ31" s="55">
        <f t="shared" si="2"/>
        <v>3.3838709677419363</v>
      </c>
      <c r="BR31" s="3"/>
    </row>
    <row r="32" spans="2:70" x14ac:dyDescent="0.2">
      <c r="B32" s="1" t="str">
        <f t="shared" si="0"/>
        <v>Huasteca_5 de Mayo</v>
      </c>
      <c r="C32" s="47" t="s">
        <v>0</v>
      </c>
      <c r="D32" s="47" t="s">
        <v>1</v>
      </c>
      <c r="E32" s="47" t="s">
        <v>2</v>
      </c>
      <c r="F32" s="40" t="s">
        <v>141</v>
      </c>
      <c r="G32" s="40" t="s">
        <v>141</v>
      </c>
      <c r="H32" s="40" t="s">
        <v>141</v>
      </c>
      <c r="I32" s="40" t="s">
        <v>141</v>
      </c>
      <c r="J32" s="40" t="s">
        <v>141</v>
      </c>
      <c r="K32" s="40" t="s">
        <v>141</v>
      </c>
      <c r="L32" s="40" t="s">
        <v>141</v>
      </c>
      <c r="M32" s="40" t="s">
        <v>141</v>
      </c>
      <c r="N32" s="40" t="s">
        <v>141</v>
      </c>
      <c r="O32" s="40" t="s">
        <v>141</v>
      </c>
      <c r="P32" s="40" t="s">
        <v>141</v>
      </c>
      <c r="Q32" s="40" t="s">
        <v>141</v>
      </c>
      <c r="R32" s="40" t="s">
        <v>141</v>
      </c>
      <c r="S32" s="40" t="s">
        <v>141</v>
      </c>
      <c r="T32" s="40" t="s">
        <v>141</v>
      </c>
      <c r="U32" s="40" t="s">
        <v>141</v>
      </c>
      <c r="V32" s="40" t="s">
        <v>141</v>
      </c>
      <c r="W32" s="40" t="s">
        <v>141</v>
      </c>
      <c r="X32" s="40" t="s">
        <v>141</v>
      </c>
      <c r="Y32" s="40" t="s">
        <v>141</v>
      </c>
      <c r="Z32" s="40" t="s">
        <v>141</v>
      </c>
      <c r="AA32" s="40" t="s">
        <v>141</v>
      </c>
      <c r="AB32" s="40" t="s">
        <v>141</v>
      </c>
      <c r="AC32" s="40" t="s">
        <v>141</v>
      </c>
      <c r="AD32" s="40" t="s">
        <v>141</v>
      </c>
      <c r="AE32" s="40" t="s">
        <v>141</v>
      </c>
      <c r="AF32" s="40" t="s">
        <v>141</v>
      </c>
      <c r="AG32" s="40" t="s">
        <v>141</v>
      </c>
      <c r="AH32" s="40" t="s">
        <v>141</v>
      </c>
      <c r="AI32" s="40" t="s">
        <v>141</v>
      </c>
      <c r="AJ32" s="75">
        <v>28</v>
      </c>
      <c r="AK32" s="54">
        <f t="shared" si="1"/>
        <v>28</v>
      </c>
      <c r="AL32" s="40" t="s">
        <v>141</v>
      </c>
      <c r="AM32" s="40" t="s">
        <v>141</v>
      </c>
      <c r="AN32" s="40" t="s">
        <v>141</v>
      </c>
      <c r="AO32" s="40" t="s">
        <v>141</v>
      </c>
      <c r="AP32" s="40" t="s">
        <v>141</v>
      </c>
      <c r="AQ32" s="40" t="s">
        <v>141</v>
      </c>
      <c r="AR32" s="40" t="s">
        <v>141</v>
      </c>
      <c r="AS32" s="40" t="s">
        <v>141</v>
      </c>
      <c r="AT32" s="40" t="s">
        <v>141</v>
      </c>
      <c r="AU32" s="40" t="s">
        <v>141</v>
      </c>
      <c r="AV32" s="40" t="s">
        <v>141</v>
      </c>
      <c r="AW32" s="40" t="s">
        <v>141</v>
      </c>
      <c r="AX32" s="40" t="s">
        <v>141</v>
      </c>
      <c r="AY32" s="40" t="s">
        <v>141</v>
      </c>
      <c r="AZ32" s="40" t="s">
        <v>141</v>
      </c>
      <c r="BA32" s="40" t="s">
        <v>141</v>
      </c>
      <c r="BB32" s="40" t="s">
        <v>141</v>
      </c>
      <c r="BC32" s="40" t="s">
        <v>141</v>
      </c>
      <c r="BD32" s="40" t="s">
        <v>141</v>
      </c>
      <c r="BE32" s="40" t="s">
        <v>141</v>
      </c>
      <c r="BF32" s="40" t="s">
        <v>141</v>
      </c>
      <c r="BG32" s="40" t="s">
        <v>141</v>
      </c>
      <c r="BH32" s="40" t="s">
        <v>141</v>
      </c>
      <c r="BI32" s="40" t="s">
        <v>141</v>
      </c>
      <c r="BJ32" s="40" t="s">
        <v>141</v>
      </c>
      <c r="BK32" s="40" t="s">
        <v>141</v>
      </c>
      <c r="BL32" s="40" t="s">
        <v>141</v>
      </c>
      <c r="BM32" s="40" t="s">
        <v>141</v>
      </c>
      <c r="BN32" s="40" t="s">
        <v>141</v>
      </c>
      <c r="BO32" s="40" t="s">
        <v>141</v>
      </c>
      <c r="BP32" s="75">
        <v>13</v>
      </c>
      <c r="BQ32" s="55">
        <f t="shared" si="2"/>
        <v>13</v>
      </c>
      <c r="BR32" s="3"/>
    </row>
    <row r="33" spans="2:70" x14ac:dyDescent="0.2">
      <c r="B33" s="1" t="str">
        <f t="shared" si="0"/>
        <v>Huasteca_Estación Coyoles</v>
      </c>
      <c r="C33" s="47" t="s">
        <v>0</v>
      </c>
      <c r="D33" s="47" t="s">
        <v>32</v>
      </c>
      <c r="E33" s="47" t="s">
        <v>2</v>
      </c>
      <c r="F33" s="40" t="s">
        <v>141</v>
      </c>
      <c r="G33" s="40" t="s">
        <v>141</v>
      </c>
      <c r="H33" s="40" t="s">
        <v>141</v>
      </c>
      <c r="I33" s="40" t="s">
        <v>141</v>
      </c>
      <c r="J33" s="40" t="s">
        <v>141</v>
      </c>
      <c r="K33" s="40" t="s">
        <v>141</v>
      </c>
      <c r="L33" s="40" t="s">
        <v>141</v>
      </c>
      <c r="M33" s="40" t="s">
        <v>141</v>
      </c>
      <c r="N33" s="40" t="s">
        <v>141</v>
      </c>
      <c r="O33" s="40" t="s">
        <v>141</v>
      </c>
      <c r="P33" s="40" t="s">
        <v>141</v>
      </c>
      <c r="Q33" s="40" t="s">
        <v>141</v>
      </c>
      <c r="R33" s="40" t="s">
        <v>141</v>
      </c>
      <c r="S33" s="40" t="s">
        <v>141</v>
      </c>
      <c r="T33" s="40" t="s">
        <v>141</v>
      </c>
      <c r="U33" s="40" t="s">
        <v>141</v>
      </c>
      <c r="V33" s="40" t="s">
        <v>141</v>
      </c>
      <c r="W33" s="40" t="s">
        <v>141</v>
      </c>
      <c r="X33" s="40" t="s">
        <v>141</v>
      </c>
      <c r="Y33" s="40" t="s">
        <v>141</v>
      </c>
      <c r="Z33" s="40" t="s">
        <v>141</v>
      </c>
      <c r="AA33" s="40" t="s">
        <v>141</v>
      </c>
      <c r="AB33" s="40" t="s">
        <v>141</v>
      </c>
      <c r="AC33" s="40" t="s">
        <v>141</v>
      </c>
      <c r="AD33" s="40" t="s">
        <v>141</v>
      </c>
      <c r="AE33" s="40" t="s">
        <v>141</v>
      </c>
      <c r="AF33" s="40" t="s">
        <v>141</v>
      </c>
      <c r="AG33" s="40" t="s">
        <v>141</v>
      </c>
      <c r="AH33" s="40" t="s">
        <v>141</v>
      </c>
      <c r="AI33" s="40" t="s">
        <v>141</v>
      </c>
      <c r="AJ33" s="75">
        <v>28</v>
      </c>
      <c r="AK33" s="54">
        <f t="shared" si="1"/>
        <v>28</v>
      </c>
      <c r="AL33" s="40" t="s">
        <v>141</v>
      </c>
      <c r="AM33" s="40" t="s">
        <v>141</v>
      </c>
      <c r="AN33" s="40" t="s">
        <v>141</v>
      </c>
      <c r="AO33" s="40" t="s">
        <v>141</v>
      </c>
      <c r="AP33" s="40" t="s">
        <v>141</v>
      </c>
      <c r="AQ33" s="40" t="s">
        <v>141</v>
      </c>
      <c r="AR33" s="40" t="s">
        <v>141</v>
      </c>
      <c r="AS33" s="40" t="s">
        <v>141</v>
      </c>
      <c r="AT33" s="40" t="s">
        <v>141</v>
      </c>
      <c r="AU33" s="40" t="s">
        <v>141</v>
      </c>
      <c r="AV33" s="40" t="s">
        <v>141</v>
      </c>
      <c r="AW33" s="40" t="s">
        <v>141</v>
      </c>
      <c r="AX33" s="40" t="s">
        <v>141</v>
      </c>
      <c r="AY33" s="40" t="s">
        <v>141</v>
      </c>
      <c r="AZ33" s="40" t="s">
        <v>141</v>
      </c>
      <c r="BA33" s="40" t="s">
        <v>141</v>
      </c>
      <c r="BB33" s="40" t="s">
        <v>141</v>
      </c>
      <c r="BC33" s="40" t="s">
        <v>141</v>
      </c>
      <c r="BD33" s="40" t="s">
        <v>141</v>
      </c>
      <c r="BE33" s="40" t="s">
        <v>141</v>
      </c>
      <c r="BF33" s="40" t="s">
        <v>141</v>
      </c>
      <c r="BG33" s="40" t="s">
        <v>141</v>
      </c>
      <c r="BH33" s="40" t="s">
        <v>141</v>
      </c>
      <c r="BI33" s="40" t="s">
        <v>141</v>
      </c>
      <c r="BJ33" s="40" t="s">
        <v>141</v>
      </c>
      <c r="BK33" s="40" t="s">
        <v>141</v>
      </c>
      <c r="BL33" s="40" t="s">
        <v>141</v>
      </c>
      <c r="BM33" s="40" t="s">
        <v>141</v>
      </c>
      <c r="BN33" s="40" t="s">
        <v>141</v>
      </c>
      <c r="BO33" s="40" t="s">
        <v>141</v>
      </c>
      <c r="BP33" s="75">
        <v>13</v>
      </c>
      <c r="BQ33" s="55">
        <f t="shared" si="2"/>
        <v>13</v>
      </c>
      <c r="BR33" s="3"/>
    </row>
    <row r="34" spans="2:70" x14ac:dyDescent="0.2">
      <c r="B34" s="1" t="str">
        <f t="shared" si="0"/>
        <v>Huasteca_Ingenio Plan de Ayala</v>
      </c>
      <c r="C34" s="47" t="s">
        <v>0</v>
      </c>
      <c r="D34" s="47" t="s">
        <v>107</v>
      </c>
      <c r="E34" s="47" t="s">
        <v>2</v>
      </c>
      <c r="F34" s="40" t="s">
        <v>141</v>
      </c>
      <c r="G34" s="40" t="s">
        <v>141</v>
      </c>
      <c r="H34" s="40" t="s">
        <v>141</v>
      </c>
      <c r="I34" s="40" t="s">
        <v>141</v>
      </c>
      <c r="J34" s="40" t="s">
        <v>141</v>
      </c>
      <c r="K34" s="40" t="s">
        <v>141</v>
      </c>
      <c r="L34" s="40" t="s">
        <v>141</v>
      </c>
      <c r="M34" s="40" t="s">
        <v>141</v>
      </c>
      <c r="N34" s="40" t="s">
        <v>141</v>
      </c>
      <c r="O34" s="40" t="s">
        <v>141</v>
      </c>
      <c r="P34" s="40" t="s">
        <v>141</v>
      </c>
      <c r="Q34" s="40" t="s">
        <v>141</v>
      </c>
      <c r="R34" s="40" t="s">
        <v>141</v>
      </c>
      <c r="S34" s="40" t="s">
        <v>141</v>
      </c>
      <c r="T34" s="40" t="s">
        <v>141</v>
      </c>
      <c r="U34" s="40" t="s">
        <v>141</v>
      </c>
      <c r="V34" s="40" t="s">
        <v>141</v>
      </c>
      <c r="W34" s="40" t="s">
        <v>141</v>
      </c>
      <c r="X34" s="40" t="s">
        <v>141</v>
      </c>
      <c r="Y34" s="40" t="s">
        <v>141</v>
      </c>
      <c r="Z34" s="40" t="s">
        <v>141</v>
      </c>
      <c r="AA34" s="40" t="s">
        <v>141</v>
      </c>
      <c r="AB34" s="40" t="s">
        <v>141</v>
      </c>
      <c r="AC34" s="40" t="s">
        <v>141</v>
      </c>
      <c r="AD34" s="40" t="s">
        <v>141</v>
      </c>
      <c r="AE34" s="40" t="s">
        <v>141</v>
      </c>
      <c r="AF34" s="40" t="s">
        <v>141</v>
      </c>
      <c r="AG34" s="40" t="s">
        <v>141</v>
      </c>
      <c r="AH34" s="40" t="s">
        <v>141</v>
      </c>
      <c r="AI34" s="40" t="s">
        <v>141</v>
      </c>
      <c r="AJ34" s="75">
        <v>28</v>
      </c>
      <c r="AK34" s="54">
        <f t="shared" si="1"/>
        <v>28</v>
      </c>
      <c r="AL34" s="40" t="s">
        <v>141</v>
      </c>
      <c r="AM34" s="40" t="s">
        <v>141</v>
      </c>
      <c r="AN34" s="40" t="s">
        <v>141</v>
      </c>
      <c r="AO34" s="40" t="s">
        <v>141</v>
      </c>
      <c r="AP34" s="40" t="s">
        <v>141</v>
      </c>
      <c r="AQ34" s="40" t="s">
        <v>141</v>
      </c>
      <c r="AR34" s="40" t="s">
        <v>141</v>
      </c>
      <c r="AS34" s="40" t="s">
        <v>141</v>
      </c>
      <c r="AT34" s="40" t="s">
        <v>141</v>
      </c>
      <c r="AU34" s="40" t="s">
        <v>141</v>
      </c>
      <c r="AV34" s="40" t="s">
        <v>141</v>
      </c>
      <c r="AW34" s="40" t="s">
        <v>141</v>
      </c>
      <c r="AX34" s="40" t="s">
        <v>141</v>
      </c>
      <c r="AY34" s="40" t="s">
        <v>141</v>
      </c>
      <c r="AZ34" s="40" t="s">
        <v>141</v>
      </c>
      <c r="BA34" s="40" t="s">
        <v>141</v>
      </c>
      <c r="BB34" s="40" t="s">
        <v>141</v>
      </c>
      <c r="BC34" s="40" t="s">
        <v>141</v>
      </c>
      <c r="BD34" s="40" t="s">
        <v>141</v>
      </c>
      <c r="BE34" s="40" t="s">
        <v>141</v>
      </c>
      <c r="BF34" s="40" t="s">
        <v>141</v>
      </c>
      <c r="BG34" s="40" t="s">
        <v>141</v>
      </c>
      <c r="BH34" s="40" t="s">
        <v>141</v>
      </c>
      <c r="BI34" s="40" t="s">
        <v>141</v>
      </c>
      <c r="BJ34" s="40" t="s">
        <v>141</v>
      </c>
      <c r="BK34" s="40" t="s">
        <v>141</v>
      </c>
      <c r="BL34" s="40" t="s">
        <v>141</v>
      </c>
      <c r="BM34" s="40" t="s">
        <v>141</v>
      </c>
      <c r="BN34" s="40" t="s">
        <v>141</v>
      </c>
      <c r="BO34" s="40" t="s">
        <v>141</v>
      </c>
      <c r="BP34" s="75">
        <v>13</v>
      </c>
      <c r="BQ34" s="55">
        <f t="shared" si="2"/>
        <v>13</v>
      </c>
      <c r="BR34" s="3"/>
    </row>
    <row r="35" spans="2:70" x14ac:dyDescent="0.2">
      <c r="B35" s="1" t="str">
        <f t="shared" si="0"/>
        <v>Huasteca_La Hincada</v>
      </c>
      <c r="C35" s="47" t="s">
        <v>0</v>
      </c>
      <c r="D35" s="47" t="s">
        <v>38</v>
      </c>
      <c r="E35" s="47" t="s">
        <v>2</v>
      </c>
      <c r="F35" s="40" t="s">
        <v>141</v>
      </c>
      <c r="G35" s="40" t="s">
        <v>141</v>
      </c>
      <c r="H35" s="40" t="s">
        <v>141</v>
      </c>
      <c r="I35" s="40" t="s">
        <v>141</v>
      </c>
      <c r="J35" s="40" t="s">
        <v>141</v>
      </c>
      <c r="K35" s="40" t="s">
        <v>141</v>
      </c>
      <c r="L35" s="40" t="s">
        <v>141</v>
      </c>
      <c r="M35" s="40" t="s">
        <v>141</v>
      </c>
      <c r="N35" s="40" t="s">
        <v>141</v>
      </c>
      <c r="O35" s="40" t="s">
        <v>141</v>
      </c>
      <c r="P35" s="40" t="s">
        <v>141</v>
      </c>
      <c r="Q35" s="40" t="s">
        <v>141</v>
      </c>
      <c r="R35" s="40" t="s">
        <v>141</v>
      </c>
      <c r="S35" s="40" t="s">
        <v>141</v>
      </c>
      <c r="T35" s="40" t="s">
        <v>141</v>
      </c>
      <c r="U35" s="40" t="s">
        <v>141</v>
      </c>
      <c r="V35" s="40" t="s">
        <v>141</v>
      </c>
      <c r="W35" s="40" t="s">
        <v>141</v>
      </c>
      <c r="X35" s="40" t="s">
        <v>141</v>
      </c>
      <c r="Y35" s="40" t="s">
        <v>141</v>
      </c>
      <c r="Z35" s="40" t="s">
        <v>141</v>
      </c>
      <c r="AA35" s="40" t="s">
        <v>141</v>
      </c>
      <c r="AB35" s="40" t="s">
        <v>141</v>
      </c>
      <c r="AC35" s="40" t="s">
        <v>141</v>
      </c>
      <c r="AD35" s="40" t="s">
        <v>141</v>
      </c>
      <c r="AE35" s="40" t="s">
        <v>141</v>
      </c>
      <c r="AF35" s="40" t="s">
        <v>141</v>
      </c>
      <c r="AG35" s="40" t="s">
        <v>141</v>
      </c>
      <c r="AH35" s="40" t="s">
        <v>141</v>
      </c>
      <c r="AI35" s="40" t="s">
        <v>141</v>
      </c>
      <c r="AJ35" s="75">
        <v>28</v>
      </c>
      <c r="AK35" s="54">
        <f t="shared" si="1"/>
        <v>28</v>
      </c>
      <c r="AL35" s="40" t="s">
        <v>141</v>
      </c>
      <c r="AM35" s="40" t="s">
        <v>141</v>
      </c>
      <c r="AN35" s="40" t="s">
        <v>141</v>
      </c>
      <c r="AO35" s="40" t="s">
        <v>141</v>
      </c>
      <c r="AP35" s="40" t="s">
        <v>141</v>
      </c>
      <c r="AQ35" s="40" t="s">
        <v>141</v>
      </c>
      <c r="AR35" s="40" t="s">
        <v>141</v>
      </c>
      <c r="AS35" s="40" t="s">
        <v>141</v>
      </c>
      <c r="AT35" s="40" t="s">
        <v>141</v>
      </c>
      <c r="AU35" s="40" t="s">
        <v>141</v>
      </c>
      <c r="AV35" s="40" t="s">
        <v>141</v>
      </c>
      <c r="AW35" s="40" t="s">
        <v>141</v>
      </c>
      <c r="AX35" s="40" t="s">
        <v>141</v>
      </c>
      <c r="AY35" s="40" t="s">
        <v>141</v>
      </c>
      <c r="AZ35" s="40" t="s">
        <v>141</v>
      </c>
      <c r="BA35" s="40" t="s">
        <v>141</v>
      </c>
      <c r="BB35" s="40" t="s">
        <v>141</v>
      </c>
      <c r="BC35" s="40" t="s">
        <v>141</v>
      </c>
      <c r="BD35" s="40" t="s">
        <v>141</v>
      </c>
      <c r="BE35" s="40" t="s">
        <v>141</v>
      </c>
      <c r="BF35" s="40" t="s">
        <v>141</v>
      </c>
      <c r="BG35" s="40" t="s">
        <v>141</v>
      </c>
      <c r="BH35" s="40" t="s">
        <v>141</v>
      </c>
      <c r="BI35" s="40" t="s">
        <v>141</v>
      </c>
      <c r="BJ35" s="40" t="s">
        <v>141</v>
      </c>
      <c r="BK35" s="40" t="s">
        <v>141</v>
      </c>
      <c r="BL35" s="40" t="s">
        <v>141</v>
      </c>
      <c r="BM35" s="40" t="s">
        <v>141</v>
      </c>
      <c r="BN35" s="40" t="s">
        <v>141</v>
      </c>
      <c r="BO35" s="40" t="s">
        <v>141</v>
      </c>
      <c r="BP35" s="75">
        <v>13</v>
      </c>
      <c r="BQ35" s="55">
        <f t="shared" si="2"/>
        <v>13</v>
      </c>
      <c r="BR35" s="3"/>
    </row>
    <row r="36" spans="2:70" x14ac:dyDescent="0.2">
      <c r="B36" s="1" t="str">
        <f t="shared" si="0"/>
        <v>Huasteca_Tampaya</v>
      </c>
      <c r="C36" s="47" t="s">
        <v>0</v>
      </c>
      <c r="D36" s="47" t="s">
        <v>70</v>
      </c>
      <c r="E36" s="47" t="s">
        <v>2</v>
      </c>
      <c r="F36" s="40" t="s">
        <v>141</v>
      </c>
      <c r="G36" s="40" t="s">
        <v>141</v>
      </c>
      <c r="H36" s="40" t="s">
        <v>141</v>
      </c>
      <c r="I36" s="40" t="s">
        <v>141</v>
      </c>
      <c r="J36" s="40" t="s">
        <v>141</v>
      </c>
      <c r="K36" s="40" t="s">
        <v>141</v>
      </c>
      <c r="L36" s="40" t="s">
        <v>141</v>
      </c>
      <c r="M36" s="40" t="s">
        <v>141</v>
      </c>
      <c r="N36" s="40" t="s">
        <v>141</v>
      </c>
      <c r="O36" s="40" t="s">
        <v>141</v>
      </c>
      <c r="P36" s="40" t="s">
        <v>141</v>
      </c>
      <c r="Q36" s="40" t="s">
        <v>141</v>
      </c>
      <c r="R36" s="40" t="s">
        <v>141</v>
      </c>
      <c r="S36" s="40" t="s">
        <v>141</v>
      </c>
      <c r="T36" s="40" t="s">
        <v>141</v>
      </c>
      <c r="U36" s="40" t="s">
        <v>141</v>
      </c>
      <c r="V36" s="40" t="s">
        <v>141</v>
      </c>
      <c r="W36" s="40" t="s">
        <v>141</v>
      </c>
      <c r="X36" s="40" t="s">
        <v>141</v>
      </c>
      <c r="Y36" s="40" t="s">
        <v>141</v>
      </c>
      <c r="Z36" s="40" t="s">
        <v>141</v>
      </c>
      <c r="AA36" s="40" t="s">
        <v>141</v>
      </c>
      <c r="AB36" s="40" t="s">
        <v>141</v>
      </c>
      <c r="AC36" s="40" t="s">
        <v>141</v>
      </c>
      <c r="AD36" s="40" t="s">
        <v>141</v>
      </c>
      <c r="AE36" s="40" t="s">
        <v>141</v>
      </c>
      <c r="AF36" s="40" t="s">
        <v>141</v>
      </c>
      <c r="AG36" s="40" t="s">
        <v>141</v>
      </c>
      <c r="AH36" s="40" t="s">
        <v>141</v>
      </c>
      <c r="AI36" s="40" t="s">
        <v>141</v>
      </c>
      <c r="AJ36" s="75">
        <v>28</v>
      </c>
      <c r="AK36" s="54">
        <f t="shared" si="1"/>
        <v>28</v>
      </c>
      <c r="AL36" s="40" t="s">
        <v>141</v>
      </c>
      <c r="AM36" s="40" t="s">
        <v>141</v>
      </c>
      <c r="AN36" s="40" t="s">
        <v>141</v>
      </c>
      <c r="AO36" s="40" t="s">
        <v>141</v>
      </c>
      <c r="AP36" s="40" t="s">
        <v>141</v>
      </c>
      <c r="AQ36" s="40" t="s">
        <v>141</v>
      </c>
      <c r="AR36" s="40" t="s">
        <v>141</v>
      </c>
      <c r="AS36" s="40" t="s">
        <v>141</v>
      </c>
      <c r="AT36" s="40" t="s">
        <v>141</v>
      </c>
      <c r="AU36" s="40" t="s">
        <v>141</v>
      </c>
      <c r="AV36" s="40" t="s">
        <v>141</v>
      </c>
      <c r="AW36" s="40" t="s">
        <v>141</v>
      </c>
      <c r="AX36" s="40" t="s">
        <v>141</v>
      </c>
      <c r="AY36" s="40" t="s">
        <v>141</v>
      </c>
      <c r="AZ36" s="40" t="s">
        <v>141</v>
      </c>
      <c r="BA36" s="40" t="s">
        <v>141</v>
      </c>
      <c r="BB36" s="40" t="s">
        <v>141</v>
      </c>
      <c r="BC36" s="40" t="s">
        <v>141</v>
      </c>
      <c r="BD36" s="40" t="s">
        <v>141</v>
      </c>
      <c r="BE36" s="40" t="s">
        <v>141</v>
      </c>
      <c r="BF36" s="40" t="s">
        <v>141</v>
      </c>
      <c r="BG36" s="40" t="s">
        <v>141</v>
      </c>
      <c r="BH36" s="40" t="s">
        <v>141</v>
      </c>
      <c r="BI36" s="40" t="s">
        <v>141</v>
      </c>
      <c r="BJ36" s="40" t="s">
        <v>141</v>
      </c>
      <c r="BK36" s="40" t="s">
        <v>141</v>
      </c>
      <c r="BL36" s="40" t="s">
        <v>141</v>
      </c>
      <c r="BM36" s="40" t="s">
        <v>141</v>
      </c>
      <c r="BN36" s="40" t="s">
        <v>141</v>
      </c>
      <c r="BO36" s="40" t="s">
        <v>141</v>
      </c>
      <c r="BP36" s="75">
        <v>13</v>
      </c>
      <c r="BQ36" s="55">
        <f t="shared" si="2"/>
        <v>13</v>
      </c>
      <c r="BR36" s="3"/>
    </row>
    <row r="37" spans="2:70" x14ac:dyDescent="0.2">
      <c r="B37" s="1" t="str">
        <f t="shared" si="0"/>
        <v>Huasteca_INIFAP Ebano</v>
      </c>
      <c r="C37" s="47" t="s">
        <v>0</v>
      </c>
      <c r="D37" s="47" t="s">
        <v>33</v>
      </c>
      <c r="E37" s="47" t="s">
        <v>34</v>
      </c>
      <c r="F37" s="40">
        <v>37.6</v>
      </c>
      <c r="G37" s="40">
        <v>26.7</v>
      </c>
      <c r="H37" s="40">
        <v>24.9</v>
      </c>
      <c r="I37" s="40">
        <v>27.8</v>
      </c>
      <c r="J37" s="40">
        <v>31.6</v>
      </c>
      <c r="K37" s="40">
        <v>32.9</v>
      </c>
      <c r="L37" s="40">
        <v>32.4</v>
      </c>
      <c r="M37" s="40">
        <v>31.4</v>
      </c>
      <c r="N37" s="40">
        <v>28.9</v>
      </c>
      <c r="O37" s="40">
        <v>32.6</v>
      </c>
      <c r="P37" s="40">
        <v>33.799999999999997</v>
      </c>
      <c r="Q37" s="40">
        <v>25.8</v>
      </c>
      <c r="R37" s="40">
        <v>32.700000000000003</v>
      </c>
      <c r="S37" s="40">
        <v>28.7</v>
      </c>
      <c r="T37" s="40">
        <v>31.7</v>
      </c>
      <c r="U37" s="40">
        <v>30.8</v>
      </c>
      <c r="V37" s="40">
        <v>32.799999999999997</v>
      </c>
      <c r="W37" s="40">
        <v>32.1</v>
      </c>
      <c r="X37" s="40">
        <v>32.6</v>
      </c>
      <c r="Y37" s="40">
        <v>32.700000000000003</v>
      </c>
      <c r="Z37" s="40">
        <v>33.1</v>
      </c>
      <c r="AA37" s="40">
        <v>33.6</v>
      </c>
      <c r="AB37" s="40">
        <v>32.4</v>
      </c>
      <c r="AC37" s="40">
        <v>33.5</v>
      </c>
      <c r="AD37" s="40">
        <v>34.799999999999997</v>
      </c>
      <c r="AE37" s="40">
        <v>35</v>
      </c>
      <c r="AF37" s="40">
        <v>37.200000000000003</v>
      </c>
      <c r="AG37" s="40">
        <v>36.5</v>
      </c>
      <c r="AH37" s="40">
        <v>39.799999999999997</v>
      </c>
      <c r="AI37" s="40">
        <v>36.1</v>
      </c>
      <c r="AJ37" s="75">
        <v>36.1</v>
      </c>
      <c r="AK37" s="54">
        <f t="shared" si="1"/>
        <v>32.535483870967745</v>
      </c>
      <c r="AL37" s="40">
        <v>22.4</v>
      </c>
      <c r="AM37" s="40">
        <v>16.7</v>
      </c>
      <c r="AN37" s="40">
        <v>14.4</v>
      </c>
      <c r="AO37" s="40">
        <v>14.4</v>
      </c>
      <c r="AP37" s="40">
        <v>18.8</v>
      </c>
      <c r="AQ37" s="40">
        <v>17.8</v>
      </c>
      <c r="AR37" s="40">
        <v>19.100000000000001</v>
      </c>
      <c r="AS37" s="40">
        <v>20.8</v>
      </c>
      <c r="AT37" s="40">
        <v>19.100000000000001</v>
      </c>
      <c r="AU37" s="40">
        <v>19.100000000000001</v>
      </c>
      <c r="AV37" s="40">
        <v>19.2</v>
      </c>
      <c r="AW37" s="40">
        <v>18.8</v>
      </c>
      <c r="AX37" s="40">
        <v>16.8</v>
      </c>
      <c r="AY37" s="40">
        <v>17.399999999999999</v>
      </c>
      <c r="AZ37" s="40">
        <v>17.3</v>
      </c>
      <c r="BA37" s="40">
        <v>18.8</v>
      </c>
      <c r="BB37" s="40">
        <v>17</v>
      </c>
      <c r="BC37" s="40">
        <v>17.899999999999999</v>
      </c>
      <c r="BD37" s="40">
        <v>17.2</v>
      </c>
      <c r="BE37" s="40">
        <v>17.2</v>
      </c>
      <c r="BF37" s="40">
        <v>15.6</v>
      </c>
      <c r="BG37" s="40">
        <v>18.3</v>
      </c>
      <c r="BH37" s="40">
        <v>17.600000000000001</v>
      </c>
      <c r="BI37" s="40">
        <v>17.100000000000001</v>
      </c>
      <c r="BJ37" s="40">
        <v>19.3</v>
      </c>
      <c r="BK37" s="40">
        <v>19.8</v>
      </c>
      <c r="BL37" s="40">
        <v>18.8</v>
      </c>
      <c r="BM37" s="40">
        <v>21.4</v>
      </c>
      <c r="BN37" s="40">
        <v>22.7</v>
      </c>
      <c r="BO37" s="40">
        <v>20.9</v>
      </c>
      <c r="BP37" s="40">
        <v>17.5</v>
      </c>
      <c r="BQ37" s="55">
        <f t="shared" si="2"/>
        <v>18.361290322580647</v>
      </c>
      <c r="BR37" s="3"/>
    </row>
    <row r="38" spans="2:70" x14ac:dyDescent="0.2">
      <c r="B38" s="1" t="str">
        <f t="shared" si="0"/>
        <v>Huasteca_Ponciano</v>
      </c>
      <c r="C38" s="47" t="s">
        <v>0</v>
      </c>
      <c r="D38" s="47" t="s">
        <v>51</v>
      </c>
      <c r="E38" s="47" t="s">
        <v>34</v>
      </c>
      <c r="F38" s="40" t="s">
        <v>141</v>
      </c>
      <c r="G38" s="40" t="s">
        <v>141</v>
      </c>
      <c r="H38" s="40" t="s">
        <v>141</v>
      </c>
      <c r="I38" s="40" t="s">
        <v>141</v>
      </c>
      <c r="J38" s="40" t="s">
        <v>141</v>
      </c>
      <c r="K38" s="40" t="s">
        <v>141</v>
      </c>
      <c r="L38" s="40" t="s">
        <v>141</v>
      </c>
      <c r="M38" s="40" t="s">
        <v>141</v>
      </c>
      <c r="N38" s="40" t="s">
        <v>141</v>
      </c>
      <c r="O38" s="40" t="s">
        <v>141</v>
      </c>
      <c r="P38" s="40" t="s">
        <v>141</v>
      </c>
      <c r="Q38" s="40" t="s">
        <v>141</v>
      </c>
      <c r="R38" s="40" t="s">
        <v>141</v>
      </c>
      <c r="S38" s="40" t="s">
        <v>141</v>
      </c>
      <c r="T38" s="40" t="s">
        <v>141</v>
      </c>
      <c r="U38" s="40" t="s">
        <v>141</v>
      </c>
      <c r="V38" s="40" t="s">
        <v>141</v>
      </c>
      <c r="W38" s="40" t="s">
        <v>141</v>
      </c>
      <c r="X38" s="40" t="s">
        <v>141</v>
      </c>
      <c r="Y38" s="40" t="s">
        <v>141</v>
      </c>
      <c r="Z38" s="40" t="s">
        <v>141</v>
      </c>
      <c r="AA38" s="40" t="s">
        <v>141</v>
      </c>
      <c r="AB38" s="40" t="s">
        <v>141</v>
      </c>
      <c r="AC38" s="40" t="s">
        <v>141</v>
      </c>
      <c r="AD38" s="40" t="s">
        <v>141</v>
      </c>
      <c r="AE38" s="40" t="s">
        <v>141</v>
      </c>
      <c r="AF38" s="40" t="s">
        <v>141</v>
      </c>
      <c r="AG38" s="40" t="s">
        <v>141</v>
      </c>
      <c r="AH38" s="40" t="s">
        <v>141</v>
      </c>
      <c r="AI38" s="40" t="s">
        <v>141</v>
      </c>
      <c r="AJ38" s="75">
        <v>30.15</v>
      </c>
      <c r="AK38" s="54">
        <f t="shared" si="1"/>
        <v>30.15</v>
      </c>
      <c r="AL38" s="40" t="s">
        <v>141</v>
      </c>
      <c r="AM38" s="40" t="s">
        <v>141</v>
      </c>
      <c r="AN38" s="40" t="s">
        <v>141</v>
      </c>
      <c r="AO38" s="40" t="s">
        <v>141</v>
      </c>
      <c r="AP38" s="40" t="s">
        <v>141</v>
      </c>
      <c r="AQ38" s="40" t="s">
        <v>141</v>
      </c>
      <c r="AR38" s="40" t="s">
        <v>141</v>
      </c>
      <c r="AS38" s="40" t="s">
        <v>141</v>
      </c>
      <c r="AT38" s="40" t="s">
        <v>141</v>
      </c>
      <c r="AU38" s="40" t="s">
        <v>141</v>
      </c>
      <c r="AV38" s="40" t="s">
        <v>141</v>
      </c>
      <c r="AW38" s="40" t="s">
        <v>141</v>
      </c>
      <c r="AX38" s="40" t="s">
        <v>141</v>
      </c>
      <c r="AY38" s="40" t="s">
        <v>141</v>
      </c>
      <c r="AZ38" s="40" t="s">
        <v>141</v>
      </c>
      <c r="BA38" s="40" t="s">
        <v>141</v>
      </c>
      <c r="BB38" s="40" t="s">
        <v>141</v>
      </c>
      <c r="BC38" s="40" t="s">
        <v>141</v>
      </c>
      <c r="BD38" s="40" t="s">
        <v>141</v>
      </c>
      <c r="BE38" s="40" t="s">
        <v>141</v>
      </c>
      <c r="BF38" s="40" t="s">
        <v>141</v>
      </c>
      <c r="BG38" s="40" t="s">
        <v>141</v>
      </c>
      <c r="BH38" s="40" t="s">
        <v>141</v>
      </c>
      <c r="BI38" s="40" t="s">
        <v>141</v>
      </c>
      <c r="BJ38" s="40" t="s">
        <v>141</v>
      </c>
      <c r="BK38" s="40" t="s">
        <v>141</v>
      </c>
      <c r="BL38" s="40" t="s">
        <v>141</v>
      </c>
      <c r="BM38" s="40" t="s">
        <v>141</v>
      </c>
      <c r="BN38" s="40" t="s">
        <v>141</v>
      </c>
      <c r="BO38" s="40" t="s">
        <v>141</v>
      </c>
      <c r="BP38" s="75">
        <v>13</v>
      </c>
      <c r="BQ38" s="55">
        <f t="shared" si="2"/>
        <v>13</v>
      </c>
      <c r="BR38" s="3"/>
    </row>
    <row r="39" spans="2:70" x14ac:dyDescent="0.2">
      <c r="B39" s="1" t="str">
        <f t="shared" si="0"/>
        <v>Huasteca_Santa Fé</v>
      </c>
      <c r="C39" s="47" t="s">
        <v>0</v>
      </c>
      <c r="D39" s="47" t="s">
        <v>66</v>
      </c>
      <c r="E39" s="47" t="s">
        <v>34</v>
      </c>
      <c r="F39" s="40">
        <v>34.299999999999997</v>
      </c>
      <c r="G39" s="40">
        <v>24.2</v>
      </c>
      <c r="H39" s="40">
        <v>23.2</v>
      </c>
      <c r="I39" s="40">
        <v>27.2</v>
      </c>
      <c r="J39" s="40">
        <v>30.2</v>
      </c>
      <c r="K39" s="40">
        <v>31.8</v>
      </c>
      <c r="L39" s="40">
        <v>30.6</v>
      </c>
      <c r="M39" s="40">
        <v>28.6</v>
      </c>
      <c r="N39" s="40">
        <v>29.9</v>
      </c>
      <c r="O39" s="40">
        <v>30.8</v>
      </c>
      <c r="P39" s="40">
        <v>31.8</v>
      </c>
      <c r="Q39" s="40">
        <v>23</v>
      </c>
      <c r="R39" s="40">
        <v>30.2</v>
      </c>
      <c r="S39" s="40">
        <v>27.7</v>
      </c>
      <c r="T39" s="40">
        <v>29.1</v>
      </c>
      <c r="U39" s="40">
        <v>29.5</v>
      </c>
      <c r="V39" s="40">
        <v>30</v>
      </c>
      <c r="W39" s="40">
        <v>29.3</v>
      </c>
      <c r="X39" s="40">
        <v>31.6</v>
      </c>
      <c r="Y39" s="40">
        <v>30</v>
      </c>
      <c r="Z39" s="40">
        <v>31.9</v>
      </c>
      <c r="AA39" s="40">
        <v>31.6</v>
      </c>
      <c r="AB39" s="40">
        <v>32.1</v>
      </c>
      <c r="AC39" s="40">
        <v>32.1</v>
      </c>
      <c r="AD39" s="40">
        <v>32.6</v>
      </c>
      <c r="AE39" s="40">
        <v>35</v>
      </c>
      <c r="AF39" s="40">
        <v>35.799999999999997</v>
      </c>
      <c r="AG39" s="40" t="s">
        <v>141</v>
      </c>
      <c r="AH39" s="40" t="s">
        <v>141</v>
      </c>
      <c r="AI39" s="40" t="s">
        <v>141</v>
      </c>
      <c r="AJ39" s="40" t="s">
        <v>141</v>
      </c>
      <c r="AK39" s="54">
        <f t="shared" si="1"/>
        <v>30.151851851851852</v>
      </c>
      <c r="AL39" s="40">
        <v>23.8</v>
      </c>
      <c r="AM39" s="40">
        <v>17.5</v>
      </c>
      <c r="AN39" s="40">
        <v>14.8</v>
      </c>
      <c r="AO39" s="40">
        <v>15.1</v>
      </c>
      <c r="AP39" s="40">
        <v>21</v>
      </c>
      <c r="AQ39" s="40">
        <v>23.8</v>
      </c>
      <c r="AR39" s="40">
        <v>19.399999999999999</v>
      </c>
      <c r="AS39" s="40">
        <v>21.4</v>
      </c>
      <c r="AT39" s="40">
        <v>20.2</v>
      </c>
      <c r="AU39" s="40">
        <v>21.8</v>
      </c>
      <c r="AV39" s="40">
        <v>21.9</v>
      </c>
      <c r="AW39" s="40">
        <v>19.5</v>
      </c>
      <c r="AX39" s="40">
        <v>19</v>
      </c>
      <c r="AY39" s="40">
        <v>19.3</v>
      </c>
      <c r="AZ39" s="40">
        <v>18.399999999999999</v>
      </c>
      <c r="BA39" s="40">
        <v>19.3</v>
      </c>
      <c r="BB39" s="40">
        <v>19.8</v>
      </c>
      <c r="BC39" s="40">
        <v>19.100000000000001</v>
      </c>
      <c r="BD39" s="40">
        <v>21</v>
      </c>
      <c r="BE39" s="40">
        <v>18.8</v>
      </c>
      <c r="BF39" s="40">
        <v>16.5</v>
      </c>
      <c r="BG39" s="40">
        <v>22.7</v>
      </c>
      <c r="BH39" s="40">
        <v>17.600000000000001</v>
      </c>
      <c r="BI39" s="40">
        <v>20.6</v>
      </c>
      <c r="BJ39" s="40">
        <v>22.1</v>
      </c>
      <c r="BK39" s="40">
        <v>22.4</v>
      </c>
      <c r="BL39" s="40">
        <v>19</v>
      </c>
      <c r="BM39" s="40" t="s">
        <v>141</v>
      </c>
      <c r="BN39" s="40" t="s">
        <v>141</v>
      </c>
      <c r="BO39" s="40" t="s">
        <v>141</v>
      </c>
      <c r="BP39" s="40" t="s">
        <v>141</v>
      </c>
      <c r="BQ39" s="55">
        <f t="shared" si="2"/>
        <v>19.844444444444449</v>
      </c>
      <c r="BR39" s="3"/>
    </row>
    <row r="40" spans="2:70" x14ac:dyDescent="0.2">
      <c r="B40" s="1" t="str">
        <f t="shared" si="0"/>
        <v xml:space="preserve">Huasteca_Santa Martha </v>
      </c>
      <c r="C40" s="47" t="s">
        <v>0</v>
      </c>
      <c r="D40" s="47" t="s">
        <v>67</v>
      </c>
      <c r="E40" s="47" t="s">
        <v>34</v>
      </c>
      <c r="F40" s="40" t="s">
        <v>141</v>
      </c>
      <c r="G40" s="40" t="s">
        <v>141</v>
      </c>
      <c r="H40" s="40" t="s">
        <v>141</v>
      </c>
      <c r="I40" s="40" t="s">
        <v>141</v>
      </c>
      <c r="J40" s="40" t="s">
        <v>141</v>
      </c>
      <c r="K40" s="40" t="s">
        <v>141</v>
      </c>
      <c r="L40" s="40" t="s">
        <v>141</v>
      </c>
      <c r="M40" s="40" t="s">
        <v>141</v>
      </c>
      <c r="N40" s="40" t="s">
        <v>141</v>
      </c>
      <c r="O40" s="40" t="s">
        <v>141</v>
      </c>
      <c r="P40" s="40" t="s">
        <v>141</v>
      </c>
      <c r="Q40" s="40" t="s">
        <v>141</v>
      </c>
      <c r="R40" s="40" t="s">
        <v>141</v>
      </c>
      <c r="S40" s="40" t="s">
        <v>141</v>
      </c>
      <c r="T40" s="40" t="s">
        <v>141</v>
      </c>
      <c r="U40" s="40" t="s">
        <v>141</v>
      </c>
      <c r="V40" s="40" t="s">
        <v>141</v>
      </c>
      <c r="W40" s="40" t="s">
        <v>141</v>
      </c>
      <c r="X40" s="40" t="s">
        <v>141</v>
      </c>
      <c r="Y40" s="40" t="s">
        <v>141</v>
      </c>
      <c r="Z40" s="40" t="s">
        <v>141</v>
      </c>
      <c r="AA40" s="40" t="s">
        <v>141</v>
      </c>
      <c r="AB40" s="40" t="s">
        <v>141</v>
      </c>
      <c r="AC40" s="40" t="s">
        <v>141</v>
      </c>
      <c r="AD40" s="40" t="s">
        <v>141</v>
      </c>
      <c r="AE40" s="40" t="s">
        <v>141</v>
      </c>
      <c r="AF40" s="40" t="s">
        <v>141</v>
      </c>
      <c r="AG40" s="40" t="s">
        <v>141</v>
      </c>
      <c r="AH40" s="40" t="s">
        <v>141</v>
      </c>
      <c r="AI40" s="40" t="s">
        <v>141</v>
      </c>
      <c r="AJ40" s="75">
        <v>30.15</v>
      </c>
      <c r="AK40" s="54">
        <f t="shared" si="1"/>
        <v>30.15</v>
      </c>
      <c r="AL40" s="40" t="s">
        <v>141</v>
      </c>
      <c r="AM40" s="40" t="s">
        <v>141</v>
      </c>
      <c r="AN40" s="40" t="s">
        <v>141</v>
      </c>
      <c r="AO40" s="40" t="s">
        <v>141</v>
      </c>
      <c r="AP40" s="40" t="s">
        <v>141</v>
      </c>
      <c r="AQ40" s="40" t="s">
        <v>141</v>
      </c>
      <c r="AR40" s="40" t="s">
        <v>141</v>
      </c>
      <c r="AS40" s="40" t="s">
        <v>141</v>
      </c>
      <c r="AT40" s="40" t="s">
        <v>141</v>
      </c>
      <c r="AU40" s="40" t="s">
        <v>141</v>
      </c>
      <c r="AV40" s="40" t="s">
        <v>141</v>
      </c>
      <c r="AW40" s="40" t="s">
        <v>141</v>
      </c>
      <c r="AX40" s="40" t="s">
        <v>141</v>
      </c>
      <c r="AY40" s="40" t="s">
        <v>141</v>
      </c>
      <c r="AZ40" s="40" t="s">
        <v>141</v>
      </c>
      <c r="BA40" s="40" t="s">
        <v>141</v>
      </c>
      <c r="BB40" s="40" t="s">
        <v>141</v>
      </c>
      <c r="BC40" s="40" t="s">
        <v>141</v>
      </c>
      <c r="BD40" s="40" t="s">
        <v>141</v>
      </c>
      <c r="BE40" s="40" t="s">
        <v>141</v>
      </c>
      <c r="BF40" s="40" t="s">
        <v>141</v>
      </c>
      <c r="BG40" s="40" t="s">
        <v>141</v>
      </c>
      <c r="BH40" s="40" t="s">
        <v>141</v>
      </c>
      <c r="BI40" s="40" t="s">
        <v>141</v>
      </c>
      <c r="BJ40" s="40" t="s">
        <v>141</v>
      </c>
      <c r="BK40" s="40" t="s">
        <v>141</v>
      </c>
      <c r="BL40" s="40" t="s">
        <v>141</v>
      </c>
      <c r="BM40" s="40" t="s">
        <v>141</v>
      </c>
      <c r="BN40" s="40" t="s">
        <v>141</v>
      </c>
      <c r="BO40" s="40" t="s">
        <v>141</v>
      </c>
      <c r="BP40" s="75">
        <v>13</v>
      </c>
      <c r="BQ40" s="55">
        <f t="shared" si="2"/>
        <v>13</v>
      </c>
      <c r="BR40" s="3"/>
    </row>
    <row r="41" spans="2:70" x14ac:dyDescent="0.2">
      <c r="B41" s="1" t="str">
        <f t="shared" si="0"/>
        <v>Huasteca_El Estribo</v>
      </c>
      <c r="C41" s="47" t="s">
        <v>0</v>
      </c>
      <c r="D41" s="47" t="s">
        <v>19</v>
      </c>
      <c r="E41" s="47" t="s">
        <v>20</v>
      </c>
      <c r="F41" s="40" t="s">
        <v>141</v>
      </c>
      <c r="G41" s="40" t="s">
        <v>141</v>
      </c>
      <c r="H41" s="40" t="s">
        <v>141</v>
      </c>
      <c r="I41" s="40" t="s">
        <v>141</v>
      </c>
      <c r="J41" s="40" t="s">
        <v>141</v>
      </c>
      <c r="K41" s="40" t="s">
        <v>141</v>
      </c>
      <c r="L41" s="40" t="s">
        <v>141</v>
      </c>
      <c r="M41" s="40" t="s">
        <v>141</v>
      </c>
      <c r="N41" s="40" t="s">
        <v>141</v>
      </c>
      <c r="O41" s="40" t="s">
        <v>141</v>
      </c>
      <c r="P41" s="40" t="s">
        <v>141</v>
      </c>
      <c r="Q41" s="40" t="s">
        <v>141</v>
      </c>
      <c r="R41" s="40" t="s">
        <v>141</v>
      </c>
      <c r="S41" s="40" t="s">
        <v>141</v>
      </c>
      <c r="T41" s="40" t="s">
        <v>141</v>
      </c>
      <c r="U41" s="40" t="s">
        <v>141</v>
      </c>
      <c r="V41" s="40" t="s">
        <v>141</v>
      </c>
      <c r="W41" s="40" t="s">
        <v>141</v>
      </c>
      <c r="X41" s="40" t="s">
        <v>141</v>
      </c>
      <c r="Y41" s="40" t="s">
        <v>141</v>
      </c>
      <c r="Z41" s="40" t="s">
        <v>141</v>
      </c>
      <c r="AA41" s="40" t="s">
        <v>141</v>
      </c>
      <c r="AB41" s="40" t="s">
        <v>141</v>
      </c>
      <c r="AC41" s="40" t="s">
        <v>141</v>
      </c>
      <c r="AD41" s="40" t="s">
        <v>141</v>
      </c>
      <c r="AE41" s="40" t="s">
        <v>141</v>
      </c>
      <c r="AF41" s="40" t="s">
        <v>141</v>
      </c>
      <c r="AG41" s="40" t="s">
        <v>141</v>
      </c>
      <c r="AH41" s="40" t="s">
        <v>141</v>
      </c>
      <c r="AI41" s="40" t="s">
        <v>141</v>
      </c>
      <c r="AJ41" s="75">
        <v>25</v>
      </c>
      <c r="AK41" s="54">
        <f t="shared" si="1"/>
        <v>25</v>
      </c>
      <c r="AL41" s="40" t="s">
        <v>141</v>
      </c>
      <c r="AM41" s="40" t="s">
        <v>141</v>
      </c>
      <c r="AN41" s="40" t="s">
        <v>141</v>
      </c>
      <c r="AO41" s="40" t="s">
        <v>141</v>
      </c>
      <c r="AP41" s="40" t="s">
        <v>141</v>
      </c>
      <c r="AQ41" s="40" t="s">
        <v>141</v>
      </c>
      <c r="AR41" s="40" t="s">
        <v>141</v>
      </c>
      <c r="AS41" s="40" t="s">
        <v>141</v>
      </c>
      <c r="AT41" s="40" t="s">
        <v>141</v>
      </c>
      <c r="AU41" s="40" t="s">
        <v>141</v>
      </c>
      <c r="AV41" s="40" t="s">
        <v>141</v>
      </c>
      <c r="AW41" s="40" t="s">
        <v>141</v>
      </c>
      <c r="AX41" s="40" t="s">
        <v>141</v>
      </c>
      <c r="AY41" s="40" t="s">
        <v>141</v>
      </c>
      <c r="AZ41" s="40" t="s">
        <v>141</v>
      </c>
      <c r="BA41" s="40" t="s">
        <v>141</v>
      </c>
      <c r="BB41" s="40" t="s">
        <v>141</v>
      </c>
      <c r="BC41" s="40" t="s">
        <v>141</v>
      </c>
      <c r="BD41" s="40" t="s">
        <v>141</v>
      </c>
      <c r="BE41" s="40" t="s">
        <v>141</v>
      </c>
      <c r="BF41" s="40" t="s">
        <v>141</v>
      </c>
      <c r="BG41" s="40" t="s">
        <v>141</v>
      </c>
      <c r="BH41" s="40" t="s">
        <v>141</v>
      </c>
      <c r="BI41" s="40" t="s">
        <v>141</v>
      </c>
      <c r="BJ41" s="40" t="s">
        <v>141</v>
      </c>
      <c r="BK41" s="40" t="s">
        <v>141</v>
      </c>
      <c r="BL41" s="40" t="s">
        <v>141</v>
      </c>
      <c r="BM41" s="40" t="s">
        <v>141</v>
      </c>
      <c r="BN41" s="40" t="s">
        <v>141</v>
      </c>
      <c r="BO41" s="40" t="s">
        <v>141</v>
      </c>
      <c r="BP41" s="75">
        <v>13</v>
      </c>
      <c r="BQ41" s="55">
        <f t="shared" si="2"/>
        <v>13</v>
      </c>
      <c r="BR41" s="3"/>
    </row>
    <row r="42" spans="2:70" x14ac:dyDescent="0.2">
      <c r="B42" s="1" t="str">
        <f t="shared" si="0"/>
        <v>Huasteca_El Rosario</v>
      </c>
      <c r="C42" s="47" t="s">
        <v>0</v>
      </c>
      <c r="D42" s="47" t="s">
        <v>27</v>
      </c>
      <c r="E42" s="47" t="s">
        <v>20</v>
      </c>
      <c r="F42" s="40" t="s">
        <v>141</v>
      </c>
      <c r="G42" s="40" t="s">
        <v>141</v>
      </c>
      <c r="H42" s="40" t="s">
        <v>141</v>
      </c>
      <c r="I42" s="40" t="s">
        <v>141</v>
      </c>
      <c r="J42" s="40" t="s">
        <v>141</v>
      </c>
      <c r="K42" s="40" t="s">
        <v>141</v>
      </c>
      <c r="L42" s="40" t="s">
        <v>141</v>
      </c>
      <c r="M42" s="40" t="s">
        <v>141</v>
      </c>
      <c r="N42" s="40" t="s">
        <v>141</v>
      </c>
      <c r="O42" s="40" t="s">
        <v>141</v>
      </c>
      <c r="P42" s="40" t="s">
        <v>141</v>
      </c>
      <c r="Q42" s="40" t="s">
        <v>141</v>
      </c>
      <c r="R42" s="40" t="s">
        <v>141</v>
      </c>
      <c r="S42" s="40" t="s">
        <v>141</v>
      </c>
      <c r="T42" s="40" t="s">
        <v>141</v>
      </c>
      <c r="U42" s="40" t="s">
        <v>141</v>
      </c>
      <c r="V42" s="40" t="s">
        <v>141</v>
      </c>
      <c r="W42" s="40" t="s">
        <v>141</v>
      </c>
      <c r="X42" s="40" t="s">
        <v>141</v>
      </c>
      <c r="Y42" s="40" t="s">
        <v>141</v>
      </c>
      <c r="Z42" s="40" t="s">
        <v>141</v>
      </c>
      <c r="AA42" s="40" t="s">
        <v>141</v>
      </c>
      <c r="AB42" s="40" t="s">
        <v>141</v>
      </c>
      <c r="AC42" s="40" t="s">
        <v>141</v>
      </c>
      <c r="AD42" s="40" t="s">
        <v>141</v>
      </c>
      <c r="AE42" s="40" t="s">
        <v>141</v>
      </c>
      <c r="AF42" s="40" t="s">
        <v>141</v>
      </c>
      <c r="AG42" s="40" t="s">
        <v>141</v>
      </c>
      <c r="AH42" s="40" t="s">
        <v>141</v>
      </c>
      <c r="AI42" s="40" t="s">
        <v>141</v>
      </c>
      <c r="AJ42" s="75">
        <v>25</v>
      </c>
      <c r="AK42" s="54">
        <f t="shared" si="1"/>
        <v>25</v>
      </c>
      <c r="AL42" s="40" t="s">
        <v>141</v>
      </c>
      <c r="AM42" s="40" t="s">
        <v>141</v>
      </c>
      <c r="AN42" s="40" t="s">
        <v>141</v>
      </c>
      <c r="AO42" s="40" t="s">
        <v>141</v>
      </c>
      <c r="AP42" s="40" t="s">
        <v>141</v>
      </c>
      <c r="AQ42" s="40" t="s">
        <v>141</v>
      </c>
      <c r="AR42" s="40" t="s">
        <v>141</v>
      </c>
      <c r="AS42" s="40" t="s">
        <v>141</v>
      </c>
      <c r="AT42" s="40" t="s">
        <v>141</v>
      </c>
      <c r="AU42" s="40" t="s">
        <v>141</v>
      </c>
      <c r="AV42" s="40" t="s">
        <v>141</v>
      </c>
      <c r="AW42" s="40" t="s">
        <v>141</v>
      </c>
      <c r="AX42" s="40" t="s">
        <v>141</v>
      </c>
      <c r="AY42" s="40" t="s">
        <v>141</v>
      </c>
      <c r="AZ42" s="40" t="s">
        <v>141</v>
      </c>
      <c r="BA42" s="40" t="s">
        <v>141</v>
      </c>
      <c r="BB42" s="40" t="s">
        <v>141</v>
      </c>
      <c r="BC42" s="40" t="s">
        <v>141</v>
      </c>
      <c r="BD42" s="40" t="s">
        <v>141</v>
      </c>
      <c r="BE42" s="40" t="s">
        <v>141</v>
      </c>
      <c r="BF42" s="40" t="s">
        <v>141</v>
      </c>
      <c r="BG42" s="40" t="s">
        <v>141</v>
      </c>
      <c r="BH42" s="40" t="s">
        <v>141</v>
      </c>
      <c r="BI42" s="40" t="s">
        <v>141</v>
      </c>
      <c r="BJ42" s="40" t="s">
        <v>141</v>
      </c>
      <c r="BK42" s="40" t="s">
        <v>141</v>
      </c>
      <c r="BL42" s="40" t="s">
        <v>141</v>
      </c>
      <c r="BM42" s="40" t="s">
        <v>141</v>
      </c>
      <c r="BN42" s="40" t="s">
        <v>141</v>
      </c>
      <c r="BO42" s="40" t="s">
        <v>141</v>
      </c>
      <c r="BP42" s="75">
        <v>13</v>
      </c>
      <c r="BQ42" s="55">
        <f t="shared" si="2"/>
        <v>13</v>
      </c>
      <c r="BR42" s="3"/>
    </row>
    <row r="43" spans="2:70" x14ac:dyDescent="0.2">
      <c r="B43" s="1" t="str">
        <f t="shared" si="0"/>
        <v xml:space="preserve">Huasteca_INIFAP Huichihuayan </v>
      </c>
      <c r="C43" s="47" t="s">
        <v>0</v>
      </c>
      <c r="D43" s="47" t="s">
        <v>35</v>
      </c>
      <c r="E43" s="47" t="s">
        <v>36</v>
      </c>
      <c r="F43" s="40" t="s">
        <v>141</v>
      </c>
      <c r="G43" s="40" t="s">
        <v>141</v>
      </c>
      <c r="H43" s="40" t="s">
        <v>141</v>
      </c>
      <c r="I43" s="40" t="s">
        <v>141</v>
      </c>
      <c r="J43" s="40" t="s">
        <v>141</v>
      </c>
      <c r="K43" s="40" t="s">
        <v>141</v>
      </c>
      <c r="L43" s="40" t="s">
        <v>141</v>
      </c>
      <c r="M43" s="40" t="s">
        <v>141</v>
      </c>
      <c r="N43" s="40" t="s">
        <v>141</v>
      </c>
      <c r="O43" s="40" t="s">
        <v>141</v>
      </c>
      <c r="P43" s="40" t="s">
        <v>141</v>
      </c>
      <c r="Q43" s="40" t="s">
        <v>141</v>
      </c>
      <c r="R43" s="40" t="s">
        <v>141</v>
      </c>
      <c r="S43" s="40" t="s">
        <v>141</v>
      </c>
      <c r="T43" s="40" t="s">
        <v>141</v>
      </c>
      <c r="U43" s="40" t="s">
        <v>141</v>
      </c>
      <c r="V43" s="40" t="s">
        <v>141</v>
      </c>
      <c r="W43" s="40" t="s">
        <v>141</v>
      </c>
      <c r="X43" s="40" t="s">
        <v>141</v>
      </c>
      <c r="Y43" s="40" t="s">
        <v>141</v>
      </c>
      <c r="Z43" s="40" t="s">
        <v>141</v>
      </c>
      <c r="AA43" s="40" t="s">
        <v>141</v>
      </c>
      <c r="AB43" s="40" t="s">
        <v>141</v>
      </c>
      <c r="AC43" s="40" t="s">
        <v>141</v>
      </c>
      <c r="AD43" s="40" t="s">
        <v>141</v>
      </c>
      <c r="AE43" s="40" t="s">
        <v>141</v>
      </c>
      <c r="AF43" s="40" t="s">
        <v>141</v>
      </c>
      <c r="AG43" s="40" t="s">
        <v>141</v>
      </c>
      <c r="AH43" s="40" t="s">
        <v>141</v>
      </c>
      <c r="AI43" s="40" t="s">
        <v>141</v>
      </c>
      <c r="AJ43" s="75">
        <v>25</v>
      </c>
      <c r="AK43" s="54">
        <f t="shared" si="1"/>
        <v>25</v>
      </c>
      <c r="AL43" s="40" t="s">
        <v>141</v>
      </c>
      <c r="AM43" s="40" t="s">
        <v>141</v>
      </c>
      <c r="AN43" s="40" t="s">
        <v>141</v>
      </c>
      <c r="AO43" s="40" t="s">
        <v>141</v>
      </c>
      <c r="AP43" s="40" t="s">
        <v>141</v>
      </c>
      <c r="AQ43" s="40" t="s">
        <v>141</v>
      </c>
      <c r="AR43" s="40" t="s">
        <v>141</v>
      </c>
      <c r="AS43" s="40" t="s">
        <v>141</v>
      </c>
      <c r="AT43" s="40" t="s">
        <v>141</v>
      </c>
      <c r="AU43" s="40" t="s">
        <v>141</v>
      </c>
      <c r="AV43" s="40" t="s">
        <v>141</v>
      </c>
      <c r="AW43" s="40" t="s">
        <v>141</v>
      </c>
      <c r="AX43" s="40" t="s">
        <v>141</v>
      </c>
      <c r="AY43" s="40" t="s">
        <v>141</v>
      </c>
      <c r="AZ43" s="40" t="s">
        <v>141</v>
      </c>
      <c r="BA43" s="40" t="s">
        <v>141</v>
      </c>
      <c r="BB43" s="40" t="s">
        <v>141</v>
      </c>
      <c r="BC43" s="40" t="s">
        <v>141</v>
      </c>
      <c r="BD43" s="40" t="s">
        <v>141</v>
      </c>
      <c r="BE43" s="40" t="s">
        <v>141</v>
      </c>
      <c r="BF43" s="40" t="s">
        <v>141</v>
      </c>
      <c r="BG43" s="40" t="s">
        <v>141</v>
      </c>
      <c r="BH43" s="40" t="s">
        <v>141</v>
      </c>
      <c r="BI43" s="40" t="s">
        <v>141</v>
      </c>
      <c r="BJ43" s="40" t="s">
        <v>141</v>
      </c>
      <c r="BK43" s="40" t="s">
        <v>141</v>
      </c>
      <c r="BL43" s="40" t="s">
        <v>141</v>
      </c>
      <c r="BM43" s="40" t="s">
        <v>141</v>
      </c>
      <c r="BN43" s="40" t="s">
        <v>141</v>
      </c>
      <c r="BO43" s="40" t="s">
        <v>141</v>
      </c>
      <c r="BP43" s="75">
        <v>13</v>
      </c>
      <c r="BQ43" s="55">
        <f t="shared" si="2"/>
        <v>13</v>
      </c>
      <c r="BR43" s="3"/>
    </row>
    <row r="44" spans="2:70" x14ac:dyDescent="0.2">
      <c r="B44" s="1" t="str">
        <f t="shared" si="0"/>
        <v>Huasteca_El Encanto</v>
      </c>
      <c r="C44" s="47" t="s">
        <v>0</v>
      </c>
      <c r="D44" s="47" t="s">
        <v>18</v>
      </c>
      <c r="E44" s="47" t="s">
        <v>90</v>
      </c>
      <c r="F44" s="40" t="s">
        <v>141</v>
      </c>
      <c r="G44" s="40" t="s">
        <v>141</v>
      </c>
      <c r="H44" s="40" t="s">
        <v>141</v>
      </c>
      <c r="I44" s="40" t="s">
        <v>141</v>
      </c>
      <c r="J44" s="40" t="s">
        <v>141</v>
      </c>
      <c r="K44" s="40" t="s">
        <v>141</v>
      </c>
      <c r="L44" s="40" t="s">
        <v>141</v>
      </c>
      <c r="M44" s="40" t="s">
        <v>141</v>
      </c>
      <c r="N44" s="40" t="s">
        <v>141</v>
      </c>
      <c r="O44" s="40" t="s">
        <v>141</v>
      </c>
      <c r="P44" s="40" t="s">
        <v>141</v>
      </c>
      <c r="Q44" s="40" t="s">
        <v>141</v>
      </c>
      <c r="R44" s="40" t="s">
        <v>141</v>
      </c>
      <c r="S44" s="40" t="s">
        <v>141</v>
      </c>
      <c r="T44" s="40" t="s">
        <v>141</v>
      </c>
      <c r="U44" s="40" t="s">
        <v>141</v>
      </c>
      <c r="V44" s="40" t="s">
        <v>141</v>
      </c>
      <c r="W44" s="40" t="s">
        <v>141</v>
      </c>
      <c r="X44" s="40" t="s">
        <v>141</v>
      </c>
      <c r="Y44" s="40" t="s">
        <v>141</v>
      </c>
      <c r="Z44" s="40" t="s">
        <v>141</v>
      </c>
      <c r="AA44" s="40" t="s">
        <v>141</v>
      </c>
      <c r="AB44" s="40" t="s">
        <v>141</v>
      </c>
      <c r="AC44" s="40" t="s">
        <v>141</v>
      </c>
      <c r="AD44" s="40" t="s">
        <v>141</v>
      </c>
      <c r="AE44" s="40" t="s">
        <v>141</v>
      </c>
      <c r="AF44" s="40" t="s">
        <v>141</v>
      </c>
      <c r="AG44" s="40" t="s">
        <v>141</v>
      </c>
      <c r="AH44" s="40" t="s">
        <v>141</v>
      </c>
      <c r="AI44" s="40" t="s">
        <v>141</v>
      </c>
      <c r="AJ44" s="75">
        <v>25</v>
      </c>
      <c r="AK44" s="54">
        <f t="shared" si="1"/>
        <v>25</v>
      </c>
      <c r="AL44" s="40" t="s">
        <v>141</v>
      </c>
      <c r="AM44" s="40" t="s">
        <v>141</v>
      </c>
      <c r="AN44" s="40" t="s">
        <v>141</v>
      </c>
      <c r="AO44" s="40" t="s">
        <v>141</v>
      </c>
      <c r="AP44" s="40" t="s">
        <v>141</v>
      </c>
      <c r="AQ44" s="40" t="s">
        <v>141</v>
      </c>
      <c r="AR44" s="40" t="s">
        <v>141</v>
      </c>
      <c r="AS44" s="40" t="s">
        <v>141</v>
      </c>
      <c r="AT44" s="40" t="s">
        <v>141</v>
      </c>
      <c r="AU44" s="40" t="s">
        <v>141</v>
      </c>
      <c r="AV44" s="40" t="s">
        <v>141</v>
      </c>
      <c r="AW44" s="40" t="s">
        <v>141</v>
      </c>
      <c r="AX44" s="40" t="s">
        <v>141</v>
      </c>
      <c r="AY44" s="40" t="s">
        <v>141</v>
      </c>
      <c r="AZ44" s="40" t="s">
        <v>141</v>
      </c>
      <c r="BA44" s="40" t="s">
        <v>141</v>
      </c>
      <c r="BB44" s="40" t="s">
        <v>141</v>
      </c>
      <c r="BC44" s="40" t="s">
        <v>141</v>
      </c>
      <c r="BD44" s="40" t="s">
        <v>141</v>
      </c>
      <c r="BE44" s="40" t="s">
        <v>141</v>
      </c>
      <c r="BF44" s="40" t="s">
        <v>141</v>
      </c>
      <c r="BG44" s="40" t="s">
        <v>141</v>
      </c>
      <c r="BH44" s="40" t="s">
        <v>141</v>
      </c>
      <c r="BI44" s="40" t="s">
        <v>141</v>
      </c>
      <c r="BJ44" s="40" t="s">
        <v>141</v>
      </c>
      <c r="BK44" s="40" t="s">
        <v>141</v>
      </c>
      <c r="BL44" s="40" t="s">
        <v>141</v>
      </c>
      <c r="BM44" s="40" t="s">
        <v>141</v>
      </c>
      <c r="BN44" s="40" t="s">
        <v>141</v>
      </c>
      <c r="BO44" s="40" t="s">
        <v>141</v>
      </c>
      <c r="BP44" s="75">
        <v>13</v>
      </c>
      <c r="BQ44" s="55">
        <f t="shared" si="2"/>
        <v>13</v>
      </c>
      <c r="BR44" s="3"/>
    </row>
    <row r="45" spans="2:70" x14ac:dyDescent="0.2">
      <c r="B45" s="1" t="str">
        <f t="shared" si="0"/>
        <v>Huasteca_Tancojol</v>
      </c>
      <c r="C45" s="47" t="s">
        <v>0</v>
      </c>
      <c r="D45" s="47" t="s">
        <v>71</v>
      </c>
      <c r="E45" s="47" t="s">
        <v>90</v>
      </c>
      <c r="F45" s="40">
        <v>29.1</v>
      </c>
      <c r="G45" s="40">
        <v>20.399999999999999</v>
      </c>
      <c r="H45" s="40">
        <v>17.8</v>
      </c>
      <c r="I45" s="40">
        <v>18.600000000000001</v>
      </c>
      <c r="J45" s="40">
        <v>24.6</v>
      </c>
      <c r="K45" s="40">
        <v>21.8</v>
      </c>
      <c r="L45" s="40">
        <v>22.2</v>
      </c>
      <c r="M45" s="40">
        <v>23.1</v>
      </c>
      <c r="N45" s="40">
        <v>19.899999999999999</v>
      </c>
      <c r="O45" s="40">
        <v>23.9</v>
      </c>
      <c r="P45" s="40">
        <v>24.4</v>
      </c>
      <c r="Q45" s="40">
        <v>16.2</v>
      </c>
      <c r="R45" s="40">
        <v>21.4</v>
      </c>
      <c r="S45" s="40">
        <v>21.5</v>
      </c>
      <c r="T45" s="40">
        <v>24.3</v>
      </c>
      <c r="U45" s="40">
        <v>22.5</v>
      </c>
      <c r="V45" s="40">
        <v>24.3</v>
      </c>
      <c r="W45" s="40">
        <v>26.4</v>
      </c>
      <c r="X45" s="40">
        <v>26.4</v>
      </c>
      <c r="Y45" s="40">
        <v>26.3</v>
      </c>
      <c r="Z45" s="40">
        <v>27.9</v>
      </c>
      <c r="AA45" s="40">
        <v>27.4</v>
      </c>
      <c r="AB45" s="40">
        <v>27.2</v>
      </c>
      <c r="AC45" s="40">
        <v>27.5</v>
      </c>
      <c r="AD45" s="40">
        <v>27.1</v>
      </c>
      <c r="AE45" s="40">
        <v>29.1</v>
      </c>
      <c r="AF45" s="40">
        <v>30.6</v>
      </c>
      <c r="AG45" s="40">
        <v>29.4</v>
      </c>
      <c r="AH45" s="40">
        <v>33.799999999999997</v>
      </c>
      <c r="AI45" s="40">
        <v>30.4</v>
      </c>
      <c r="AJ45" s="40">
        <v>30.8</v>
      </c>
      <c r="AK45" s="54">
        <f t="shared" si="1"/>
        <v>25.041935483870962</v>
      </c>
      <c r="AL45" s="40">
        <v>17</v>
      </c>
      <c r="AM45" s="40">
        <v>10.5</v>
      </c>
      <c r="AN45" s="40">
        <v>10.3</v>
      </c>
      <c r="AO45" s="40">
        <v>10</v>
      </c>
      <c r="AP45" s="40">
        <v>10.3</v>
      </c>
      <c r="AQ45" s="40">
        <v>11.6</v>
      </c>
      <c r="AR45" s="40">
        <v>11.4</v>
      </c>
      <c r="AS45" s="40">
        <v>11.4</v>
      </c>
      <c r="AT45" s="40">
        <v>7.9</v>
      </c>
      <c r="AU45" s="40">
        <v>12</v>
      </c>
      <c r="AV45" s="40">
        <v>13.3</v>
      </c>
      <c r="AW45" s="40">
        <v>5.9</v>
      </c>
      <c r="AX45" s="40">
        <v>1.2</v>
      </c>
      <c r="AY45" s="40">
        <v>11.8</v>
      </c>
      <c r="AZ45" s="40">
        <v>11.4</v>
      </c>
      <c r="BA45" s="40">
        <v>12.5</v>
      </c>
      <c r="BB45" s="40">
        <v>10.4</v>
      </c>
      <c r="BC45" s="40">
        <v>12.2</v>
      </c>
      <c r="BD45" s="40">
        <v>12</v>
      </c>
      <c r="BE45" s="40">
        <v>13.9</v>
      </c>
      <c r="BF45" s="40">
        <v>12.1</v>
      </c>
      <c r="BG45" s="40">
        <v>15.2</v>
      </c>
      <c r="BH45" s="40">
        <v>13.7</v>
      </c>
      <c r="BI45" s="40">
        <v>12.3</v>
      </c>
      <c r="BJ45" s="40">
        <v>13.9</v>
      </c>
      <c r="BK45" s="40">
        <v>13.8</v>
      </c>
      <c r="BL45" s="40">
        <v>12.2</v>
      </c>
      <c r="BM45" s="40">
        <v>15.5</v>
      </c>
      <c r="BN45" s="40">
        <v>14.6</v>
      </c>
      <c r="BO45" s="40">
        <v>17</v>
      </c>
      <c r="BP45" s="40">
        <v>16.100000000000001</v>
      </c>
      <c r="BQ45" s="55">
        <f t="shared" si="2"/>
        <v>12.045161290322582</v>
      </c>
      <c r="BR45" s="3"/>
    </row>
    <row r="46" spans="2:70" x14ac:dyDescent="0.2">
      <c r="B46" s="1" t="str">
        <f t="shared" si="0"/>
        <v>Huasteca_Est. Rancho El Canal</v>
      </c>
      <c r="C46" s="47" t="s">
        <v>0</v>
      </c>
      <c r="D46" s="47" t="s">
        <v>30</v>
      </c>
      <c r="E46" s="47" t="s">
        <v>31</v>
      </c>
      <c r="F46" s="40" t="s">
        <v>141</v>
      </c>
      <c r="G46" s="40" t="s">
        <v>141</v>
      </c>
      <c r="H46" s="40" t="s">
        <v>141</v>
      </c>
      <c r="I46" s="40" t="s">
        <v>141</v>
      </c>
      <c r="J46" s="40" t="s">
        <v>141</v>
      </c>
      <c r="K46" s="40" t="s">
        <v>141</v>
      </c>
      <c r="L46" s="40" t="s">
        <v>141</v>
      </c>
      <c r="M46" s="40" t="s">
        <v>141</v>
      </c>
      <c r="N46" s="40" t="s">
        <v>141</v>
      </c>
      <c r="O46" s="40" t="s">
        <v>141</v>
      </c>
      <c r="P46" s="40" t="s">
        <v>141</v>
      </c>
      <c r="Q46" s="40" t="s">
        <v>141</v>
      </c>
      <c r="R46" s="40" t="s">
        <v>141</v>
      </c>
      <c r="S46" s="40" t="s">
        <v>141</v>
      </c>
      <c r="T46" s="40" t="s">
        <v>141</v>
      </c>
      <c r="U46" s="40" t="s">
        <v>141</v>
      </c>
      <c r="V46" s="40" t="s">
        <v>141</v>
      </c>
      <c r="W46" s="40" t="s">
        <v>141</v>
      </c>
      <c r="X46" s="40" t="s">
        <v>141</v>
      </c>
      <c r="Y46" s="40" t="s">
        <v>141</v>
      </c>
      <c r="Z46" s="40" t="s">
        <v>141</v>
      </c>
      <c r="AA46" s="40" t="s">
        <v>141</v>
      </c>
      <c r="AB46" s="40" t="s">
        <v>141</v>
      </c>
      <c r="AC46" s="40" t="s">
        <v>141</v>
      </c>
      <c r="AD46" s="40" t="s">
        <v>141</v>
      </c>
      <c r="AE46" s="40" t="s">
        <v>141</v>
      </c>
      <c r="AF46" s="40" t="s">
        <v>141</v>
      </c>
      <c r="AG46" s="40" t="s">
        <v>141</v>
      </c>
      <c r="AH46" s="40" t="s">
        <v>141</v>
      </c>
      <c r="AI46" s="40" t="s">
        <v>141</v>
      </c>
      <c r="AJ46" s="75">
        <v>25</v>
      </c>
      <c r="AK46" s="54">
        <f t="shared" si="1"/>
        <v>25</v>
      </c>
      <c r="AL46" s="40" t="s">
        <v>141</v>
      </c>
      <c r="AM46" s="40" t="s">
        <v>141</v>
      </c>
      <c r="AN46" s="40" t="s">
        <v>141</v>
      </c>
      <c r="AO46" s="40" t="s">
        <v>141</v>
      </c>
      <c r="AP46" s="40" t="s">
        <v>141</v>
      </c>
      <c r="AQ46" s="40" t="s">
        <v>141</v>
      </c>
      <c r="AR46" s="40" t="s">
        <v>141</v>
      </c>
      <c r="AS46" s="40" t="s">
        <v>141</v>
      </c>
      <c r="AT46" s="40" t="s">
        <v>141</v>
      </c>
      <c r="AU46" s="40" t="s">
        <v>141</v>
      </c>
      <c r="AV46" s="40" t="s">
        <v>141</v>
      </c>
      <c r="AW46" s="40" t="s">
        <v>141</v>
      </c>
      <c r="AX46" s="40" t="s">
        <v>141</v>
      </c>
      <c r="AY46" s="40" t="s">
        <v>141</v>
      </c>
      <c r="AZ46" s="40" t="s">
        <v>141</v>
      </c>
      <c r="BA46" s="40" t="s">
        <v>141</v>
      </c>
      <c r="BB46" s="40" t="s">
        <v>141</v>
      </c>
      <c r="BC46" s="40" t="s">
        <v>141</v>
      </c>
      <c r="BD46" s="40" t="s">
        <v>141</v>
      </c>
      <c r="BE46" s="40" t="s">
        <v>141</v>
      </c>
      <c r="BF46" s="40" t="s">
        <v>141</v>
      </c>
      <c r="BG46" s="40" t="s">
        <v>141</v>
      </c>
      <c r="BH46" s="40" t="s">
        <v>141</v>
      </c>
      <c r="BI46" s="40" t="s">
        <v>141</v>
      </c>
      <c r="BJ46" s="40" t="s">
        <v>141</v>
      </c>
      <c r="BK46" s="40" t="s">
        <v>141</v>
      </c>
      <c r="BL46" s="40" t="s">
        <v>141</v>
      </c>
      <c r="BM46" s="40" t="s">
        <v>141</v>
      </c>
      <c r="BN46" s="40" t="s">
        <v>141</v>
      </c>
      <c r="BO46" s="40" t="s">
        <v>141</v>
      </c>
      <c r="BP46" s="75">
        <v>16.100000000000001</v>
      </c>
      <c r="BQ46" s="55">
        <f t="shared" si="2"/>
        <v>16.100000000000001</v>
      </c>
      <c r="BR46" s="3"/>
    </row>
    <row r="47" spans="2:70" x14ac:dyDescent="0.2">
      <c r="B47" s="1" t="str">
        <f t="shared" si="0"/>
        <v>Huasteca_Tamasopo</v>
      </c>
      <c r="C47" s="47" t="s">
        <v>0</v>
      </c>
      <c r="D47" s="47" t="s">
        <v>31</v>
      </c>
      <c r="E47" s="47" t="s">
        <v>31</v>
      </c>
      <c r="F47" s="40" t="s">
        <v>141</v>
      </c>
      <c r="G47" s="40" t="s">
        <v>141</v>
      </c>
      <c r="H47" s="40" t="s">
        <v>141</v>
      </c>
      <c r="I47" s="40" t="s">
        <v>141</v>
      </c>
      <c r="J47" s="40" t="s">
        <v>141</v>
      </c>
      <c r="K47" s="40" t="s">
        <v>141</v>
      </c>
      <c r="L47" s="40" t="s">
        <v>141</v>
      </c>
      <c r="M47" s="40" t="s">
        <v>141</v>
      </c>
      <c r="N47" s="40" t="s">
        <v>141</v>
      </c>
      <c r="O47" s="40" t="s">
        <v>141</v>
      </c>
      <c r="P47" s="40" t="s">
        <v>141</v>
      </c>
      <c r="Q47" s="40" t="s">
        <v>141</v>
      </c>
      <c r="R47" s="40" t="s">
        <v>141</v>
      </c>
      <c r="S47" s="40" t="s">
        <v>141</v>
      </c>
      <c r="T47" s="40" t="s">
        <v>141</v>
      </c>
      <c r="U47" s="40" t="s">
        <v>141</v>
      </c>
      <c r="V47" s="40" t="s">
        <v>141</v>
      </c>
      <c r="W47" s="40" t="s">
        <v>141</v>
      </c>
      <c r="X47" s="40" t="s">
        <v>141</v>
      </c>
      <c r="Y47" s="40" t="s">
        <v>141</v>
      </c>
      <c r="Z47" s="40" t="s">
        <v>141</v>
      </c>
      <c r="AA47" s="40" t="s">
        <v>141</v>
      </c>
      <c r="AB47" s="40" t="s">
        <v>141</v>
      </c>
      <c r="AC47" s="40" t="s">
        <v>141</v>
      </c>
      <c r="AD47" s="40" t="s">
        <v>141</v>
      </c>
      <c r="AE47" s="40" t="s">
        <v>141</v>
      </c>
      <c r="AF47" s="40" t="s">
        <v>141</v>
      </c>
      <c r="AG47" s="40" t="s">
        <v>141</v>
      </c>
      <c r="AH47" s="40" t="s">
        <v>141</v>
      </c>
      <c r="AI47" s="40" t="s">
        <v>141</v>
      </c>
      <c r="AJ47" s="75">
        <v>25</v>
      </c>
      <c r="AK47" s="54">
        <f t="shared" si="1"/>
        <v>25</v>
      </c>
      <c r="AL47" s="40" t="s">
        <v>141</v>
      </c>
      <c r="AM47" s="40" t="s">
        <v>141</v>
      </c>
      <c r="AN47" s="40" t="s">
        <v>141</v>
      </c>
      <c r="AO47" s="40" t="s">
        <v>141</v>
      </c>
      <c r="AP47" s="40" t="s">
        <v>141</v>
      </c>
      <c r="AQ47" s="40" t="s">
        <v>141</v>
      </c>
      <c r="AR47" s="40" t="s">
        <v>141</v>
      </c>
      <c r="AS47" s="40" t="s">
        <v>141</v>
      </c>
      <c r="AT47" s="40" t="s">
        <v>141</v>
      </c>
      <c r="AU47" s="40" t="s">
        <v>141</v>
      </c>
      <c r="AV47" s="40" t="s">
        <v>141</v>
      </c>
      <c r="AW47" s="40" t="s">
        <v>141</v>
      </c>
      <c r="AX47" s="40" t="s">
        <v>141</v>
      </c>
      <c r="AY47" s="40" t="s">
        <v>141</v>
      </c>
      <c r="AZ47" s="40" t="s">
        <v>141</v>
      </c>
      <c r="BA47" s="40" t="s">
        <v>141</v>
      </c>
      <c r="BB47" s="40" t="s">
        <v>141</v>
      </c>
      <c r="BC47" s="40" t="s">
        <v>141</v>
      </c>
      <c r="BD47" s="40" t="s">
        <v>141</v>
      </c>
      <c r="BE47" s="40" t="s">
        <v>141</v>
      </c>
      <c r="BF47" s="40" t="s">
        <v>141</v>
      </c>
      <c r="BG47" s="40" t="s">
        <v>141</v>
      </c>
      <c r="BH47" s="40" t="s">
        <v>141</v>
      </c>
      <c r="BI47" s="40" t="s">
        <v>141</v>
      </c>
      <c r="BJ47" s="40" t="s">
        <v>141</v>
      </c>
      <c r="BK47" s="40" t="s">
        <v>141</v>
      </c>
      <c r="BL47" s="40" t="s">
        <v>141</v>
      </c>
      <c r="BM47" s="40" t="s">
        <v>141</v>
      </c>
      <c r="BN47" s="40" t="s">
        <v>141</v>
      </c>
      <c r="BO47" s="40" t="s">
        <v>141</v>
      </c>
      <c r="BP47" s="75">
        <v>16.100000000000001</v>
      </c>
      <c r="BQ47" s="55">
        <f t="shared" si="2"/>
        <v>16.100000000000001</v>
      </c>
      <c r="BR47" s="3"/>
    </row>
    <row r="48" spans="2:70" x14ac:dyDescent="0.2">
      <c r="B48" s="1" t="str">
        <f t="shared" si="0"/>
        <v xml:space="preserve">Huasteca_Rancho Progreso </v>
      </c>
      <c r="C48" s="47" t="s">
        <v>0</v>
      </c>
      <c r="D48" s="47" t="s">
        <v>55</v>
      </c>
      <c r="E48" s="47" t="s">
        <v>56</v>
      </c>
      <c r="F48" s="40" t="s">
        <v>141</v>
      </c>
      <c r="G48" s="40" t="s">
        <v>141</v>
      </c>
      <c r="H48" s="40" t="s">
        <v>141</v>
      </c>
      <c r="I48" s="40" t="s">
        <v>141</v>
      </c>
      <c r="J48" s="40" t="s">
        <v>141</v>
      </c>
      <c r="K48" s="40" t="s">
        <v>141</v>
      </c>
      <c r="L48" s="40" t="s">
        <v>141</v>
      </c>
      <c r="M48" s="40" t="s">
        <v>141</v>
      </c>
      <c r="N48" s="40" t="s">
        <v>141</v>
      </c>
      <c r="O48" s="40" t="s">
        <v>141</v>
      </c>
      <c r="P48" s="40" t="s">
        <v>141</v>
      </c>
      <c r="Q48" s="40" t="s">
        <v>141</v>
      </c>
      <c r="R48" s="40" t="s">
        <v>141</v>
      </c>
      <c r="S48" s="40" t="s">
        <v>141</v>
      </c>
      <c r="T48" s="40" t="s">
        <v>141</v>
      </c>
      <c r="U48" s="40" t="s">
        <v>141</v>
      </c>
      <c r="V48" s="40" t="s">
        <v>141</v>
      </c>
      <c r="W48" s="40" t="s">
        <v>141</v>
      </c>
      <c r="X48" s="40" t="s">
        <v>141</v>
      </c>
      <c r="Y48" s="40" t="s">
        <v>141</v>
      </c>
      <c r="Z48" s="40" t="s">
        <v>141</v>
      </c>
      <c r="AA48" s="40" t="s">
        <v>141</v>
      </c>
      <c r="AB48" s="40" t="s">
        <v>141</v>
      </c>
      <c r="AC48" s="40" t="s">
        <v>141</v>
      </c>
      <c r="AD48" s="40" t="s">
        <v>141</v>
      </c>
      <c r="AE48" s="40" t="s">
        <v>141</v>
      </c>
      <c r="AF48" s="40" t="s">
        <v>141</v>
      </c>
      <c r="AG48" s="40" t="s">
        <v>141</v>
      </c>
      <c r="AH48" s="40" t="s">
        <v>141</v>
      </c>
      <c r="AI48" s="40" t="s">
        <v>141</v>
      </c>
      <c r="AJ48" s="75">
        <v>25</v>
      </c>
      <c r="AK48" s="54">
        <f t="shared" si="1"/>
        <v>25</v>
      </c>
      <c r="AL48" s="40" t="s">
        <v>141</v>
      </c>
      <c r="AM48" s="40" t="s">
        <v>141</v>
      </c>
      <c r="AN48" s="40" t="s">
        <v>141</v>
      </c>
      <c r="AO48" s="40" t="s">
        <v>141</v>
      </c>
      <c r="AP48" s="40" t="s">
        <v>141</v>
      </c>
      <c r="AQ48" s="40" t="s">
        <v>141</v>
      </c>
      <c r="AR48" s="40" t="s">
        <v>141</v>
      </c>
      <c r="AS48" s="40" t="s">
        <v>141</v>
      </c>
      <c r="AT48" s="40" t="s">
        <v>141</v>
      </c>
      <c r="AU48" s="40" t="s">
        <v>141</v>
      </c>
      <c r="AV48" s="40" t="s">
        <v>141</v>
      </c>
      <c r="AW48" s="40" t="s">
        <v>141</v>
      </c>
      <c r="AX48" s="40" t="s">
        <v>141</v>
      </c>
      <c r="AY48" s="40" t="s">
        <v>141</v>
      </c>
      <c r="AZ48" s="40" t="s">
        <v>141</v>
      </c>
      <c r="BA48" s="40" t="s">
        <v>141</v>
      </c>
      <c r="BB48" s="40" t="s">
        <v>141</v>
      </c>
      <c r="BC48" s="40" t="s">
        <v>141</v>
      </c>
      <c r="BD48" s="40" t="s">
        <v>141</v>
      </c>
      <c r="BE48" s="40" t="s">
        <v>141</v>
      </c>
      <c r="BF48" s="40" t="s">
        <v>141</v>
      </c>
      <c r="BG48" s="40" t="s">
        <v>141</v>
      </c>
      <c r="BH48" s="40" t="s">
        <v>141</v>
      </c>
      <c r="BI48" s="40" t="s">
        <v>141</v>
      </c>
      <c r="BJ48" s="40" t="s">
        <v>141</v>
      </c>
      <c r="BK48" s="40" t="s">
        <v>141</v>
      </c>
      <c r="BL48" s="40" t="s">
        <v>141</v>
      </c>
      <c r="BM48" s="40" t="s">
        <v>141</v>
      </c>
      <c r="BN48" s="40" t="s">
        <v>141</v>
      </c>
      <c r="BO48" s="40" t="s">
        <v>141</v>
      </c>
      <c r="BP48" s="75">
        <v>16.100000000000001</v>
      </c>
      <c r="BQ48" s="55">
        <f t="shared" si="2"/>
        <v>16.100000000000001</v>
      </c>
      <c r="BR48" s="3"/>
    </row>
    <row r="49" spans="2:70" x14ac:dyDescent="0.2">
      <c r="B49" s="1" t="str">
        <f t="shared" si="0"/>
        <v xml:space="preserve">Huasteca_Tampacoy </v>
      </c>
      <c r="C49" s="47" t="s">
        <v>0</v>
      </c>
      <c r="D49" s="47" t="s">
        <v>68</v>
      </c>
      <c r="E49" s="47" t="s">
        <v>69</v>
      </c>
      <c r="F49" s="40">
        <v>35.299999999999997</v>
      </c>
      <c r="G49" s="40">
        <v>24.8</v>
      </c>
      <c r="H49" s="40">
        <v>25.7</v>
      </c>
      <c r="I49" s="40">
        <v>29.1</v>
      </c>
      <c r="J49" s="40">
        <v>33.6</v>
      </c>
      <c r="K49" s="40">
        <v>34.4</v>
      </c>
      <c r="L49" s="40">
        <v>34.1</v>
      </c>
      <c r="M49" s="40">
        <v>34.200000000000003</v>
      </c>
      <c r="N49" s="40">
        <v>31.6</v>
      </c>
      <c r="O49" s="40">
        <v>32.5</v>
      </c>
      <c r="P49" s="40">
        <v>31.9</v>
      </c>
      <c r="Q49" s="40">
        <v>26.2</v>
      </c>
      <c r="R49" s="40">
        <v>32.1</v>
      </c>
      <c r="S49" s="40">
        <v>27.7</v>
      </c>
      <c r="T49" s="40">
        <v>31.8</v>
      </c>
      <c r="U49" s="40">
        <v>30.8</v>
      </c>
      <c r="V49" s="40">
        <v>33.1</v>
      </c>
      <c r="W49" s="40">
        <v>33.1</v>
      </c>
      <c r="X49" s="40">
        <v>33.1</v>
      </c>
      <c r="Y49" s="40">
        <v>32.6</v>
      </c>
      <c r="Z49" s="40">
        <v>34</v>
      </c>
      <c r="AA49" s="40">
        <v>33.5</v>
      </c>
      <c r="AB49" s="40">
        <v>33.5</v>
      </c>
      <c r="AC49" s="40">
        <v>33.9</v>
      </c>
      <c r="AD49" s="40">
        <v>34.299999999999997</v>
      </c>
      <c r="AE49" s="40">
        <v>36.9</v>
      </c>
      <c r="AF49" s="40">
        <v>36.9</v>
      </c>
      <c r="AG49" s="40">
        <v>37</v>
      </c>
      <c r="AH49" s="40">
        <v>41</v>
      </c>
      <c r="AI49" s="40">
        <v>36.299999999999997</v>
      </c>
      <c r="AJ49" s="40">
        <v>35.9</v>
      </c>
      <c r="AK49" s="54">
        <f t="shared" si="1"/>
        <v>32.932258064516127</v>
      </c>
      <c r="AL49" s="40">
        <v>22.2</v>
      </c>
      <c r="AM49" s="40">
        <v>16.5</v>
      </c>
      <c r="AN49" s="40">
        <v>15.3</v>
      </c>
      <c r="AO49" s="40">
        <v>15.1</v>
      </c>
      <c r="AP49" s="40">
        <v>18.600000000000001</v>
      </c>
      <c r="AQ49" s="40">
        <v>18.2</v>
      </c>
      <c r="AR49" s="40">
        <v>19.5</v>
      </c>
      <c r="AS49" s="40">
        <v>19.899999999999999</v>
      </c>
      <c r="AT49" s="40">
        <v>19.399999999999999</v>
      </c>
      <c r="AU49" s="40">
        <v>21.4</v>
      </c>
      <c r="AV49" s="40">
        <v>22</v>
      </c>
      <c r="AW49" s="40">
        <v>19.100000000000001</v>
      </c>
      <c r="AX49" s="40">
        <v>17.399999999999999</v>
      </c>
      <c r="AY49" s="40">
        <v>18.7</v>
      </c>
      <c r="AZ49" s="40">
        <v>18.2</v>
      </c>
      <c r="BA49" s="40">
        <v>19.3</v>
      </c>
      <c r="BB49" s="40">
        <v>16.399999999999999</v>
      </c>
      <c r="BC49" s="40">
        <v>16.8</v>
      </c>
      <c r="BD49" s="40">
        <v>18</v>
      </c>
      <c r="BE49" s="40">
        <v>18.899999999999999</v>
      </c>
      <c r="BF49" s="40">
        <v>15</v>
      </c>
      <c r="BG49" s="40">
        <v>21.3</v>
      </c>
      <c r="BH49" s="40">
        <v>20.100000000000001</v>
      </c>
      <c r="BI49" s="40">
        <v>17.8</v>
      </c>
      <c r="BJ49" s="40">
        <v>21.2</v>
      </c>
      <c r="BK49" s="40">
        <v>20.5</v>
      </c>
      <c r="BL49" s="40">
        <v>19</v>
      </c>
      <c r="BM49" s="40">
        <v>23.2</v>
      </c>
      <c r="BN49" s="40">
        <v>20.3</v>
      </c>
      <c r="BO49" s="40">
        <v>21.1</v>
      </c>
      <c r="BP49" s="40">
        <v>19.600000000000001</v>
      </c>
      <c r="BQ49" s="55">
        <f t="shared" si="2"/>
        <v>19.032258064516128</v>
      </c>
      <c r="BR49" s="3"/>
    </row>
    <row r="50" spans="2:70" x14ac:dyDescent="0.2">
      <c r="B50" s="1" t="str">
        <f t="shared" si="0"/>
        <v>Huasteca_Rancho Santa Cruz</v>
      </c>
      <c r="C50" s="47" t="s">
        <v>0</v>
      </c>
      <c r="D50" s="47" t="s">
        <v>137</v>
      </c>
      <c r="E50" s="47" t="s">
        <v>138</v>
      </c>
      <c r="F50" s="40">
        <v>29.7</v>
      </c>
      <c r="G50" s="40">
        <v>29.9</v>
      </c>
      <c r="H50" s="40">
        <v>26.7</v>
      </c>
      <c r="I50" s="40">
        <v>22.7</v>
      </c>
      <c r="J50" s="40">
        <v>25.3</v>
      </c>
      <c r="K50" s="40">
        <v>21.8</v>
      </c>
      <c r="L50" s="40">
        <v>9.6</v>
      </c>
      <c r="M50" s="40">
        <v>12.5</v>
      </c>
      <c r="N50" s="40">
        <v>20.2</v>
      </c>
      <c r="O50" s="40">
        <v>21.4</v>
      </c>
      <c r="P50" s="40">
        <v>23.3</v>
      </c>
      <c r="Q50" s="40">
        <v>23.7</v>
      </c>
      <c r="R50" s="40">
        <v>22.6</v>
      </c>
      <c r="S50" s="40">
        <v>23.4</v>
      </c>
      <c r="T50" s="40">
        <v>22.5</v>
      </c>
      <c r="U50" s="40">
        <v>25.7</v>
      </c>
      <c r="V50" s="40">
        <v>24</v>
      </c>
      <c r="W50" s="40">
        <v>25.1</v>
      </c>
      <c r="X50" s="40">
        <v>25.7</v>
      </c>
      <c r="Y50" s="40">
        <v>28.2</v>
      </c>
      <c r="Z50" s="40">
        <v>31.5</v>
      </c>
      <c r="AA50" s="40">
        <v>29.1</v>
      </c>
      <c r="AB50" s="40">
        <v>23.5</v>
      </c>
      <c r="AC50" s="40">
        <v>28.7</v>
      </c>
      <c r="AD50" s="40">
        <v>30.5</v>
      </c>
      <c r="AE50" s="40">
        <v>18.600000000000001</v>
      </c>
      <c r="AF50" s="40">
        <v>18.899999999999999</v>
      </c>
      <c r="AG50" s="40">
        <v>15.2</v>
      </c>
      <c r="AH50" s="40">
        <v>15.5</v>
      </c>
      <c r="AI50" s="40">
        <v>19</v>
      </c>
      <c r="AJ50" s="40">
        <v>22.1</v>
      </c>
      <c r="AK50" s="54">
        <f t="shared" si="1"/>
        <v>23.116129032258069</v>
      </c>
      <c r="AL50" s="40">
        <v>16.5</v>
      </c>
      <c r="AM50" s="40">
        <v>19.2</v>
      </c>
      <c r="AN50" s="40">
        <v>17.2</v>
      </c>
      <c r="AO50" s="40">
        <v>15.8</v>
      </c>
      <c r="AP50" s="40">
        <v>15.9</v>
      </c>
      <c r="AQ50" s="40">
        <v>9.9</v>
      </c>
      <c r="AR50" s="40">
        <v>2.5</v>
      </c>
      <c r="AS50" s="40">
        <v>2.9</v>
      </c>
      <c r="AT50" s="40">
        <v>10</v>
      </c>
      <c r="AU50" s="40">
        <v>13.1</v>
      </c>
      <c r="AV50" s="40">
        <v>12.8</v>
      </c>
      <c r="AW50" s="40">
        <v>13.3</v>
      </c>
      <c r="AX50" s="40">
        <v>15.8</v>
      </c>
      <c r="AY50" s="40">
        <v>14.4</v>
      </c>
      <c r="AZ50" s="40">
        <v>14.5</v>
      </c>
      <c r="BA50" s="40">
        <v>14.9</v>
      </c>
      <c r="BB50" s="40">
        <v>16.600000000000001</v>
      </c>
      <c r="BC50" s="40">
        <v>16.7</v>
      </c>
      <c r="BD50" s="40">
        <v>16.5</v>
      </c>
      <c r="BE50" s="40">
        <v>16.399999999999999</v>
      </c>
      <c r="BF50" s="40">
        <v>18.600000000000001</v>
      </c>
      <c r="BG50" s="40">
        <v>14.7</v>
      </c>
      <c r="BH50" s="40">
        <v>14.1</v>
      </c>
      <c r="BI50" s="40">
        <v>12.9</v>
      </c>
      <c r="BJ50" s="40">
        <v>18.2</v>
      </c>
      <c r="BK50" s="40">
        <v>13.8</v>
      </c>
      <c r="BL50" s="40">
        <v>12.8</v>
      </c>
      <c r="BM50" s="40">
        <v>6.9</v>
      </c>
      <c r="BN50" s="40">
        <v>6.9</v>
      </c>
      <c r="BO50" s="40">
        <v>10</v>
      </c>
      <c r="BP50" s="40">
        <v>10.199999999999999</v>
      </c>
      <c r="BQ50" s="55">
        <f t="shared" si="2"/>
        <v>13.354838709677418</v>
      </c>
      <c r="BR50" s="3"/>
    </row>
    <row r="51" spans="2:70" x14ac:dyDescent="0.2">
      <c r="B51" s="1" t="str">
        <f t="shared" si="0"/>
        <v>Media_Cd. Del Maíz</v>
      </c>
      <c r="C51" s="44" t="s">
        <v>12</v>
      </c>
      <c r="D51" s="44" t="s">
        <v>15</v>
      </c>
      <c r="E51" s="44" t="s">
        <v>15</v>
      </c>
      <c r="F51" s="40">
        <v>26.9</v>
      </c>
      <c r="G51" s="40">
        <v>27.8</v>
      </c>
      <c r="H51" s="40">
        <v>27.7</v>
      </c>
      <c r="I51" s="40">
        <v>25.9</v>
      </c>
      <c r="J51" s="40">
        <v>30.9</v>
      </c>
      <c r="K51" s="40">
        <v>27</v>
      </c>
      <c r="L51" s="40">
        <v>12</v>
      </c>
      <c r="M51" s="40">
        <v>11.1</v>
      </c>
      <c r="N51" s="40">
        <v>19.100000000000001</v>
      </c>
      <c r="O51" s="40">
        <v>23.8</v>
      </c>
      <c r="P51" s="40">
        <v>26.8</v>
      </c>
      <c r="Q51" s="40">
        <v>27.5</v>
      </c>
      <c r="R51" s="40">
        <v>22.8</v>
      </c>
      <c r="S51" s="40">
        <v>21.3</v>
      </c>
      <c r="T51" s="40">
        <v>23.2</v>
      </c>
      <c r="U51" s="40">
        <v>27.1</v>
      </c>
      <c r="V51" s="40">
        <v>26</v>
      </c>
      <c r="W51" s="40">
        <v>26.9</v>
      </c>
      <c r="X51" s="40">
        <v>28.3</v>
      </c>
      <c r="Y51" s="40">
        <v>27.5</v>
      </c>
      <c r="Z51" s="40">
        <v>30.4</v>
      </c>
      <c r="AA51" s="40">
        <v>27.9</v>
      </c>
      <c r="AB51" s="40">
        <v>26.3</v>
      </c>
      <c r="AC51" s="40">
        <v>30.1</v>
      </c>
      <c r="AD51" s="40">
        <v>29.6</v>
      </c>
      <c r="AE51" s="40">
        <v>19.8</v>
      </c>
      <c r="AF51" s="40">
        <v>18</v>
      </c>
      <c r="AG51" s="40">
        <v>14.4</v>
      </c>
      <c r="AH51" s="40">
        <v>12.1</v>
      </c>
      <c r="AI51" s="40">
        <v>19</v>
      </c>
      <c r="AJ51" s="40">
        <v>26.4</v>
      </c>
      <c r="AK51" s="54">
        <f t="shared" si="1"/>
        <v>23.987096774193546</v>
      </c>
      <c r="AL51" s="40">
        <v>6.1</v>
      </c>
      <c r="AM51" s="40">
        <v>5.4</v>
      </c>
      <c r="AN51" s="40">
        <v>4.3</v>
      </c>
      <c r="AO51" s="40">
        <v>7.1</v>
      </c>
      <c r="AP51" s="40">
        <v>9.1</v>
      </c>
      <c r="AQ51" s="40">
        <v>8.3000000000000007</v>
      </c>
      <c r="AR51" s="40">
        <v>3.1</v>
      </c>
      <c r="AS51" s="40">
        <v>3</v>
      </c>
      <c r="AT51" s="40">
        <v>3.5</v>
      </c>
      <c r="AU51" s="40">
        <v>0</v>
      </c>
      <c r="AV51" s="40">
        <v>-0.6</v>
      </c>
      <c r="AW51" s="40">
        <v>0.1</v>
      </c>
      <c r="AX51" s="40">
        <v>10.7</v>
      </c>
      <c r="AY51" s="40">
        <v>7.6</v>
      </c>
      <c r="AZ51" s="40">
        <v>8</v>
      </c>
      <c r="BA51" s="40">
        <v>5.9</v>
      </c>
      <c r="BB51" s="40">
        <v>8.8000000000000007</v>
      </c>
      <c r="BC51" s="40">
        <v>8.1999999999999993</v>
      </c>
      <c r="BD51" s="40">
        <v>10.9</v>
      </c>
      <c r="BE51" s="40">
        <v>5.8</v>
      </c>
      <c r="BF51" s="40">
        <v>9.3000000000000007</v>
      </c>
      <c r="BG51" s="40">
        <v>10.5</v>
      </c>
      <c r="BH51" s="40">
        <v>2</v>
      </c>
      <c r="BI51" s="40">
        <v>-0.6</v>
      </c>
      <c r="BJ51" s="40">
        <v>8.4</v>
      </c>
      <c r="BK51" s="40">
        <v>3.2</v>
      </c>
      <c r="BL51" s="40">
        <v>7.3</v>
      </c>
      <c r="BM51" s="40">
        <v>5.4</v>
      </c>
      <c r="BN51" s="40">
        <v>1.4</v>
      </c>
      <c r="BO51" s="40">
        <v>-2.5</v>
      </c>
      <c r="BP51" s="40">
        <v>-1.7</v>
      </c>
      <c r="BQ51" s="55">
        <f t="shared" si="2"/>
        <v>5.0967741935483879</v>
      </c>
      <c r="BR51" s="3"/>
    </row>
    <row r="52" spans="2:70" x14ac:dyDescent="0.2">
      <c r="B52" s="1" t="str">
        <f t="shared" si="0"/>
        <v>Media_CBTA 123</v>
      </c>
      <c r="C52" s="44" t="s">
        <v>12</v>
      </c>
      <c r="D52" s="44" t="s">
        <v>13</v>
      </c>
      <c r="E52" s="44" t="s">
        <v>14</v>
      </c>
      <c r="F52" s="40" t="s">
        <v>141</v>
      </c>
      <c r="G52" s="40" t="s">
        <v>141</v>
      </c>
      <c r="H52" s="40" t="s">
        <v>141</v>
      </c>
      <c r="I52" s="40" t="s">
        <v>141</v>
      </c>
      <c r="J52" s="40" t="s">
        <v>141</v>
      </c>
      <c r="K52" s="40" t="s">
        <v>141</v>
      </c>
      <c r="L52" s="40" t="s">
        <v>141</v>
      </c>
      <c r="M52" s="40" t="s">
        <v>141</v>
      </c>
      <c r="N52" s="40" t="s">
        <v>141</v>
      </c>
      <c r="O52" s="40" t="s">
        <v>141</v>
      </c>
      <c r="P52" s="40" t="s">
        <v>141</v>
      </c>
      <c r="Q52" s="40" t="s">
        <v>141</v>
      </c>
      <c r="R52" s="40" t="s">
        <v>141</v>
      </c>
      <c r="S52" s="40" t="s">
        <v>141</v>
      </c>
      <c r="T52" s="40" t="s">
        <v>141</v>
      </c>
      <c r="U52" s="40" t="s">
        <v>141</v>
      </c>
      <c r="V52" s="40" t="s">
        <v>141</v>
      </c>
      <c r="W52" s="40" t="s">
        <v>141</v>
      </c>
      <c r="X52" s="40" t="s">
        <v>141</v>
      </c>
      <c r="Y52" s="40" t="s">
        <v>141</v>
      </c>
      <c r="Z52" s="40" t="s">
        <v>141</v>
      </c>
      <c r="AA52" s="40" t="s">
        <v>141</v>
      </c>
      <c r="AB52" s="40" t="s">
        <v>141</v>
      </c>
      <c r="AC52" s="40" t="s">
        <v>141</v>
      </c>
      <c r="AD52" s="40" t="s">
        <v>141</v>
      </c>
      <c r="AE52" s="40" t="s">
        <v>141</v>
      </c>
      <c r="AF52" s="40" t="s">
        <v>141</v>
      </c>
      <c r="AG52" s="40" t="s">
        <v>141</v>
      </c>
      <c r="AH52" s="40" t="s">
        <v>141</v>
      </c>
      <c r="AI52" s="40" t="s">
        <v>141</v>
      </c>
      <c r="AJ52" s="75">
        <v>26.4</v>
      </c>
      <c r="AK52" s="54">
        <f t="shared" si="1"/>
        <v>26.4</v>
      </c>
      <c r="AL52" s="40" t="s">
        <v>141</v>
      </c>
      <c r="AM52" s="40" t="s">
        <v>141</v>
      </c>
      <c r="AN52" s="40" t="s">
        <v>141</v>
      </c>
      <c r="AO52" s="40" t="s">
        <v>141</v>
      </c>
      <c r="AP52" s="40" t="s">
        <v>141</v>
      </c>
      <c r="AQ52" s="40" t="s">
        <v>141</v>
      </c>
      <c r="AR52" s="40" t="s">
        <v>141</v>
      </c>
      <c r="AS52" s="40" t="s">
        <v>141</v>
      </c>
      <c r="AT52" s="40" t="s">
        <v>141</v>
      </c>
      <c r="AU52" s="40" t="s">
        <v>141</v>
      </c>
      <c r="AV52" s="40" t="s">
        <v>141</v>
      </c>
      <c r="AW52" s="40" t="s">
        <v>141</v>
      </c>
      <c r="AX52" s="40" t="s">
        <v>141</v>
      </c>
      <c r="AY52" s="40" t="s">
        <v>141</v>
      </c>
      <c r="AZ52" s="40" t="s">
        <v>141</v>
      </c>
      <c r="BA52" s="40" t="s">
        <v>141</v>
      </c>
      <c r="BB52" s="40" t="s">
        <v>141</v>
      </c>
      <c r="BC52" s="40" t="s">
        <v>141</v>
      </c>
      <c r="BD52" s="40" t="s">
        <v>141</v>
      </c>
      <c r="BE52" s="40" t="s">
        <v>141</v>
      </c>
      <c r="BF52" s="40" t="s">
        <v>141</v>
      </c>
      <c r="BG52" s="40" t="s">
        <v>141</v>
      </c>
      <c r="BH52" s="40" t="s">
        <v>141</v>
      </c>
      <c r="BI52" s="40" t="s">
        <v>141</v>
      </c>
      <c r="BJ52" s="40" t="s">
        <v>141</v>
      </c>
      <c r="BK52" s="40" t="s">
        <v>141</v>
      </c>
      <c r="BL52" s="40" t="s">
        <v>141</v>
      </c>
      <c r="BM52" s="40" t="s">
        <v>141</v>
      </c>
      <c r="BN52" s="40" t="s">
        <v>141</v>
      </c>
      <c r="BO52" s="40" t="s">
        <v>141</v>
      </c>
      <c r="BP52" s="75">
        <v>1.8</v>
      </c>
      <c r="BQ52" s="55">
        <f t="shared" si="2"/>
        <v>1.8</v>
      </c>
      <c r="BR52" s="3"/>
    </row>
    <row r="53" spans="2:70" x14ac:dyDescent="0.2">
      <c r="B53" s="1" t="str">
        <f t="shared" si="0"/>
        <v>Media_Potrero San Isidro</v>
      </c>
      <c r="C53" s="44" t="s">
        <v>12</v>
      </c>
      <c r="D53" s="44" t="s">
        <v>52</v>
      </c>
      <c r="E53" s="44" t="s">
        <v>53</v>
      </c>
      <c r="F53" s="40">
        <v>29.3</v>
      </c>
      <c r="G53" s="40">
        <v>30.1</v>
      </c>
      <c r="H53" s="40">
        <v>30.2</v>
      </c>
      <c r="I53" s="40">
        <v>28.4</v>
      </c>
      <c r="J53" s="40">
        <v>31.7</v>
      </c>
      <c r="K53" s="40">
        <v>32</v>
      </c>
      <c r="L53" s="40">
        <v>14</v>
      </c>
      <c r="M53" s="40">
        <v>13.5</v>
      </c>
      <c r="N53" s="40">
        <v>21</v>
      </c>
      <c r="O53" s="40">
        <v>24.9</v>
      </c>
      <c r="P53" s="40">
        <v>26.5</v>
      </c>
      <c r="Q53" s="40">
        <v>28.6</v>
      </c>
      <c r="R53" s="40">
        <v>25.6</v>
      </c>
      <c r="S53" s="40">
        <v>24.4</v>
      </c>
      <c r="T53" s="40">
        <v>26.9</v>
      </c>
      <c r="U53" s="40">
        <v>29.1</v>
      </c>
      <c r="V53" s="40">
        <v>26.4</v>
      </c>
      <c r="W53" s="40">
        <v>29.6</v>
      </c>
      <c r="X53" s="40">
        <v>32.4</v>
      </c>
      <c r="Y53" s="40">
        <v>33.1</v>
      </c>
      <c r="Z53" s="40">
        <v>34.4</v>
      </c>
      <c r="AA53" s="40">
        <v>32.200000000000003</v>
      </c>
      <c r="AB53" s="40">
        <v>28.1</v>
      </c>
      <c r="AC53" s="40">
        <v>32.5</v>
      </c>
      <c r="AD53" s="40">
        <v>32.299999999999997</v>
      </c>
      <c r="AE53" s="40">
        <v>23</v>
      </c>
      <c r="AF53" s="40">
        <v>23.9</v>
      </c>
      <c r="AG53" s="40">
        <v>17.8</v>
      </c>
      <c r="AH53" s="40">
        <v>17.3</v>
      </c>
      <c r="AI53" s="40">
        <v>21</v>
      </c>
      <c r="AJ53" s="40">
        <v>25.9</v>
      </c>
      <c r="AK53" s="54">
        <f t="shared" si="1"/>
        <v>26.64838709677419</v>
      </c>
      <c r="AL53" s="40">
        <v>10.4</v>
      </c>
      <c r="AM53" s="40">
        <v>8.1</v>
      </c>
      <c r="AN53" s="40">
        <v>7.7</v>
      </c>
      <c r="AO53" s="40">
        <v>9.3000000000000007</v>
      </c>
      <c r="AP53" s="40">
        <v>14</v>
      </c>
      <c r="AQ53" s="40">
        <v>12.1</v>
      </c>
      <c r="AR53" s="40">
        <v>3.5</v>
      </c>
      <c r="AS53" s="40">
        <v>3.5</v>
      </c>
      <c r="AT53" s="40">
        <v>5.5</v>
      </c>
      <c r="AU53" s="40">
        <v>3</v>
      </c>
      <c r="AV53" s="40">
        <v>2.8</v>
      </c>
      <c r="AW53" s="40">
        <v>1.9</v>
      </c>
      <c r="AX53" s="40">
        <v>12.7</v>
      </c>
      <c r="AY53" s="40">
        <v>12.3</v>
      </c>
      <c r="AZ53" s="40">
        <v>9</v>
      </c>
      <c r="BA53" s="40">
        <v>9.8000000000000007</v>
      </c>
      <c r="BB53" s="40">
        <v>10.199999999999999</v>
      </c>
      <c r="BC53" s="40">
        <v>12.4</v>
      </c>
      <c r="BD53" s="40">
        <v>12.2</v>
      </c>
      <c r="BE53" s="40">
        <v>10.1</v>
      </c>
      <c r="BF53" s="40">
        <v>8.1999999999999993</v>
      </c>
      <c r="BG53" s="40">
        <v>7.6</v>
      </c>
      <c r="BH53" s="40">
        <v>4.4000000000000004</v>
      </c>
      <c r="BI53" s="40">
        <v>3.9</v>
      </c>
      <c r="BJ53" s="40">
        <v>7.6</v>
      </c>
      <c r="BK53" s="40">
        <v>7.8</v>
      </c>
      <c r="BL53" s="40">
        <v>5.8</v>
      </c>
      <c r="BM53" s="40">
        <v>8.1</v>
      </c>
      <c r="BN53" s="40">
        <v>6.2</v>
      </c>
      <c r="BO53" s="40">
        <v>0.4</v>
      </c>
      <c r="BP53" s="40">
        <v>1.8</v>
      </c>
      <c r="BQ53" s="55">
        <f t="shared" si="2"/>
        <v>7.4935483870967738</v>
      </c>
      <c r="BR53" s="3"/>
    </row>
    <row r="54" spans="2:70" x14ac:dyDescent="0.2">
      <c r="B54" s="1" t="str">
        <f t="shared" si="0"/>
        <v>Media_El Naranjal</v>
      </c>
      <c r="C54" s="44" t="s">
        <v>12</v>
      </c>
      <c r="D54" s="44" t="s">
        <v>23</v>
      </c>
      <c r="E54" s="44" t="s">
        <v>24</v>
      </c>
      <c r="F54" s="40">
        <v>29.4</v>
      </c>
      <c r="G54" s="40">
        <v>29.5</v>
      </c>
      <c r="H54" s="40">
        <v>29.5</v>
      </c>
      <c r="I54" s="40">
        <v>27.7</v>
      </c>
      <c r="J54" s="40">
        <v>31</v>
      </c>
      <c r="K54" s="40">
        <v>29.8</v>
      </c>
      <c r="L54" s="40">
        <v>11.8</v>
      </c>
      <c r="M54" s="40">
        <v>13.1</v>
      </c>
      <c r="N54" s="40">
        <v>20.7</v>
      </c>
      <c r="O54" s="40">
        <v>24.5</v>
      </c>
      <c r="P54" s="40">
        <v>24.5</v>
      </c>
      <c r="Q54" s="40">
        <v>28.1</v>
      </c>
      <c r="R54" s="40">
        <v>25.7</v>
      </c>
      <c r="S54" s="40">
        <v>23.6</v>
      </c>
      <c r="T54" s="40">
        <v>24.9</v>
      </c>
      <c r="U54" s="40">
        <v>29</v>
      </c>
      <c r="V54" s="40">
        <v>26.1</v>
      </c>
      <c r="W54" s="40">
        <v>29</v>
      </c>
      <c r="X54" s="40">
        <v>32.299999999999997</v>
      </c>
      <c r="Y54" s="40">
        <v>29.9</v>
      </c>
      <c r="Z54" s="40">
        <v>33.200000000000003</v>
      </c>
      <c r="AA54" s="40">
        <v>31.6</v>
      </c>
      <c r="AB54" s="40">
        <v>27.5</v>
      </c>
      <c r="AC54" s="40">
        <v>31.6</v>
      </c>
      <c r="AD54" s="40">
        <v>32.1</v>
      </c>
      <c r="AE54" s="40">
        <v>21</v>
      </c>
      <c r="AF54" s="40">
        <v>22.6</v>
      </c>
      <c r="AG54" s="40">
        <v>16</v>
      </c>
      <c r="AH54" s="40">
        <v>15.6</v>
      </c>
      <c r="AI54" s="40">
        <v>20.100000000000001</v>
      </c>
      <c r="AJ54" s="40">
        <v>26.2</v>
      </c>
      <c r="AK54" s="54">
        <f t="shared" si="1"/>
        <v>25.729032258064525</v>
      </c>
      <c r="AL54" s="40">
        <v>6.5</v>
      </c>
      <c r="AM54" s="40">
        <v>4.8</v>
      </c>
      <c r="AN54" s="40">
        <v>5</v>
      </c>
      <c r="AO54" s="40">
        <v>2.2999999999999998</v>
      </c>
      <c r="AP54" s="40">
        <v>11.8</v>
      </c>
      <c r="AQ54" s="40">
        <v>8</v>
      </c>
      <c r="AR54" s="40">
        <v>1.5</v>
      </c>
      <c r="AS54" s="40">
        <v>0.9</v>
      </c>
      <c r="AT54" s="40">
        <v>4.8</v>
      </c>
      <c r="AU54" s="40">
        <v>2.1</v>
      </c>
      <c r="AV54" s="40">
        <v>1.6</v>
      </c>
      <c r="AW54" s="40">
        <v>-0.1</v>
      </c>
      <c r="AX54" s="40">
        <v>7.1</v>
      </c>
      <c r="AY54" s="40">
        <v>7.4</v>
      </c>
      <c r="AZ54" s="40">
        <v>6.1</v>
      </c>
      <c r="BA54" s="40">
        <v>5.7</v>
      </c>
      <c r="BB54" s="40">
        <v>5.6</v>
      </c>
      <c r="BC54" s="40">
        <v>8.4</v>
      </c>
      <c r="BD54" s="40">
        <v>10.5</v>
      </c>
      <c r="BE54" s="40">
        <v>10</v>
      </c>
      <c r="BF54" s="40">
        <v>6.5</v>
      </c>
      <c r="BG54" s="40">
        <v>7.7</v>
      </c>
      <c r="BH54" s="40">
        <v>3.9</v>
      </c>
      <c r="BI54" s="40">
        <v>2.2000000000000002</v>
      </c>
      <c r="BJ54" s="40">
        <v>8.3000000000000007</v>
      </c>
      <c r="BK54" s="40">
        <v>9.5</v>
      </c>
      <c r="BL54" s="40">
        <v>7.1</v>
      </c>
      <c r="BM54" s="40">
        <v>6.3</v>
      </c>
      <c r="BN54" s="40">
        <v>3.5</v>
      </c>
      <c r="BO54" s="40">
        <v>-0.3</v>
      </c>
      <c r="BP54" s="40">
        <v>1.7</v>
      </c>
      <c r="BQ54" s="55">
        <f t="shared" si="2"/>
        <v>5.3677419354838705</v>
      </c>
      <c r="BR54" s="3"/>
    </row>
    <row r="55" spans="2:70" x14ac:dyDescent="0.2">
      <c r="B55" s="1" t="str">
        <f t="shared" si="0"/>
        <v>Media_Progreso</v>
      </c>
      <c r="C55" s="44" t="s">
        <v>12</v>
      </c>
      <c r="D55" s="44" t="s">
        <v>54</v>
      </c>
      <c r="E55" s="44" t="s">
        <v>24</v>
      </c>
      <c r="F55" s="40">
        <v>28.9</v>
      </c>
      <c r="G55" s="40">
        <v>30.2</v>
      </c>
      <c r="H55" s="40">
        <v>29.7</v>
      </c>
      <c r="I55" s="40">
        <v>28.4</v>
      </c>
      <c r="J55" s="40">
        <v>31.3</v>
      </c>
      <c r="K55" s="40">
        <v>31.4</v>
      </c>
      <c r="L55" s="40">
        <v>14.3</v>
      </c>
      <c r="M55" s="40">
        <v>13.2</v>
      </c>
      <c r="N55" s="40">
        <v>20.3</v>
      </c>
      <c r="O55" s="40">
        <v>25.7</v>
      </c>
      <c r="P55" s="40">
        <v>27.2</v>
      </c>
      <c r="Q55" s="40">
        <v>28.6</v>
      </c>
      <c r="R55" s="40">
        <v>25.6</v>
      </c>
      <c r="S55" s="40">
        <v>23.8</v>
      </c>
      <c r="T55" s="40">
        <v>26.1</v>
      </c>
      <c r="U55" s="40">
        <v>28.6</v>
      </c>
      <c r="V55" s="40">
        <v>26.4</v>
      </c>
      <c r="W55" s="40">
        <v>28.5</v>
      </c>
      <c r="X55" s="40">
        <v>31.8</v>
      </c>
      <c r="Y55" s="40">
        <v>30.6</v>
      </c>
      <c r="Z55" s="40">
        <v>33.1</v>
      </c>
      <c r="AA55" s="40">
        <v>30.9</v>
      </c>
      <c r="AB55" s="40">
        <v>28.8</v>
      </c>
      <c r="AC55" s="40">
        <v>32.9</v>
      </c>
      <c r="AD55" s="40">
        <v>33.4</v>
      </c>
      <c r="AE55" s="40">
        <v>22.7</v>
      </c>
      <c r="AF55" s="40">
        <v>22.9</v>
      </c>
      <c r="AG55" s="40">
        <v>18</v>
      </c>
      <c r="AH55" s="40">
        <v>16.600000000000001</v>
      </c>
      <c r="AI55" s="40">
        <v>20.7</v>
      </c>
      <c r="AJ55" s="40">
        <v>26.8</v>
      </c>
      <c r="AK55" s="54">
        <f t="shared" si="1"/>
        <v>26.367741935483874</v>
      </c>
      <c r="AL55" s="40">
        <v>12.3</v>
      </c>
      <c r="AM55" s="40">
        <v>10</v>
      </c>
      <c r="AN55" s="40">
        <v>9.1999999999999993</v>
      </c>
      <c r="AO55" s="40">
        <v>9.4</v>
      </c>
      <c r="AP55" s="40">
        <v>14.8</v>
      </c>
      <c r="AQ55" s="40">
        <v>8.1999999999999993</v>
      </c>
      <c r="AR55" s="40">
        <v>3.5</v>
      </c>
      <c r="AS55" s="40">
        <v>3.2</v>
      </c>
      <c r="AT55" s="40">
        <v>7.9</v>
      </c>
      <c r="AU55" s="40">
        <v>3.2</v>
      </c>
      <c r="AV55" s="40">
        <v>4.8</v>
      </c>
      <c r="AW55" s="40">
        <v>3.5</v>
      </c>
      <c r="AX55" s="40">
        <v>11.6</v>
      </c>
      <c r="AY55" s="40">
        <v>9.3000000000000007</v>
      </c>
      <c r="AZ55" s="40">
        <v>10.1</v>
      </c>
      <c r="BA55" s="40">
        <v>11</v>
      </c>
      <c r="BB55" s="40">
        <v>11.3</v>
      </c>
      <c r="BC55" s="40">
        <v>10.199999999999999</v>
      </c>
      <c r="BD55" s="40">
        <v>14.2</v>
      </c>
      <c r="BE55" s="40">
        <v>11.9</v>
      </c>
      <c r="BF55" s="40">
        <v>9.6999999999999993</v>
      </c>
      <c r="BG55" s="40">
        <v>11.6</v>
      </c>
      <c r="BH55" s="40">
        <v>5.3</v>
      </c>
      <c r="BI55" s="40">
        <v>6.2</v>
      </c>
      <c r="BJ55" s="40">
        <v>12.7</v>
      </c>
      <c r="BK55" s="40">
        <v>10.5</v>
      </c>
      <c r="BL55" s="40">
        <v>9.9</v>
      </c>
      <c r="BM55" s="40">
        <v>8.6</v>
      </c>
      <c r="BN55" s="40">
        <v>7.2</v>
      </c>
      <c r="BO55" s="40">
        <v>1.6</v>
      </c>
      <c r="BP55" s="40">
        <v>2.8</v>
      </c>
      <c r="BQ55" s="55">
        <f t="shared" si="2"/>
        <v>8.5709677419354833</v>
      </c>
      <c r="BR55" s="3"/>
    </row>
    <row r="56" spans="2:70" x14ac:dyDescent="0.2">
      <c r="B56" s="1" t="str">
        <f t="shared" si="0"/>
        <v xml:space="preserve">Media_Palo Alto </v>
      </c>
      <c r="C56" s="44" t="s">
        <v>12</v>
      </c>
      <c r="D56" s="44" t="s">
        <v>46</v>
      </c>
      <c r="E56" s="44" t="s">
        <v>47</v>
      </c>
      <c r="F56" s="40">
        <v>32.9</v>
      </c>
      <c r="G56" s="40">
        <v>31.3</v>
      </c>
      <c r="H56" s="40">
        <v>31.2</v>
      </c>
      <c r="I56" s="40">
        <v>28.9</v>
      </c>
      <c r="J56" s="40">
        <v>33.200000000000003</v>
      </c>
      <c r="K56" s="40">
        <v>30</v>
      </c>
      <c r="L56" s="40">
        <v>12.7</v>
      </c>
      <c r="M56" s="40">
        <v>14.6</v>
      </c>
      <c r="N56" s="40">
        <v>21.6</v>
      </c>
      <c r="O56" s="40">
        <v>26.2</v>
      </c>
      <c r="P56" s="40">
        <v>23.6</v>
      </c>
      <c r="Q56" s="40">
        <v>28.7</v>
      </c>
      <c r="R56" s="40">
        <v>27.2</v>
      </c>
      <c r="S56" s="40">
        <v>25</v>
      </c>
      <c r="T56" s="40">
        <v>27.1</v>
      </c>
      <c r="U56" s="40">
        <v>30.1</v>
      </c>
      <c r="V56" s="40">
        <v>27.6</v>
      </c>
      <c r="W56" s="40">
        <v>30.7</v>
      </c>
      <c r="X56" s="40">
        <v>33.799999999999997</v>
      </c>
      <c r="Y56" s="40">
        <v>32.6</v>
      </c>
      <c r="Z56" s="40">
        <v>34.4</v>
      </c>
      <c r="AA56" s="40">
        <v>32.6</v>
      </c>
      <c r="AB56" s="40">
        <v>29.4</v>
      </c>
      <c r="AC56" s="40">
        <v>34.799999999999997</v>
      </c>
      <c r="AD56" s="40">
        <v>35.299999999999997</v>
      </c>
      <c r="AE56" s="40">
        <v>22.3</v>
      </c>
      <c r="AF56" s="40">
        <v>24.7</v>
      </c>
      <c r="AG56" s="40">
        <v>15.6</v>
      </c>
      <c r="AH56" s="40">
        <v>17.2</v>
      </c>
      <c r="AI56" s="40">
        <v>20.7</v>
      </c>
      <c r="AJ56" s="40">
        <v>27.1</v>
      </c>
      <c r="AK56" s="54">
        <f t="shared" si="1"/>
        <v>27.196774193548389</v>
      </c>
      <c r="AL56" s="40">
        <v>12.8</v>
      </c>
      <c r="AM56" s="40">
        <v>10.5</v>
      </c>
      <c r="AN56" s="40">
        <v>11.3</v>
      </c>
      <c r="AO56" s="40">
        <v>10.6</v>
      </c>
      <c r="AP56" s="40">
        <v>16.7</v>
      </c>
      <c r="AQ56" s="40">
        <v>12.8</v>
      </c>
      <c r="AR56" s="40">
        <v>3.3</v>
      </c>
      <c r="AS56" s="40">
        <v>3.5</v>
      </c>
      <c r="AT56" s="40">
        <v>10</v>
      </c>
      <c r="AU56" s="40">
        <v>4.9000000000000004</v>
      </c>
      <c r="AV56" s="40">
        <v>4.7</v>
      </c>
      <c r="AW56" s="40">
        <v>7.2</v>
      </c>
      <c r="AX56" s="40">
        <v>14.5</v>
      </c>
      <c r="AY56" s="40">
        <v>14.3</v>
      </c>
      <c r="AZ56" s="40">
        <v>12.3</v>
      </c>
      <c r="BA56" s="40">
        <v>11.2</v>
      </c>
      <c r="BB56" s="40">
        <v>14</v>
      </c>
      <c r="BC56" s="40">
        <v>13.5</v>
      </c>
      <c r="BD56" s="40">
        <v>14</v>
      </c>
      <c r="BE56" s="40">
        <v>13.1</v>
      </c>
      <c r="BF56" s="40">
        <v>17</v>
      </c>
      <c r="BG56" s="40">
        <v>13.7</v>
      </c>
      <c r="BH56" s="40">
        <v>9.5</v>
      </c>
      <c r="BI56" s="40">
        <v>7.2</v>
      </c>
      <c r="BJ56" s="40">
        <v>17.399999999999999</v>
      </c>
      <c r="BK56" s="40">
        <v>9.8000000000000007</v>
      </c>
      <c r="BL56" s="40">
        <v>7.3</v>
      </c>
      <c r="BM56" s="40">
        <v>7</v>
      </c>
      <c r="BN56" s="40">
        <v>4.8</v>
      </c>
      <c r="BO56" s="40">
        <v>2.2999999999999998</v>
      </c>
      <c r="BP56" s="40">
        <v>3.8</v>
      </c>
      <c r="BQ56" s="55">
        <f t="shared" si="2"/>
        <v>10.161290322580648</v>
      </c>
      <c r="BR56" s="3"/>
    </row>
    <row r="57" spans="2:70" x14ac:dyDescent="0.2">
      <c r="B57" s="1" t="str">
        <f t="shared" si="0"/>
        <v xml:space="preserve">Media _Rayón </v>
      </c>
      <c r="C57" s="44" t="s">
        <v>57</v>
      </c>
      <c r="D57" s="44" t="s">
        <v>58</v>
      </c>
      <c r="E57" s="44" t="s">
        <v>58</v>
      </c>
      <c r="F57" s="40">
        <v>30.3</v>
      </c>
      <c r="G57" s="40">
        <v>29.8</v>
      </c>
      <c r="H57" s="40">
        <v>29.1</v>
      </c>
      <c r="I57" s="40">
        <v>26.1</v>
      </c>
      <c r="J57" s="40">
        <v>31.9</v>
      </c>
      <c r="K57" s="40">
        <v>25.8</v>
      </c>
      <c r="L57" s="40">
        <v>11.3</v>
      </c>
      <c r="M57" s="40">
        <v>12.8</v>
      </c>
      <c r="N57" s="40">
        <v>20.2</v>
      </c>
      <c r="O57" s="40">
        <v>24.1</v>
      </c>
      <c r="P57" s="40">
        <v>24.1</v>
      </c>
      <c r="Q57" s="40">
        <v>27.6</v>
      </c>
      <c r="R57" s="40">
        <v>23</v>
      </c>
      <c r="S57" s="40">
        <v>22.2</v>
      </c>
      <c r="T57" s="40">
        <v>24.3</v>
      </c>
      <c r="U57" s="40">
        <v>28.1</v>
      </c>
      <c r="V57" s="40">
        <v>25.6</v>
      </c>
      <c r="W57" s="40">
        <v>28.9</v>
      </c>
      <c r="X57" s="40">
        <v>31.4</v>
      </c>
      <c r="Y57" s="40">
        <v>30.7</v>
      </c>
      <c r="Z57" s="40">
        <v>33.4</v>
      </c>
      <c r="AA57" s="40">
        <v>29.7</v>
      </c>
      <c r="AB57" s="40">
        <v>27.7</v>
      </c>
      <c r="AC57" s="40">
        <v>32.9</v>
      </c>
      <c r="AD57" s="40">
        <v>32.299999999999997</v>
      </c>
      <c r="AE57" s="40">
        <v>19.5</v>
      </c>
      <c r="AF57" s="40">
        <v>20</v>
      </c>
      <c r="AG57" s="40">
        <v>14.3</v>
      </c>
      <c r="AH57" s="40">
        <v>15</v>
      </c>
      <c r="AI57" s="40">
        <v>18.899999999999999</v>
      </c>
      <c r="AJ57" s="40">
        <v>26.5</v>
      </c>
      <c r="AK57" s="54">
        <f t="shared" si="1"/>
        <v>25.080645161290324</v>
      </c>
      <c r="AL57" s="40">
        <v>12</v>
      </c>
      <c r="AM57" s="40">
        <v>11.3</v>
      </c>
      <c r="AN57" s="40">
        <v>9.1999999999999993</v>
      </c>
      <c r="AO57" s="40">
        <v>10.4</v>
      </c>
      <c r="AP57" s="40">
        <v>15.1</v>
      </c>
      <c r="AQ57" s="40">
        <v>11.5</v>
      </c>
      <c r="AR57" s="40">
        <v>1.5</v>
      </c>
      <c r="AS57" s="40">
        <v>1.7</v>
      </c>
      <c r="AT57" s="40">
        <v>7.4</v>
      </c>
      <c r="AU57" s="40">
        <v>3.9</v>
      </c>
      <c r="AV57" s="40">
        <v>4.9000000000000004</v>
      </c>
      <c r="AW57" s="40">
        <v>6.6</v>
      </c>
      <c r="AX57" s="40">
        <v>13.9</v>
      </c>
      <c r="AY57" s="40">
        <v>13.1</v>
      </c>
      <c r="AZ57" s="40">
        <v>9.6999999999999993</v>
      </c>
      <c r="BA57" s="40">
        <v>11.4</v>
      </c>
      <c r="BB57" s="40">
        <v>12</v>
      </c>
      <c r="BC57" s="40">
        <v>11.8</v>
      </c>
      <c r="BD57" s="40">
        <v>13.2</v>
      </c>
      <c r="BE57" s="40">
        <v>11.4</v>
      </c>
      <c r="BF57" s="40">
        <v>16.5</v>
      </c>
      <c r="BG57" s="40">
        <v>13.3</v>
      </c>
      <c r="BH57" s="40">
        <v>8.1</v>
      </c>
      <c r="BI57" s="40">
        <v>6.5</v>
      </c>
      <c r="BJ57" s="40">
        <v>17.5</v>
      </c>
      <c r="BK57" s="40">
        <v>11.1</v>
      </c>
      <c r="BL57" s="40">
        <v>11.9</v>
      </c>
      <c r="BM57" s="40">
        <v>6.8</v>
      </c>
      <c r="BN57" s="40">
        <v>3.7</v>
      </c>
      <c r="BO57" s="40">
        <v>0.8</v>
      </c>
      <c r="BP57" s="40">
        <v>2.7</v>
      </c>
      <c r="BQ57" s="55">
        <f t="shared" si="2"/>
        <v>9.3838709677419363</v>
      </c>
      <c r="BR57" s="3"/>
    </row>
    <row r="58" spans="2:70" x14ac:dyDescent="0.2">
      <c r="B58" s="1" t="str">
        <f t="shared" si="0"/>
        <v>Altiplano_Matehuala</v>
      </c>
      <c r="C58" s="5" t="s">
        <v>3</v>
      </c>
      <c r="D58" s="5" t="s">
        <v>29</v>
      </c>
      <c r="E58" s="5" t="s">
        <v>29</v>
      </c>
      <c r="F58" s="38">
        <v>26</v>
      </c>
      <c r="G58" s="38">
        <v>26</v>
      </c>
      <c r="H58" s="38">
        <v>29</v>
      </c>
      <c r="I58" s="38">
        <v>29</v>
      </c>
      <c r="J58" s="38">
        <v>29</v>
      </c>
      <c r="K58" s="38">
        <v>31</v>
      </c>
      <c r="L58" s="38">
        <v>15</v>
      </c>
      <c r="M58" s="38">
        <v>17</v>
      </c>
      <c r="N58" s="38" t="s">
        <v>141</v>
      </c>
      <c r="O58" s="38">
        <v>25</v>
      </c>
      <c r="P58" s="38">
        <v>28</v>
      </c>
      <c r="Q58" s="38">
        <v>29</v>
      </c>
      <c r="R58" s="38" t="s">
        <v>141</v>
      </c>
      <c r="S58" s="38">
        <v>22</v>
      </c>
      <c r="T58" s="38">
        <v>26</v>
      </c>
      <c r="U58" s="38">
        <v>27</v>
      </c>
      <c r="V58" s="38">
        <v>24</v>
      </c>
      <c r="W58" s="38">
        <v>23</v>
      </c>
      <c r="X58" s="38">
        <v>25</v>
      </c>
      <c r="Y58" s="38">
        <v>25</v>
      </c>
      <c r="Z58" s="38">
        <v>28</v>
      </c>
      <c r="AA58" s="38">
        <v>26</v>
      </c>
      <c r="AB58" s="38" t="s">
        <v>141</v>
      </c>
      <c r="AC58" s="38">
        <v>31</v>
      </c>
      <c r="AD58" s="38" t="s">
        <v>141</v>
      </c>
      <c r="AE58" s="38">
        <v>26</v>
      </c>
      <c r="AF58" s="38">
        <v>24</v>
      </c>
      <c r="AG58" s="38">
        <v>22</v>
      </c>
      <c r="AH58" s="38">
        <v>13</v>
      </c>
      <c r="AI58" s="38">
        <v>21</v>
      </c>
      <c r="AJ58" s="38">
        <v>26</v>
      </c>
      <c r="AK58" s="54">
        <f t="shared" si="1"/>
        <v>24.925925925925927</v>
      </c>
      <c r="AL58" s="38">
        <v>7</v>
      </c>
      <c r="AM58" s="38">
        <v>6</v>
      </c>
      <c r="AN58" s="38">
        <v>7</v>
      </c>
      <c r="AO58" s="38">
        <v>7</v>
      </c>
      <c r="AP58" s="38">
        <v>10</v>
      </c>
      <c r="AQ58" s="38">
        <v>10</v>
      </c>
      <c r="AR58" s="38">
        <v>4</v>
      </c>
      <c r="AS58" s="38">
        <v>2</v>
      </c>
      <c r="AT58" s="38" t="s">
        <v>141</v>
      </c>
      <c r="AU58" s="38">
        <v>2</v>
      </c>
      <c r="AV58" s="38">
        <v>4</v>
      </c>
      <c r="AW58" s="38">
        <v>5</v>
      </c>
      <c r="AX58" s="38" t="s">
        <v>141</v>
      </c>
      <c r="AY58" s="38">
        <v>8</v>
      </c>
      <c r="AZ58" s="38">
        <v>8</v>
      </c>
      <c r="BA58" s="38">
        <v>8</v>
      </c>
      <c r="BB58" s="38">
        <v>9</v>
      </c>
      <c r="BC58" s="38">
        <v>11</v>
      </c>
      <c r="BD58" s="38">
        <v>17</v>
      </c>
      <c r="BE58" s="38">
        <v>7</v>
      </c>
      <c r="BF58" s="38">
        <v>7</v>
      </c>
      <c r="BG58" s="38">
        <v>4</v>
      </c>
      <c r="BH58" s="38" t="s">
        <v>141</v>
      </c>
      <c r="BI58" s="38">
        <v>6</v>
      </c>
      <c r="BJ58" s="38" t="s">
        <v>141</v>
      </c>
      <c r="BK58" s="38">
        <v>4</v>
      </c>
      <c r="BL58" s="38">
        <v>5</v>
      </c>
      <c r="BM58" s="38">
        <v>5</v>
      </c>
      <c r="BN58" s="38">
        <v>3</v>
      </c>
      <c r="BO58" s="38">
        <v>3</v>
      </c>
      <c r="BP58" s="38">
        <v>3</v>
      </c>
      <c r="BQ58" s="55">
        <f t="shared" si="2"/>
        <v>6.3703703703703702</v>
      </c>
    </row>
    <row r="59" spans="2:70" x14ac:dyDescent="0.2">
      <c r="B59" s="1" t="str">
        <f t="shared" si="0"/>
        <v>Altiplano_Villa de Ramos</v>
      </c>
      <c r="C59" s="5" t="s">
        <v>3</v>
      </c>
      <c r="D59" s="5" t="s">
        <v>11</v>
      </c>
      <c r="E59" s="5" t="s">
        <v>11</v>
      </c>
      <c r="F59" s="38" t="s">
        <v>141</v>
      </c>
      <c r="G59" s="38" t="s">
        <v>141</v>
      </c>
      <c r="H59" s="38" t="s">
        <v>141</v>
      </c>
      <c r="I59" s="38" t="s">
        <v>141</v>
      </c>
      <c r="J59" s="38" t="s">
        <v>141</v>
      </c>
      <c r="K59" s="38" t="s">
        <v>141</v>
      </c>
      <c r="L59" s="38" t="s">
        <v>141</v>
      </c>
      <c r="M59" s="38" t="s">
        <v>141</v>
      </c>
      <c r="N59" s="38" t="s">
        <v>141</v>
      </c>
      <c r="O59" s="38" t="s">
        <v>141</v>
      </c>
      <c r="P59" s="38" t="s">
        <v>141</v>
      </c>
      <c r="Q59" s="38" t="s">
        <v>141</v>
      </c>
      <c r="R59" s="38" t="s">
        <v>141</v>
      </c>
      <c r="S59" s="38" t="s">
        <v>141</v>
      </c>
      <c r="T59" s="38" t="s">
        <v>141</v>
      </c>
      <c r="U59" s="38" t="s">
        <v>141</v>
      </c>
      <c r="V59" s="38" t="s">
        <v>141</v>
      </c>
      <c r="W59" s="38" t="s">
        <v>141</v>
      </c>
      <c r="X59" s="38" t="s">
        <v>141</v>
      </c>
      <c r="Y59" s="38" t="s">
        <v>141</v>
      </c>
      <c r="Z59" s="38" t="s">
        <v>141</v>
      </c>
      <c r="AA59" s="38" t="s">
        <v>141</v>
      </c>
      <c r="AB59" s="38" t="s">
        <v>141</v>
      </c>
      <c r="AC59" s="38" t="s">
        <v>141</v>
      </c>
      <c r="AD59" s="38" t="s">
        <v>141</v>
      </c>
      <c r="AE59" s="38" t="s">
        <v>141</v>
      </c>
      <c r="AF59" s="38" t="s">
        <v>141</v>
      </c>
      <c r="AG59" s="38" t="s">
        <v>141</v>
      </c>
      <c r="AH59" s="38" t="s">
        <v>141</v>
      </c>
      <c r="AI59" s="38" t="s">
        <v>141</v>
      </c>
      <c r="AJ59" s="38">
        <v>26</v>
      </c>
      <c r="AK59" s="54">
        <f t="shared" si="1"/>
        <v>26</v>
      </c>
      <c r="AL59" s="38" t="s">
        <v>141</v>
      </c>
      <c r="AM59" s="38" t="s">
        <v>141</v>
      </c>
      <c r="AN59" s="38" t="s">
        <v>141</v>
      </c>
      <c r="AO59" s="38" t="s">
        <v>141</v>
      </c>
      <c r="AP59" s="38" t="s">
        <v>141</v>
      </c>
      <c r="AQ59" s="38" t="s">
        <v>141</v>
      </c>
      <c r="AR59" s="38" t="s">
        <v>141</v>
      </c>
      <c r="AS59" s="38" t="s">
        <v>141</v>
      </c>
      <c r="AT59" s="38" t="s">
        <v>141</v>
      </c>
      <c r="AU59" s="38" t="s">
        <v>141</v>
      </c>
      <c r="AV59" s="38" t="s">
        <v>141</v>
      </c>
      <c r="AW59" s="38" t="s">
        <v>141</v>
      </c>
      <c r="AX59" s="38" t="s">
        <v>141</v>
      </c>
      <c r="AY59" s="38" t="s">
        <v>141</v>
      </c>
      <c r="AZ59" s="38" t="s">
        <v>141</v>
      </c>
      <c r="BA59" s="38" t="s">
        <v>141</v>
      </c>
      <c r="BB59" s="38" t="s">
        <v>141</v>
      </c>
      <c r="BC59" s="38" t="s">
        <v>141</v>
      </c>
      <c r="BD59" s="38" t="s">
        <v>141</v>
      </c>
      <c r="BE59" s="38" t="s">
        <v>141</v>
      </c>
      <c r="BF59" s="38" t="s">
        <v>141</v>
      </c>
      <c r="BG59" s="38" t="s">
        <v>141</v>
      </c>
      <c r="BH59" s="38" t="s">
        <v>141</v>
      </c>
      <c r="BI59" s="38" t="s">
        <v>141</v>
      </c>
      <c r="BJ59" s="38" t="s">
        <v>141</v>
      </c>
      <c r="BK59" s="38" t="s">
        <v>141</v>
      </c>
      <c r="BL59" s="38" t="s">
        <v>141</v>
      </c>
      <c r="BM59" s="38" t="s">
        <v>141</v>
      </c>
      <c r="BN59" s="38" t="s">
        <v>141</v>
      </c>
      <c r="BO59" s="38" t="s">
        <v>141</v>
      </c>
      <c r="BP59" s="38">
        <v>3</v>
      </c>
      <c r="BQ59" s="55">
        <f t="shared" si="2"/>
        <v>3</v>
      </c>
    </row>
    <row r="60" spans="2:70" x14ac:dyDescent="0.2">
      <c r="B60" s="1" t="str">
        <f t="shared" si="0"/>
        <v>Altiplano_Salinas</v>
      </c>
      <c r="C60" s="5" t="s">
        <v>3</v>
      </c>
      <c r="D60" s="5" t="s">
        <v>75</v>
      </c>
      <c r="E60" s="5" t="s">
        <v>75</v>
      </c>
      <c r="F60" s="38">
        <v>20</v>
      </c>
      <c r="G60" s="38" t="s">
        <v>141</v>
      </c>
      <c r="H60" s="38">
        <v>28</v>
      </c>
      <c r="I60" s="38">
        <v>27</v>
      </c>
      <c r="J60" s="38">
        <v>28</v>
      </c>
      <c r="K60" s="38" t="s">
        <v>141</v>
      </c>
      <c r="L60" s="38" t="s">
        <v>141</v>
      </c>
      <c r="M60" s="38">
        <v>14</v>
      </c>
      <c r="N60" s="38">
        <v>26</v>
      </c>
      <c r="O60" s="38">
        <v>29</v>
      </c>
      <c r="P60" s="38">
        <v>30</v>
      </c>
      <c r="Q60" s="38">
        <v>31</v>
      </c>
      <c r="R60" s="38" t="s">
        <v>141</v>
      </c>
      <c r="S60" s="38" t="s">
        <v>141</v>
      </c>
      <c r="T60" s="38">
        <v>23</v>
      </c>
      <c r="U60" s="38">
        <v>25</v>
      </c>
      <c r="V60" s="38">
        <v>22</v>
      </c>
      <c r="W60" s="38">
        <v>20</v>
      </c>
      <c r="X60" s="38">
        <v>21</v>
      </c>
      <c r="Y60" s="38" t="s">
        <v>141</v>
      </c>
      <c r="Z60" s="38" t="s">
        <v>141</v>
      </c>
      <c r="AA60" s="38">
        <v>28</v>
      </c>
      <c r="AB60" s="38">
        <v>32</v>
      </c>
      <c r="AC60" s="38">
        <v>25</v>
      </c>
      <c r="AD60" s="38">
        <v>25</v>
      </c>
      <c r="AE60" s="38">
        <v>28</v>
      </c>
      <c r="AF60" s="38" t="s">
        <v>141</v>
      </c>
      <c r="AG60" s="38" t="s">
        <v>141</v>
      </c>
      <c r="AH60" s="38">
        <v>20</v>
      </c>
      <c r="AI60" s="38">
        <v>22</v>
      </c>
      <c r="AJ60" s="38">
        <v>21</v>
      </c>
      <c r="AK60" s="54">
        <f t="shared" si="1"/>
        <v>24.772727272727273</v>
      </c>
      <c r="AL60" s="38">
        <v>5</v>
      </c>
      <c r="AM60" s="38" t="s">
        <v>141</v>
      </c>
      <c r="AN60" s="38">
        <v>10</v>
      </c>
      <c r="AO60" s="38">
        <v>9</v>
      </c>
      <c r="AP60" s="38">
        <v>8</v>
      </c>
      <c r="AQ60" s="38" t="s">
        <v>141</v>
      </c>
      <c r="AR60" s="38" t="s">
        <v>141</v>
      </c>
      <c r="AS60" s="38">
        <v>0</v>
      </c>
      <c r="AT60" s="38">
        <v>-1</v>
      </c>
      <c r="AU60" s="38">
        <v>-2</v>
      </c>
      <c r="AV60" s="38">
        <v>0</v>
      </c>
      <c r="AW60" s="38">
        <v>1</v>
      </c>
      <c r="AX60" s="38" t="s">
        <v>141</v>
      </c>
      <c r="AY60" s="38" t="s">
        <v>141</v>
      </c>
      <c r="AZ60" s="38">
        <v>1</v>
      </c>
      <c r="BA60" s="38">
        <v>6</v>
      </c>
      <c r="BB60" s="38">
        <v>8</v>
      </c>
      <c r="BC60" s="38">
        <v>8</v>
      </c>
      <c r="BD60" s="38">
        <v>7</v>
      </c>
      <c r="BE60" s="38" t="s">
        <v>141</v>
      </c>
      <c r="BF60" s="38" t="s">
        <v>141</v>
      </c>
      <c r="BG60" s="38">
        <v>-1</v>
      </c>
      <c r="BH60" s="38">
        <v>-1</v>
      </c>
      <c r="BI60" s="38">
        <v>5</v>
      </c>
      <c r="BJ60" s="38">
        <v>2</v>
      </c>
      <c r="BK60" s="38">
        <v>1</v>
      </c>
      <c r="BL60" s="38" t="s">
        <v>141</v>
      </c>
      <c r="BM60" s="38" t="s">
        <v>141</v>
      </c>
      <c r="BN60" s="38">
        <v>4</v>
      </c>
      <c r="BO60" s="38">
        <v>1</v>
      </c>
      <c r="BP60" s="38">
        <v>1</v>
      </c>
      <c r="BQ60" s="55">
        <f t="shared" si="2"/>
        <v>3.2727272727272729</v>
      </c>
    </row>
    <row r="61" spans="2:70" x14ac:dyDescent="0.2">
      <c r="B61" s="1" t="str">
        <f t="shared" si="0"/>
        <v>Centro _Soledad G. S.</v>
      </c>
      <c r="C61" s="6" t="s">
        <v>73</v>
      </c>
      <c r="D61" s="6" t="s">
        <v>74</v>
      </c>
      <c r="E61" s="6" t="s">
        <v>74</v>
      </c>
      <c r="F61" s="40">
        <v>23</v>
      </c>
      <c r="G61" s="40">
        <v>22</v>
      </c>
      <c r="H61" s="40">
        <v>24</v>
      </c>
      <c r="I61" s="40">
        <v>24</v>
      </c>
      <c r="J61" s="40">
        <v>27</v>
      </c>
      <c r="K61" s="40">
        <v>26</v>
      </c>
      <c r="L61" s="40">
        <v>16</v>
      </c>
      <c r="M61" s="40">
        <v>12</v>
      </c>
      <c r="N61" s="40">
        <v>18</v>
      </c>
      <c r="O61" s="40">
        <v>20</v>
      </c>
      <c r="P61" s="40">
        <v>22</v>
      </c>
      <c r="Q61" s="40">
        <v>23</v>
      </c>
      <c r="R61" s="40">
        <v>20</v>
      </c>
      <c r="S61" s="40">
        <v>19</v>
      </c>
      <c r="T61" s="40" t="s">
        <v>141</v>
      </c>
      <c r="U61" s="39">
        <v>23</v>
      </c>
      <c r="V61" s="39" t="s">
        <v>141</v>
      </c>
      <c r="W61" s="39">
        <v>20</v>
      </c>
      <c r="X61" s="39">
        <v>23</v>
      </c>
      <c r="Y61" s="39">
        <v>22</v>
      </c>
      <c r="Z61" s="39" t="s">
        <v>141</v>
      </c>
      <c r="AA61" s="39">
        <v>22</v>
      </c>
      <c r="AB61" s="39">
        <v>23</v>
      </c>
      <c r="AC61" s="39">
        <v>25</v>
      </c>
      <c r="AD61" s="39">
        <v>25</v>
      </c>
      <c r="AE61" s="39">
        <v>24</v>
      </c>
      <c r="AF61" s="39">
        <v>25</v>
      </c>
      <c r="AG61" s="39" t="s">
        <v>141</v>
      </c>
      <c r="AH61" s="39">
        <v>18</v>
      </c>
      <c r="AI61" s="39">
        <v>23</v>
      </c>
      <c r="AJ61" s="39">
        <v>21</v>
      </c>
      <c r="AK61" s="54">
        <f t="shared" si="1"/>
        <v>21.851851851851851</v>
      </c>
      <c r="AL61" s="39">
        <v>8</v>
      </c>
      <c r="AM61" s="39">
        <v>7</v>
      </c>
      <c r="AN61" s="39">
        <v>7</v>
      </c>
      <c r="AO61" s="39">
        <v>8</v>
      </c>
      <c r="AP61" s="39">
        <v>9</v>
      </c>
      <c r="AQ61" s="39">
        <v>9</v>
      </c>
      <c r="AR61" s="39">
        <v>5</v>
      </c>
      <c r="AS61" s="39">
        <v>3</v>
      </c>
      <c r="AT61" s="39">
        <v>3</v>
      </c>
      <c r="AU61" s="39">
        <v>3</v>
      </c>
      <c r="AV61" s="39">
        <v>5</v>
      </c>
      <c r="AW61" s="39">
        <v>5</v>
      </c>
      <c r="AX61" s="39">
        <v>7</v>
      </c>
      <c r="AY61" s="39">
        <v>7</v>
      </c>
      <c r="AZ61" s="39" t="s">
        <v>141</v>
      </c>
      <c r="BA61" s="39">
        <v>7</v>
      </c>
      <c r="BB61" s="39" t="s">
        <v>141</v>
      </c>
      <c r="BC61" s="39">
        <v>9</v>
      </c>
      <c r="BD61" s="39">
        <v>11</v>
      </c>
      <c r="BE61" s="39">
        <v>11</v>
      </c>
      <c r="BF61" s="39" t="s">
        <v>141</v>
      </c>
      <c r="BG61" s="39">
        <v>5</v>
      </c>
      <c r="BH61" s="39">
        <v>6</v>
      </c>
      <c r="BI61" s="39">
        <v>5</v>
      </c>
      <c r="BJ61" s="39">
        <v>8</v>
      </c>
      <c r="BK61" s="39">
        <v>5</v>
      </c>
      <c r="BL61" s="39">
        <v>5</v>
      </c>
      <c r="BM61" s="39" t="s">
        <v>141</v>
      </c>
      <c r="BN61" s="39">
        <v>2</v>
      </c>
      <c r="BO61" s="39">
        <v>3</v>
      </c>
      <c r="BP61" s="39">
        <v>8</v>
      </c>
      <c r="BQ61" s="55">
        <f t="shared" si="2"/>
        <v>6.333333333333333</v>
      </c>
    </row>
    <row r="62" spans="2:70" x14ac:dyDescent="0.2">
      <c r="B62" s="1" t="str">
        <f t="shared" si="0"/>
        <v>Centro _San Luis Potosí</v>
      </c>
      <c r="C62" s="6" t="s">
        <v>73</v>
      </c>
      <c r="D62" s="6" t="s">
        <v>65</v>
      </c>
      <c r="E62" s="6" t="s">
        <v>65</v>
      </c>
      <c r="F62" s="39">
        <v>25.2</v>
      </c>
      <c r="G62" s="39">
        <v>26.8</v>
      </c>
      <c r="H62" s="39">
        <v>29.3</v>
      </c>
      <c r="I62" s="39">
        <v>28.8</v>
      </c>
      <c r="J62" s="39">
        <v>30.1</v>
      </c>
      <c r="K62" s="39">
        <v>30.4</v>
      </c>
      <c r="L62" s="39">
        <v>19.600000000000001</v>
      </c>
      <c r="M62" s="39">
        <v>16.3</v>
      </c>
      <c r="N62" s="39">
        <v>22.1</v>
      </c>
      <c r="O62" s="39">
        <v>24.7</v>
      </c>
      <c r="P62" s="39">
        <v>26.4</v>
      </c>
      <c r="Q62" s="39">
        <v>27.3</v>
      </c>
      <c r="R62" s="39">
        <v>22.9</v>
      </c>
      <c r="S62" s="39">
        <v>21.7</v>
      </c>
      <c r="T62" s="39">
        <v>25.7</v>
      </c>
      <c r="U62" s="2">
        <v>26.7</v>
      </c>
      <c r="V62" s="39">
        <v>26.2</v>
      </c>
      <c r="W62" s="39">
        <v>22.7</v>
      </c>
      <c r="X62" s="39">
        <v>25.9</v>
      </c>
      <c r="Y62" s="39">
        <v>23.9</v>
      </c>
      <c r="Z62" s="39">
        <v>25.3</v>
      </c>
      <c r="AA62" s="39">
        <v>25.5</v>
      </c>
      <c r="AB62" s="39">
        <v>27.6</v>
      </c>
      <c r="AC62" s="39">
        <v>26.9</v>
      </c>
      <c r="AD62" s="39">
        <v>27.4</v>
      </c>
      <c r="AE62" s="39">
        <v>27.8</v>
      </c>
      <c r="AF62" s="39">
        <v>29.2</v>
      </c>
      <c r="AG62" s="39">
        <v>21.7</v>
      </c>
      <c r="AH62" s="39">
        <v>16.600000000000001</v>
      </c>
      <c r="AI62" s="39">
        <v>21.6</v>
      </c>
      <c r="AJ62" s="39">
        <v>24.2</v>
      </c>
      <c r="AK62" s="54">
        <f t="shared" si="1"/>
        <v>25.048387096774192</v>
      </c>
      <c r="AL62" s="39">
        <v>6.8</v>
      </c>
      <c r="AM62" s="39">
        <v>3.4</v>
      </c>
      <c r="AN62" s="39">
        <v>4.3</v>
      </c>
      <c r="AO62" s="39">
        <v>4.5</v>
      </c>
      <c r="AP62" s="39">
        <v>8.5</v>
      </c>
      <c r="AQ62" s="39">
        <v>8.6</v>
      </c>
      <c r="AR62" s="39">
        <v>3.6</v>
      </c>
      <c r="AS62" s="39">
        <v>1.6</v>
      </c>
      <c r="AT62" s="39">
        <v>-1.3</v>
      </c>
      <c r="AU62" s="39">
        <v>1</v>
      </c>
      <c r="AV62" s="39">
        <v>0.1</v>
      </c>
      <c r="AW62" s="39">
        <v>2.6</v>
      </c>
      <c r="AX62" s="39">
        <v>7.4</v>
      </c>
      <c r="AY62" s="39">
        <v>5.0999999999999996</v>
      </c>
      <c r="AZ62" s="39">
        <v>2.6</v>
      </c>
      <c r="BA62" s="39">
        <v>6.3</v>
      </c>
      <c r="BB62" s="39">
        <v>8.1999999999999993</v>
      </c>
      <c r="BC62" s="39">
        <v>11.2</v>
      </c>
      <c r="BD62" s="39">
        <v>9.6999999999999993</v>
      </c>
      <c r="BE62" s="39">
        <v>11.2</v>
      </c>
      <c r="BF62" s="39">
        <v>10.9</v>
      </c>
      <c r="BG62" s="39">
        <v>0.5</v>
      </c>
      <c r="BH62" s="39">
        <v>2.2999999999999998</v>
      </c>
      <c r="BI62" s="39">
        <v>12</v>
      </c>
      <c r="BJ62" s="39">
        <v>3.8</v>
      </c>
      <c r="BK62" s="39">
        <v>1.3</v>
      </c>
      <c r="BL62" s="39">
        <v>5.2</v>
      </c>
      <c r="BM62" s="39">
        <v>6.2</v>
      </c>
      <c r="BN62" s="39">
        <v>-0.6</v>
      </c>
      <c r="BO62" s="39">
        <v>-0.8</v>
      </c>
      <c r="BP62" s="39">
        <v>6.2</v>
      </c>
      <c r="BQ62" s="55">
        <f t="shared" si="2"/>
        <v>4.9161290322580644</v>
      </c>
    </row>
    <row r="63" spans="2:70" x14ac:dyDescent="0.2">
      <c r="B63" s="1" t="str">
        <f t="shared" si="0"/>
        <v>Centro _Presa Valentin Gama</v>
      </c>
      <c r="C63" s="6" t="s">
        <v>73</v>
      </c>
      <c r="D63" s="6" t="s">
        <v>101</v>
      </c>
      <c r="E63" s="6" t="s">
        <v>65</v>
      </c>
      <c r="F63" s="38">
        <v>26</v>
      </c>
      <c r="G63" s="38">
        <v>28</v>
      </c>
      <c r="H63" s="38">
        <v>29</v>
      </c>
      <c r="I63" s="38">
        <v>29</v>
      </c>
      <c r="J63" s="38">
        <v>32</v>
      </c>
      <c r="K63" s="38">
        <v>30</v>
      </c>
      <c r="L63" s="38">
        <v>20</v>
      </c>
      <c r="M63" s="38">
        <v>19</v>
      </c>
      <c r="N63" s="38">
        <v>22</v>
      </c>
      <c r="O63" s="38">
        <v>25</v>
      </c>
      <c r="P63" s="38">
        <v>25</v>
      </c>
      <c r="Q63" s="38" t="s">
        <v>141</v>
      </c>
      <c r="R63" s="38" t="s">
        <v>141</v>
      </c>
      <c r="S63" s="38">
        <v>22</v>
      </c>
      <c r="T63" s="38" t="s">
        <v>141</v>
      </c>
      <c r="U63" s="38" t="s">
        <v>141</v>
      </c>
      <c r="V63" s="38" t="s">
        <v>141</v>
      </c>
      <c r="W63" s="38" t="s">
        <v>141</v>
      </c>
      <c r="X63" s="38" t="s">
        <v>141</v>
      </c>
      <c r="Y63" s="38" t="s">
        <v>141</v>
      </c>
      <c r="Z63" s="39">
        <v>26</v>
      </c>
      <c r="AA63" s="38" t="s">
        <v>141</v>
      </c>
      <c r="AB63" s="39" t="s">
        <v>141</v>
      </c>
      <c r="AC63" s="38" t="s">
        <v>141</v>
      </c>
      <c r="AD63" s="38" t="s">
        <v>141</v>
      </c>
      <c r="AE63" s="38" t="s">
        <v>141</v>
      </c>
      <c r="AF63" s="38" t="s">
        <v>141</v>
      </c>
      <c r="AG63" s="38" t="s">
        <v>141</v>
      </c>
      <c r="AH63" s="38" t="s">
        <v>141</v>
      </c>
      <c r="AI63" s="38" t="s">
        <v>141</v>
      </c>
      <c r="AJ63" s="38" t="s">
        <v>141</v>
      </c>
      <c r="AK63" s="54">
        <f t="shared" si="1"/>
        <v>25.615384615384617</v>
      </c>
      <c r="AL63" s="38">
        <v>7</v>
      </c>
      <c r="AM63" s="38">
        <v>-1</v>
      </c>
      <c r="AN63" s="38">
        <v>-1</v>
      </c>
      <c r="AO63" s="38">
        <v>1</v>
      </c>
      <c r="AP63" s="38">
        <v>2</v>
      </c>
      <c r="AQ63" s="38">
        <v>2</v>
      </c>
      <c r="AR63" s="38">
        <v>6</v>
      </c>
      <c r="AS63" s="38">
        <v>4</v>
      </c>
      <c r="AT63" s="38">
        <v>-6</v>
      </c>
      <c r="AU63" s="38">
        <v>-6</v>
      </c>
      <c r="AV63" s="38">
        <v>-5</v>
      </c>
      <c r="AW63" s="38" t="s">
        <v>141</v>
      </c>
      <c r="AX63" s="38" t="s">
        <v>141</v>
      </c>
      <c r="AY63" s="38">
        <v>3</v>
      </c>
      <c r="AZ63" s="38" t="s">
        <v>141</v>
      </c>
      <c r="BA63" s="38" t="s">
        <v>141</v>
      </c>
      <c r="BB63" s="38" t="s">
        <v>141</v>
      </c>
      <c r="BC63" s="38" t="s">
        <v>141</v>
      </c>
      <c r="BD63" s="38" t="s">
        <v>141</v>
      </c>
      <c r="BE63" s="38" t="s">
        <v>141</v>
      </c>
      <c r="BF63" s="39">
        <v>8</v>
      </c>
      <c r="BG63" s="38" t="s">
        <v>141</v>
      </c>
      <c r="BH63" s="39" t="s">
        <v>141</v>
      </c>
      <c r="BI63" s="38" t="s">
        <v>141</v>
      </c>
      <c r="BJ63" s="38" t="s">
        <v>141</v>
      </c>
      <c r="BK63" s="38" t="s">
        <v>141</v>
      </c>
      <c r="BL63" s="38" t="s">
        <v>141</v>
      </c>
      <c r="BM63" s="38" t="s">
        <v>141</v>
      </c>
      <c r="BN63" s="38" t="s">
        <v>141</v>
      </c>
      <c r="BO63" s="38" t="s">
        <v>141</v>
      </c>
      <c r="BP63" s="38" t="s">
        <v>141</v>
      </c>
      <c r="BQ63" s="55">
        <f t="shared" si="2"/>
        <v>1.0769230769230769</v>
      </c>
    </row>
    <row r="64" spans="2:70" x14ac:dyDescent="0.2">
      <c r="B64" s="1" t="str">
        <f t="shared" si="0"/>
        <v>Centro_Tierra Nueva</v>
      </c>
      <c r="C64" s="6" t="s">
        <v>6</v>
      </c>
      <c r="D64" s="6" t="s">
        <v>102</v>
      </c>
      <c r="E64" s="6" t="s">
        <v>102</v>
      </c>
      <c r="F64" s="38" t="s">
        <v>141</v>
      </c>
      <c r="G64" s="38">
        <v>23</v>
      </c>
      <c r="H64" s="38">
        <v>27</v>
      </c>
      <c r="I64" s="38">
        <v>28</v>
      </c>
      <c r="J64" s="38" t="s">
        <v>141</v>
      </c>
      <c r="K64" s="38" t="s">
        <v>141</v>
      </c>
      <c r="L64" s="38" t="s">
        <v>141</v>
      </c>
      <c r="M64" s="38">
        <v>13</v>
      </c>
      <c r="N64" s="38">
        <v>19</v>
      </c>
      <c r="O64" s="38">
        <v>23</v>
      </c>
      <c r="P64" s="38">
        <v>25</v>
      </c>
      <c r="Q64" s="38" t="s">
        <v>141</v>
      </c>
      <c r="R64" s="38" t="s">
        <v>141</v>
      </c>
      <c r="S64" s="38">
        <v>19</v>
      </c>
      <c r="T64" s="38">
        <v>24</v>
      </c>
      <c r="U64" s="38">
        <v>27</v>
      </c>
      <c r="V64" s="38" t="s">
        <v>141</v>
      </c>
      <c r="W64" s="38" t="s">
        <v>141</v>
      </c>
      <c r="X64" s="38" t="s">
        <v>141</v>
      </c>
      <c r="Y64" s="38" t="s">
        <v>141</v>
      </c>
      <c r="Z64" s="38">
        <v>26</v>
      </c>
      <c r="AA64" s="38" t="s">
        <v>141</v>
      </c>
      <c r="AB64" s="38" t="s">
        <v>141</v>
      </c>
      <c r="AC64" s="38" t="s">
        <v>141</v>
      </c>
      <c r="AD64" s="38" t="s">
        <v>141</v>
      </c>
      <c r="AE64" s="38" t="s">
        <v>141</v>
      </c>
      <c r="AF64" s="38" t="s">
        <v>141</v>
      </c>
      <c r="AG64" s="38" t="s">
        <v>141</v>
      </c>
      <c r="AH64" s="38" t="s">
        <v>141</v>
      </c>
      <c r="AI64" s="38" t="s">
        <v>141</v>
      </c>
      <c r="AJ64" s="38" t="s">
        <v>141</v>
      </c>
      <c r="AK64" s="54">
        <f t="shared" si="1"/>
        <v>23.09090909090909</v>
      </c>
      <c r="AL64" s="38" t="s">
        <v>141</v>
      </c>
      <c r="AM64" s="38">
        <v>8</v>
      </c>
      <c r="AN64" s="38">
        <v>3</v>
      </c>
      <c r="AO64" s="38">
        <v>3</v>
      </c>
      <c r="AP64" s="38" t="s">
        <v>141</v>
      </c>
      <c r="AQ64" s="38" t="s">
        <v>141</v>
      </c>
      <c r="AR64" s="38" t="s">
        <v>141</v>
      </c>
      <c r="AS64" s="38">
        <v>1</v>
      </c>
      <c r="AT64" s="38">
        <v>-4</v>
      </c>
      <c r="AU64" s="38">
        <v>-2</v>
      </c>
      <c r="AV64" s="38">
        <v>-3</v>
      </c>
      <c r="AW64" s="38" t="s">
        <v>141</v>
      </c>
      <c r="AX64" s="38" t="s">
        <v>141</v>
      </c>
      <c r="AY64" s="38">
        <v>4</v>
      </c>
      <c r="AZ64" s="38">
        <v>2</v>
      </c>
      <c r="BA64" s="38">
        <v>3</v>
      </c>
      <c r="BB64" s="38" t="s">
        <v>141</v>
      </c>
      <c r="BC64" s="38" t="s">
        <v>141</v>
      </c>
      <c r="BD64" s="38" t="s">
        <v>141</v>
      </c>
      <c r="BE64" s="38" t="s">
        <v>141</v>
      </c>
      <c r="BF64" s="38">
        <v>6</v>
      </c>
      <c r="BG64" s="38" t="s">
        <v>141</v>
      </c>
      <c r="BH64" s="38" t="s">
        <v>141</v>
      </c>
      <c r="BI64" s="38" t="s">
        <v>141</v>
      </c>
      <c r="BJ64" s="38" t="s">
        <v>141</v>
      </c>
      <c r="BK64" s="38" t="s">
        <v>141</v>
      </c>
      <c r="BL64" s="38" t="s">
        <v>141</v>
      </c>
      <c r="BM64" s="38" t="s">
        <v>141</v>
      </c>
      <c r="BN64" s="38" t="s">
        <v>141</v>
      </c>
      <c r="BO64" s="38" t="s">
        <v>141</v>
      </c>
      <c r="BP64" s="38" t="s">
        <v>141</v>
      </c>
      <c r="BQ64" s="55">
        <f t="shared" si="2"/>
        <v>1.9090909090909092</v>
      </c>
    </row>
    <row r="65" spans="2:69" x14ac:dyDescent="0.2">
      <c r="B65" s="1" t="str">
        <f t="shared" ref="B65:B78" si="3">CONCATENATE(C65,"_",D65)</f>
        <v>Huasteca_Adjuntas</v>
      </c>
      <c r="C65" s="7" t="s">
        <v>0</v>
      </c>
      <c r="D65" s="7" t="s">
        <v>81</v>
      </c>
      <c r="E65" s="7" t="s">
        <v>105</v>
      </c>
      <c r="F65" s="38">
        <v>28.5</v>
      </c>
      <c r="G65" s="38">
        <v>33.5</v>
      </c>
      <c r="H65" s="38">
        <v>29.5</v>
      </c>
      <c r="I65" s="38">
        <v>28.5</v>
      </c>
      <c r="J65" s="38">
        <v>29.5</v>
      </c>
      <c r="K65" s="38">
        <v>29.5</v>
      </c>
      <c r="L65" s="38">
        <v>11</v>
      </c>
      <c r="M65" s="38">
        <v>17.5</v>
      </c>
      <c r="N65" s="38">
        <v>26</v>
      </c>
      <c r="O65" s="38">
        <v>27.5</v>
      </c>
      <c r="P65" s="38">
        <v>27.5</v>
      </c>
      <c r="Q65" s="38">
        <v>29.5</v>
      </c>
      <c r="R65" s="38">
        <v>28.5</v>
      </c>
      <c r="S65" s="38">
        <v>28.5</v>
      </c>
      <c r="T65" s="38">
        <v>26</v>
      </c>
      <c r="U65" s="38">
        <v>29.5</v>
      </c>
      <c r="V65" s="38">
        <v>29.5</v>
      </c>
      <c r="W65" s="38">
        <v>30.5</v>
      </c>
      <c r="X65" s="38">
        <v>30</v>
      </c>
      <c r="Y65" s="38" t="s">
        <v>141</v>
      </c>
      <c r="Z65" s="38">
        <v>37</v>
      </c>
      <c r="AA65" s="38">
        <v>28.5</v>
      </c>
      <c r="AB65" s="38">
        <v>29.5</v>
      </c>
      <c r="AC65" s="38">
        <v>32</v>
      </c>
      <c r="AD65" s="38">
        <v>37.5</v>
      </c>
      <c r="AE65" s="38">
        <v>25</v>
      </c>
      <c r="AF65" s="38">
        <v>23</v>
      </c>
      <c r="AG65" s="38">
        <v>17</v>
      </c>
      <c r="AH65" s="38">
        <v>22</v>
      </c>
      <c r="AI65" s="38">
        <v>26</v>
      </c>
      <c r="AJ65" s="38">
        <v>27</v>
      </c>
      <c r="AK65" s="54">
        <f t="shared" si="1"/>
        <v>27.5</v>
      </c>
      <c r="AL65" s="38">
        <v>15</v>
      </c>
      <c r="AM65" s="38">
        <v>17</v>
      </c>
      <c r="AN65" s="38">
        <v>17</v>
      </c>
      <c r="AO65" s="38">
        <v>18.5</v>
      </c>
      <c r="AP65" s="38">
        <v>18</v>
      </c>
      <c r="AQ65" s="38">
        <v>6</v>
      </c>
      <c r="AR65" s="38">
        <v>6</v>
      </c>
      <c r="AS65" s="38">
        <v>7.5</v>
      </c>
      <c r="AT65" s="38">
        <v>12.5</v>
      </c>
      <c r="AU65" s="38">
        <v>12.5</v>
      </c>
      <c r="AV65" s="38">
        <v>12</v>
      </c>
      <c r="AW65" s="38">
        <v>13.5</v>
      </c>
      <c r="AX65" s="38">
        <v>14</v>
      </c>
      <c r="AY65" s="38">
        <v>14</v>
      </c>
      <c r="AZ65" s="38">
        <v>15.5</v>
      </c>
      <c r="BA65" s="38">
        <v>16</v>
      </c>
      <c r="BB65" s="38">
        <v>18.5</v>
      </c>
      <c r="BC65" s="38">
        <v>18.5</v>
      </c>
      <c r="BD65" s="38">
        <v>19.5</v>
      </c>
      <c r="BE65" s="38" t="s">
        <v>141</v>
      </c>
      <c r="BF65" s="38">
        <v>17</v>
      </c>
      <c r="BG65" s="38">
        <v>12.5</v>
      </c>
      <c r="BH65" s="38">
        <v>12</v>
      </c>
      <c r="BI65" s="38">
        <v>11.5</v>
      </c>
      <c r="BJ65" s="38">
        <v>14.5</v>
      </c>
      <c r="BK65" s="38">
        <v>14</v>
      </c>
      <c r="BL65" s="38">
        <v>17</v>
      </c>
      <c r="BM65" s="38">
        <v>8.5</v>
      </c>
      <c r="BN65" s="38">
        <v>6.5</v>
      </c>
      <c r="BO65" s="38">
        <v>7</v>
      </c>
      <c r="BP65" s="38">
        <v>8</v>
      </c>
      <c r="BQ65" s="55">
        <f t="shared" si="2"/>
        <v>13.333333333333334</v>
      </c>
    </row>
    <row r="66" spans="2:69" x14ac:dyDescent="0.2">
      <c r="B66" s="1" t="str">
        <f t="shared" si="3"/>
        <v>Huasteca_Ballesmi</v>
      </c>
      <c r="C66" s="7" t="s">
        <v>0</v>
      </c>
      <c r="D66" s="7" t="s">
        <v>82</v>
      </c>
      <c r="E66" s="7" t="s">
        <v>83</v>
      </c>
      <c r="F66" s="38">
        <v>29.5</v>
      </c>
      <c r="G66" s="38">
        <v>34</v>
      </c>
      <c r="H66" s="38">
        <v>31</v>
      </c>
      <c r="I66" s="38">
        <v>29</v>
      </c>
      <c r="J66" s="38">
        <v>30</v>
      </c>
      <c r="K66" s="38">
        <v>29</v>
      </c>
      <c r="L66" s="38">
        <v>12</v>
      </c>
      <c r="M66" s="38">
        <v>16</v>
      </c>
      <c r="N66" s="38">
        <v>26</v>
      </c>
      <c r="O66" s="38">
        <v>28</v>
      </c>
      <c r="P66" s="38">
        <v>28</v>
      </c>
      <c r="Q66" s="38">
        <v>29.5</v>
      </c>
      <c r="R66" s="38">
        <v>34</v>
      </c>
      <c r="S66" s="38">
        <v>34</v>
      </c>
      <c r="T66" s="38">
        <v>29</v>
      </c>
      <c r="U66" s="38">
        <v>30</v>
      </c>
      <c r="V66" s="38">
        <v>30</v>
      </c>
      <c r="W66" s="38">
        <v>30</v>
      </c>
      <c r="X66" s="38">
        <v>30</v>
      </c>
      <c r="Y66" s="38">
        <v>29</v>
      </c>
      <c r="Z66" s="38">
        <v>36.9</v>
      </c>
      <c r="AA66" s="38">
        <v>33</v>
      </c>
      <c r="AB66" s="38">
        <v>29</v>
      </c>
      <c r="AC66" s="38">
        <v>31</v>
      </c>
      <c r="AD66" s="38">
        <v>38</v>
      </c>
      <c r="AE66" s="38">
        <v>24</v>
      </c>
      <c r="AF66" s="38">
        <v>23</v>
      </c>
      <c r="AG66" s="38">
        <v>18</v>
      </c>
      <c r="AH66" s="38">
        <v>21</v>
      </c>
      <c r="AI66" s="38">
        <v>15</v>
      </c>
      <c r="AJ66" s="38">
        <v>27</v>
      </c>
      <c r="AK66" s="54">
        <f t="shared" ref="AK66:AK78" si="4">AVERAGE(F66:AJ66)</f>
        <v>27.86774193548387</v>
      </c>
      <c r="AL66" s="38">
        <v>15.5</v>
      </c>
      <c r="AM66" s="38">
        <v>16</v>
      </c>
      <c r="AN66" s="38">
        <v>16</v>
      </c>
      <c r="AO66" s="38">
        <v>19.5</v>
      </c>
      <c r="AP66" s="38">
        <v>21</v>
      </c>
      <c r="AQ66" s="38">
        <v>13</v>
      </c>
      <c r="AR66" s="38">
        <v>11</v>
      </c>
      <c r="AS66" s="38">
        <v>8</v>
      </c>
      <c r="AT66" s="38">
        <v>12</v>
      </c>
      <c r="AU66" s="38">
        <v>12</v>
      </c>
      <c r="AV66" s="38">
        <v>12</v>
      </c>
      <c r="AW66" s="38">
        <v>15.3</v>
      </c>
      <c r="AX66" s="38">
        <v>15</v>
      </c>
      <c r="AY66" s="38">
        <v>15</v>
      </c>
      <c r="AZ66" s="38">
        <v>17</v>
      </c>
      <c r="BA66" s="38">
        <v>15</v>
      </c>
      <c r="BB66" s="38">
        <v>16</v>
      </c>
      <c r="BC66" s="38">
        <v>18</v>
      </c>
      <c r="BD66" s="38">
        <v>19</v>
      </c>
      <c r="BE66" s="38">
        <v>15</v>
      </c>
      <c r="BF66" s="38">
        <v>15.1</v>
      </c>
      <c r="BG66" s="38">
        <v>15</v>
      </c>
      <c r="BH66" s="38">
        <v>12</v>
      </c>
      <c r="BI66" s="38">
        <v>11</v>
      </c>
      <c r="BJ66" s="38">
        <v>14</v>
      </c>
      <c r="BK66" s="38">
        <v>17</v>
      </c>
      <c r="BL66" s="38">
        <v>17</v>
      </c>
      <c r="BM66" s="38">
        <v>9.5</v>
      </c>
      <c r="BN66" s="38">
        <v>8</v>
      </c>
      <c r="BO66" s="38">
        <v>7</v>
      </c>
      <c r="BP66" s="38">
        <v>8</v>
      </c>
      <c r="BQ66" s="55">
        <f t="shared" ref="BQ66:BQ78" si="5">AVERAGE(AL66:BP66)</f>
        <v>14.029032258064516</v>
      </c>
    </row>
    <row r="67" spans="2:69" x14ac:dyDescent="0.2">
      <c r="B67" s="1" t="str">
        <f t="shared" si="3"/>
        <v>Huasteca_Cd. Valles</v>
      </c>
      <c r="C67" s="7" t="s">
        <v>0</v>
      </c>
      <c r="D67" s="7" t="s">
        <v>78</v>
      </c>
      <c r="E67" s="7" t="s">
        <v>78</v>
      </c>
      <c r="F67" s="38">
        <v>30</v>
      </c>
      <c r="G67" s="38">
        <v>32</v>
      </c>
      <c r="H67" s="38">
        <v>32</v>
      </c>
      <c r="I67" s="38">
        <v>27</v>
      </c>
      <c r="J67" s="38">
        <v>28</v>
      </c>
      <c r="K67" s="38">
        <v>22</v>
      </c>
      <c r="L67" s="38">
        <v>12</v>
      </c>
      <c r="M67" s="38">
        <v>12</v>
      </c>
      <c r="N67" s="38">
        <v>26</v>
      </c>
      <c r="O67" s="38">
        <v>28</v>
      </c>
      <c r="P67" s="38">
        <v>28</v>
      </c>
      <c r="Q67" s="38">
        <v>30</v>
      </c>
      <c r="R67" s="38">
        <v>28</v>
      </c>
      <c r="S67" s="38">
        <v>28</v>
      </c>
      <c r="T67" s="38">
        <v>29</v>
      </c>
      <c r="U67" s="38">
        <v>31</v>
      </c>
      <c r="V67" s="38">
        <v>30</v>
      </c>
      <c r="W67" s="38">
        <v>30</v>
      </c>
      <c r="X67" s="38">
        <v>31</v>
      </c>
      <c r="Y67" s="38" t="s">
        <v>141</v>
      </c>
      <c r="Z67" s="38">
        <v>33</v>
      </c>
      <c r="AA67" s="38">
        <v>32</v>
      </c>
      <c r="AB67" s="38">
        <v>30</v>
      </c>
      <c r="AC67" s="38">
        <v>32</v>
      </c>
      <c r="AD67" s="38" t="s">
        <v>141</v>
      </c>
      <c r="AE67" s="38">
        <v>25</v>
      </c>
      <c r="AF67" s="38">
        <v>25</v>
      </c>
      <c r="AG67" s="38">
        <v>23</v>
      </c>
      <c r="AH67" s="38" t="s">
        <v>141</v>
      </c>
      <c r="AI67" s="38">
        <v>25</v>
      </c>
      <c r="AJ67" s="38">
        <v>28</v>
      </c>
      <c r="AK67" s="54">
        <f t="shared" si="4"/>
        <v>27.392857142857142</v>
      </c>
      <c r="AL67" s="38">
        <v>18</v>
      </c>
      <c r="AM67" s="38">
        <v>15</v>
      </c>
      <c r="AN67" s="38">
        <v>15</v>
      </c>
      <c r="AO67" s="38">
        <v>16</v>
      </c>
      <c r="AP67" s="38">
        <v>17</v>
      </c>
      <c r="AQ67" s="38">
        <v>6</v>
      </c>
      <c r="AR67" s="38">
        <v>6</v>
      </c>
      <c r="AS67" s="38">
        <v>12</v>
      </c>
      <c r="AT67" s="38">
        <v>12</v>
      </c>
      <c r="AU67" s="38">
        <v>11</v>
      </c>
      <c r="AV67" s="38">
        <v>13</v>
      </c>
      <c r="AW67" s="38">
        <v>15</v>
      </c>
      <c r="AX67" s="38">
        <v>12</v>
      </c>
      <c r="AY67" s="38">
        <v>16</v>
      </c>
      <c r="AZ67" s="38">
        <v>16</v>
      </c>
      <c r="BA67" s="38">
        <v>16</v>
      </c>
      <c r="BB67" s="38">
        <v>17</v>
      </c>
      <c r="BC67" s="38">
        <v>17</v>
      </c>
      <c r="BD67" s="38">
        <v>18</v>
      </c>
      <c r="BE67" s="38" t="s">
        <v>141</v>
      </c>
      <c r="BF67" s="38">
        <v>15</v>
      </c>
      <c r="BG67" s="38">
        <v>13</v>
      </c>
      <c r="BH67" s="38">
        <v>12</v>
      </c>
      <c r="BI67" s="38">
        <v>13</v>
      </c>
      <c r="BJ67" s="38" t="s">
        <v>141</v>
      </c>
      <c r="BK67" s="38">
        <v>15</v>
      </c>
      <c r="BL67" s="38">
        <v>15</v>
      </c>
      <c r="BM67" s="38">
        <v>10</v>
      </c>
      <c r="BN67" s="38" t="s">
        <v>141</v>
      </c>
      <c r="BO67" s="38">
        <v>9</v>
      </c>
      <c r="BP67" s="38">
        <v>13</v>
      </c>
      <c r="BQ67" s="55">
        <f t="shared" si="5"/>
        <v>13.678571428571429</v>
      </c>
    </row>
    <row r="68" spans="2:69" x14ac:dyDescent="0.2">
      <c r="B68" s="1" t="str">
        <f t="shared" si="3"/>
        <v>Huasteca _Gallinas</v>
      </c>
      <c r="C68" s="7" t="s">
        <v>79</v>
      </c>
      <c r="D68" s="7" t="s">
        <v>84</v>
      </c>
      <c r="E68" s="7" t="s">
        <v>85</v>
      </c>
      <c r="F68" s="38">
        <v>33</v>
      </c>
      <c r="G68" s="38">
        <v>35.5</v>
      </c>
      <c r="H68" s="38">
        <v>31.5</v>
      </c>
      <c r="I68" s="38">
        <v>27.5</v>
      </c>
      <c r="J68" s="38">
        <v>30.5</v>
      </c>
      <c r="K68" s="38">
        <v>28.5</v>
      </c>
      <c r="L68" s="38">
        <v>9.5</v>
      </c>
      <c r="M68" s="38">
        <v>16.7</v>
      </c>
      <c r="N68" s="38">
        <v>25.2</v>
      </c>
      <c r="O68" s="38">
        <v>27.5</v>
      </c>
      <c r="P68" s="38">
        <v>27.8</v>
      </c>
      <c r="Q68" s="38">
        <v>29.2</v>
      </c>
      <c r="R68" s="38">
        <v>28</v>
      </c>
      <c r="S68" s="38">
        <v>28</v>
      </c>
      <c r="T68" s="38">
        <v>28.5</v>
      </c>
      <c r="U68" s="38">
        <v>30</v>
      </c>
      <c r="V68" s="38">
        <v>28</v>
      </c>
      <c r="W68" s="38">
        <v>28</v>
      </c>
      <c r="X68" s="38">
        <v>31</v>
      </c>
      <c r="Y68" s="38" t="s">
        <v>141</v>
      </c>
      <c r="Z68" s="38">
        <v>39.5</v>
      </c>
      <c r="AA68" s="38">
        <v>34.4</v>
      </c>
      <c r="AB68" s="38">
        <v>28.5</v>
      </c>
      <c r="AC68" s="38">
        <v>34.700000000000003</v>
      </c>
      <c r="AD68" s="38">
        <v>38.5</v>
      </c>
      <c r="AE68" s="38">
        <v>24.3</v>
      </c>
      <c r="AF68" s="38">
        <v>21.5</v>
      </c>
      <c r="AG68" s="38">
        <v>17.5</v>
      </c>
      <c r="AH68" s="38">
        <v>20.5</v>
      </c>
      <c r="AI68" s="38">
        <v>24.5</v>
      </c>
      <c r="AJ68" s="38">
        <v>27</v>
      </c>
      <c r="AK68" s="54">
        <f t="shared" si="4"/>
        <v>27.826666666666664</v>
      </c>
      <c r="AL68" s="38">
        <v>15.5</v>
      </c>
      <c r="AM68" s="38">
        <v>14.5</v>
      </c>
      <c r="AN68" s="38">
        <v>14.5</v>
      </c>
      <c r="AO68" s="38">
        <v>18</v>
      </c>
      <c r="AP68" s="38">
        <v>18</v>
      </c>
      <c r="AQ68" s="38">
        <v>6.5</v>
      </c>
      <c r="AR68" s="38">
        <v>5</v>
      </c>
      <c r="AS68" s="38">
        <v>7.3</v>
      </c>
      <c r="AT68" s="38">
        <v>10</v>
      </c>
      <c r="AU68" s="38">
        <v>10</v>
      </c>
      <c r="AV68" s="38">
        <v>10</v>
      </c>
      <c r="AW68" s="38">
        <v>12.3</v>
      </c>
      <c r="AX68" s="38">
        <v>12</v>
      </c>
      <c r="AY68" s="38">
        <v>12</v>
      </c>
      <c r="AZ68" s="38">
        <v>16</v>
      </c>
      <c r="BA68" s="38">
        <v>17.5</v>
      </c>
      <c r="BB68" s="38">
        <v>16.5</v>
      </c>
      <c r="BC68" s="38">
        <v>16.5</v>
      </c>
      <c r="BD68" s="38">
        <v>17</v>
      </c>
      <c r="BE68" s="38" t="s">
        <v>141</v>
      </c>
      <c r="BF68" s="38">
        <v>14.5</v>
      </c>
      <c r="BG68" s="38">
        <v>12.9</v>
      </c>
      <c r="BH68" s="38">
        <v>10.5</v>
      </c>
      <c r="BI68" s="38">
        <v>10.1</v>
      </c>
      <c r="BJ68" s="38">
        <v>13</v>
      </c>
      <c r="BK68" s="38">
        <v>15.5</v>
      </c>
      <c r="BL68" s="38">
        <v>17.5</v>
      </c>
      <c r="BM68" s="38">
        <v>9</v>
      </c>
      <c r="BN68" s="38">
        <v>5</v>
      </c>
      <c r="BO68" s="38">
        <v>5</v>
      </c>
      <c r="BP68" s="38">
        <v>6</v>
      </c>
      <c r="BQ68" s="55">
        <f t="shared" si="5"/>
        <v>12.270000000000001</v>
      </c>
    </row>
    <row r="69" spans="2:69" x14ac:dyDescent="0.2">
      <c r="B69" s="1" t="str">
        <f t="shared" si="3"/>
        <v>Huasteca _Matlapa</v>
      </c>
      <c r="C69" s="7" t="s">
        <v>79</v>
      </c>
      <c r="D69" s="7" t="s">
        <v>80</v>
      </c>
      <c r="E69" s="7" t="s">
        <v>80</v>
      </c>
      <c r="F69" s="38">
        <v>29.2</v>
      </c>
      <c r="G69" s="38">
        <v>31.6</v>
      </c>
      <c r="H69" s="38">
        <v>29.1</v>
      </c>
      <c r="I69" s="38">
        <v>26.8</v>
      </c>
      <c r="J69" s="38">
        <v>28.1</v>
      </c>
      <c r="K69" s="38">
        <v>27.5</v>
      </c>
      <c r="L69" s="38" t="s">
        <v>141</v>
      </c>
      <c r="M69" s="38">
        <v>16.5</v>
      </c>
      <c r="N69" s="38">
        <v>24</v>
      </c>
      <c r="O69" s="38">
        <v>25.4</v>
      </c>
      <c r="P69" s="38">
        <v>26.1</v>
      </c>
      <c r="Q69" s="38">
        <v>26.6</v>
      </c>
      <c r="R69" s="38">
        <v>26.2</v>
      </c>
      <c r="S69" s="38" t="s">
        <v>141</v>
      </c>
      <c r="T69" s="38">
        <v>26</v>
      </c>
      <c r="U69" s="38">
        <v>27.6</v>
      </c>
      <c r="V69" s="38">
        <v>27.8</v>
      </c>
      <c r="W69" s="38">
        <v>28.5</v>
      </c>
      <c r="X69" s="38">
        <v>28.6</v>
      </c>
      <c r="Y69" s="38">
        <v>30</v>
      </c>
      <c r="Z69" s="38" t="s">
        <v>141</v>
      </c>
      <c r="AA69" s="38">
        <v>30</v>
      </c>
      <c r="AB69" s="38">
        <v>27.4</v>
      </c>
      <c r="AC69" s="38">
        <v>29.1</v>
      </c>
      <c r="AD69" s="38">
        <v>33.5</v>
      </c>
      <c r="AE69" s="38">
        <v>22.3</v>
      </c>
      <c r="AF69" s="38">
        <v>23</v>
      </c>
      <c r="AG69" s="38" t="s">
        <v>141</v>
      </c>
      <c r="AH69" s="38">
        <v>19.2</v>
      </c>
      <c r="AI69" s="38">
        <v>22.9</v>
      </c>
      <c r="AJ69" s="38">
        <v>25.6</v>
      </c>
      <c r="AK69" s="54">
        <f t="shared" si="4"/>
        <v>26.614814814814821</v>
      </c>
      <c r="AL69" s="38">
        <v>17.3</v>
      </c>
      <c r="AM69" s="38">
        <v>16.8</v>
      </c>
      <c r="AN69" s="38">
        <v>18.899999999999999</v>
      </c>
      <c r="AO69" s="38">
        <v>19.8</v>
      </c>
      <c r="AP69" s="38">
        <v>20.2</v>
      </c>
      <c r="AQ69" s="38">
        <v>8.9</v>
      </c>
      <c r="AR69" s="38" t="s">
        <v>141</v>
      </c>
      <c r="AS69" s="38">
        <v>12.7</v>
      </c>
      <c r="AT69" s="38">
        <v>16.3</v>
      </c>
      <c r="AU69" s="38">
        <v>12.6</v>
      </c>
      <c r="AV69" s="38">
        <v>13.9</v>
      </c>
      <c r="AW69" s="38">
        <v>17.899999999999999</v>
      </c>
      <c r="AX69" s="38">
        <v>17.899999999999999</v>
      </c>
      <c r="AY69" s="38" t="s">
        <v>141</v>
      </c>
      <c r="AZ69" s="38">
        <v>17.600000000000001</v>
      </c>
      <c r="BA69" s="38">
        <v>17.899999999999999</v>
      </c>
      <c r="BB69" s="39">
        <v>19.399999999999999</v>
      </c>
      <c r="BC69" s="38">
        <v>18.899999999999999</v>
      </c>
      <c r="BD69" s="38">
        <v>18.5</v>
      </c>
      <c r="BE69" s="38">
        <v>15.9</v>
      </c>
      <c r="BF69" s="38" t="s">
        <v>141</v>
      </c>
      <c r="BG69" s="38">
        <v>16.600000000000001</v>
      </c>
      <c r="BH69" s="38">
        <v>13</v>
      </c>
      <c r="BI69" s="38">
        <v>13.4</v>
      </c>
      <c r="BJ69" s="38">
        <v>17.899999999999999</v>
      </c>
      <c r="BK69" s="38">
        <v>16.899999999999999</v>
      </c>
      <c r="BL69" s="38">
        <v>16.100000000000001</v>
      </c>
      <c r="BM69" s="38" t="s">
        <v>141</v>
      </c>
      <c r="BN69" s="38">
        <v>12.5</v>
      </c>
      <c r="BO69" s="38">
        <v>7.3</v>
      </c>
      <c r="BP69" s="38">
        <v>10.9</v>
      </c>
      <c r="BQ69" s="55">
        <f t="shared" si="5"/>
        <v>15.777777777777775</v>
      </c>
    </row>
    <row r="70" spans="2:69" x14ac:dyDescent="0.2">
      <c r="B70" s="1" t="str">
        <f t="shared" si="3"/>
        <v>Huasteca_Micos</v>
      </c>
      <c r="C70" s="7" t="s">
        <v>0</v>
      </c>
      <c r="D70" s="7" t="s">
        <v>88</v>
      </c>
      <c r="E70" s="7" t="s">
        <v>78</v>
      </c>
      <c r="F70" s="38">
        <v>28.5</v>
      </c>
      <c r="G70" s="38">
        <v>26</v>
      </c>
      <c r="H70" s="38">
        <v>26</v>
      </c>
      <c r="I70" s="38">
        <v>26</v>
      </c>
      <c r="J70" s="38">
        <v>27</v>
      </c>
      <c r="K70" s="38">
        <v>27</v>
      </c>
      <c r="L70" s="38">
        <v>11</v>
      </c>
      <c r="M70" s="38">
        <v>15</v>
      </c>
      <c r="N70" s="38">
        <v>23.5</v>
      </c>
      <c r="O70" s="38">
        <v>24</v>
      </c>
      <c r="P70" s="38">
        <v>25</v>
      </c>
      <c r="Q70" s="38">
        <v>26.5</v>
      </c>
      <c r="R70" s="38">
        <v>27</v>
      </c>
      <c r="S70" s="38">
        <v>27</v>
      </c>
      <c r="T70" s="38">
        <v>27</v>
      </c>
      <c r="U70" s="38">
        <v>27.5</v>
      </c>
      <c r="V70" s="38">
        <v>27</v>
      </c>
      <c r="W70" s="38">
        <v>29.5</v>
      </c>
      <c r="X70" s="38">
        <v>28.5</v>
      </c>
      <c r="Y70" s="38">
        <v>27</v>
      </c>
      <c r="Z70" s="38">
        <v>37</v>
      </c>
      <c r="AA70" s="38">
        <v>33.5</v>
      </c>
      <c r="AB70" s="38">
        <v>26</v>
      </c>
      <c r="AC70" s="38">
        <v>28.5</v>
      </c>
      <c r="AD70" s="38">
        <v>31.5</v>
      </c>
      <c r="AE70" s="38">
        <v>22.5</v>
      </c>
      <c r="AF70" s="38">
        <v>22.5</v>
      </c>
      <c r="AG70" s="38">
        <v>18</v>
      </c>
      <c r="AH70" s="38">
        <v>20.5</v>
      </c>
      <c r="AI70" s="38">
        <v>18.5</v>
      </c>
      <c r="AJ70" s="38">
        <v>23.5</v>
      </c>
      <c r="AK70" s="54">
        <f t="shared" si="4"/>
        <v>25.419354838709676</v>
      </c>
      <c r="AL70" s="38">
        <v>16.5</v>
      </c>
      <c r="AM70" s="38">
        <v>16</v>
      </c>
      <c r="AN70" s="38">
        <v>16</v>
      </c>
      <c r="AO70" s="38">
        <v>18</v>
      </c>
      <c r="AP70" s="38">
        <v>17</v>
      </c>
      <c r="AQ70" s="38">
        <v>8.5</v>
      </c>
      <c r="AR70" s="38">
        <v>7</v>
      </c>
      <c r="AS70" s="38">
        <v>10.5</v>
      </c>
      <c r="AT70" s="38">
        <v>13</v>
      </c>
      <c r="AU70" s="38">
        <v>12.5</v>
      </c>
      <c r="AV70" s="38">
        <v>13</v>
      </c>
      <c r="AW70" s="38">
        <v>18</v>
      </c>
      <c r="AX70" s="38">
        <v>16</v>
      </c>
      <c r="AY70" s="38">
        <v>16</v>
      </c>
      <c r="AZ70" s="38">
        <v>19.5</v>
      </c>
      <c r="BA70" s="38">
        <v>18.5</v>
      </c>
      <c r="BB70" s="38">
        <v>18.5</v>
      </c>
      <c r="BC70" s="38">
        <v>19.5</v>
      </c>
      <c r="BD70" s="38">
        <v>18.5</v>
      </c>
      <c r="BE70" s="38">
        <v>15</v>
      </c>
      <c r="BF70" s="38">
        <v>16</v>
      </c>
      <c r="BG70" s="38">
        <v>13.5</v>
      </c>
      <c r="BH70" s="38">
        <v>10.5</v>
      </c>
      <c r="BI70" s="38">
        <v>13.5</v>
      </c>
      <c r="BJ70" s="38">
        <v>12.5</v>
      </c>
      <c r="BK70" s="38">
        <v>14.5</v>
      </c>
      <c r="BL70" s="38">
        <v>15.5</v>
      </c>
      <c r="BM70" s="38">
        <v>9.5</v>
      </c>
      <c r="BN70" s="38">
        <v>3.5</v>
      </c>
      <c r="BO70" s="38">
        <v>8.5</v>
      </c>
      <c r="BP70" s="38">
        <v>11.5</v>
      </c>
      <c r="BQ70" s="55">
        <f t="shared" si="5"/>
        <v>14.080645161290322</v>
      </c>
    </row>
    <row r="71" spans="2:69" x14ac:dyDescent="0.2">
      <c r="B71" s="1" t="str">
        <f t="shared" si="3"/>
        <v>Huasteca_Naranjo</v>
      </c>
      <c r="C71" s="7" t="s">
        <v>0</v>
      </c>
      <c r="D71" s="7" t="s">
        <v>86</v>
      </c>
      <c r="E71" s="7" t="s">
        <v>20</v>
      </c>
      <c r="F71" s="38">
        <v>29.5</v>
      </c>
      <c r="G71" s="38">
        <v>33</v>
      </c>
      <c r="H71" s="38">
        <v>30.5</v>
      </c>
      <c r="I71" s="38">
        <v>26.5</v>
      </c>
      <c r="J71" s="38">
        <v>28.5</v>
      </c>
      <c r="K71" s="38">
        <v>27.5</v>
      </c>
      <c r="L71" s="38">
        <v>8.5</v>
      </c>
      <c r="M71" s="38">
        <v>16.3</v>
      </c>
      <c r="N71" s="38">
        <v>22.5</v>
      </c>
      <c r="O71" s="38">
        <v>25.5</v>
      </c>
      <c r="P71" s="38">
        <v>26</v>
      </c>
      <c r="Q71" s="38">
        <v>27.5</v>
      </c>
      <c r="R71" s="38">
        <v>26</v>
      </c>
      <c r="S71" s="38">
        <v>26</v>
      </c>
      <c r="T71" s="38">
        <v>26.5</v>
      </c>
      <c r="U71" s="38">
        <v>27</v>
      </c>
      <c r="V71" s="38">
        <v>26.5</v>
      </c>
      <c r="W71" s="38">
        <v>26</v>
      </c>
      <c r="X71" s="38">
        <v>29</v>
      </c>
      <c r="Y71" s="38">
        <v>28</v>
      </c>
      <c r="Z71" s="38">
        <v>38</v>
      </c>
      <c r="AA71" s="38">
        <v>33.5</v>
      </c>
      <c r="AB71" s="38">
        <v>27</v>
      </c>
      <c r="AC71" s="38">
        <v>29.5</v>
      </c>
      <c r="AD71" s="38">
        <v>35</v>
      </c>
      <c r="AE71" s="38">
        <v>24.5</v>
      </c>
      <c r="AF71" s="38">
        <v>21.5</v>
      </c>
      <c r="AG71" s="38">
        <v>17</v>
      </c>
      <c r="AH71" s="38">
        <v>18.5</v>
      </c>
      <c r="AI71" s="38">
        <v>23.5</v>
      </c>
      <c r="AJ71" s="38">
        <v>25</v>
      </c>
      <c r="AK71" s="54">
        <f t="shared" si="4"/>
        <v>26.122580645161289</v>
      </c>
      <c r="AL71" s="38">
        <v>15</v>
      </c>
      <c r="AM71" s="38">
        <v>13.5</v>
      </c>
      <c r="AN71" s="38">
        <v>13</v>
      </c>
      <c r="AO71" s="38">
        <v>16</v>
      </c>
      <c r="AP71" s="38">
        <v>16</v>
      </c>
      <c r="AQ71" s="38">
        <v>7</v>
      </c>
      <c r="AR71" s="38">
        <v>5.5</v>
      </c>
      <c r="AS71" s="38">
        <v>7</v>
      </c>
      <c r="AT71" s="38">
        <v>8.5</v>
      </c>
      <c r="AU71" s="38">
        <v>8</v>
      </c>
      <c r="AV71" s="38">
        <v>8.5</v>
      </c>
      <c r="AW71" s="38">
        <v>10.5</v>
      </c>
      <c r="AX71" s="38">
        <v>10</v>
      </c>
      <c r="AY71" s="38">
        <v>10</v>
      </c>
      <c r="AZ71" s="38">
        <v>14</v>
      </c>
      <c r="BA71" s="38">
        <v>13</v>
      </c>
      <c r="BB71" s="38">
        <v>15</v>
      </c>
      <c r="BC71" s="38">
        <v>16</v>
      </c>
      <c r="BD71" s="38">
        <v>16</v>
      </c>
      <c r="BE71" s="38">
        <v>13.5</v>
      </c>
      <c r="BF71" s="38">
        <v>13</v>
      </c>
      <c r="BG71" s="38">
        <v>12</v>
      </c>
      <c r="BH71" s="38">
        <v>10.5</v>
      </c>
      <c r="BI71" s="38">
        <v>10</v>
      </c>
      <c r="BJ71" s="38">
        <v>11</v>
      </c>
      <c r="BK71" s="38">
        <v>11</v>
      </c>
      <c r="BL71" s="38">
        <v>15.5</v>
      </c>
      <c r="BM71" s="38">
        <v>10.5</v>
      </c>
      <c r="BN71" s="38">
        <v>7.5</v>
      </c>
      <c r="BO71" s="38">
        <v>6</v>
      </c>
      <c r="BP71" s="38">
        <v>6.5</v>
      </c>
      <c r="BQ71" s="55">
        <f t="shared" si="5"/>
        <v>11.274193548387096</v>
      </c>
    </row>
    <row r="72" spans="2:69" x14ac:dyDescent="0.2">
      <c r="B72" s="1" t="str">
        <f t="shared" si="3"/>
        <v>Huasteca_Pujal</v>
      </c>
      <c r="C72" s="7" t="s">
        <v>0</v>
      </c>
      <c r="D72" s="7" t="s">
        <v>87</v>
      </c>
      <c r="E72" s="7" t="s">
        <v>78</v>
      </c>
      <c r="F72" s="38">
        <v>30</v>
      </c>
      <c r="G72" s="38">
        <v>37</v>
      </c>
      <c r="H72" s="38">
        <v>31</v>
      </c>
      <c r="I72" s="38">
        <v>29.5</v>
      </c>
      <c r="J72" s="38">
        <v>32</v>
      </c>
      <c r="K72" s="38">
        <v>31</v>
      </c>
      <c r="L72" s="38">
        <v>11</v>
      </c>
      <c r="M72" s="38">
        <v>17.399999999999999</v>
      </c>
      <c r="N72" s="38">
        <v>28</v>
      </c>
      <c r="O72" s="38">
        <v>29.5</v>
      </c>
      <c r="P72" s="38">
        <v>28</v>
      </c>
      <c r="Q72" s="38">
        <v>33</v>
      </c>
      <c r="R72" s="38">
        <v>31</v>
      </c>
      <c r="S72" s="38">
        <v>31</v>
      </c>
      <c r="T72" s="38">
        <v>30.5</v>
      </c>
      <c r="U72" s="38">
        <v>32</v>
      </c>
      <c r="V72" s="38">
        <v>32</v>
      </c>
      <c r="W72" s="38">
        <v>32.5</v>
      </c>
      <c r="X72" s="38">
        <v>31</v>
      </c>
      <c r="Y72" s="38">
        <v>30.5</v>
      </c>
      <c r="Z72" s="38">
        <v>40.5</v>
      </c>
      <c r="AA72" s="38">
        <v>32</v>
      </c>
      <c r="AB72" s="38">
        <v>30.5</v>
      </c>
      <c r="AC72" s="38">
        <v>31.5</v>
      </c>
      <c r="AD72" s="38">
        <v>40.5</v>
      </c>
      <c r="AE72" s="38">
        <v>25</v>
      </c>
      <c r="AF72" s="38">
        <v>22.5</v>
      </c>
      <c r="AG72" s="38">
        <v>19.5</v>
      </c>
      <c r="AH72" s="38">
        <v>23.5</v>
      </c>
      <c r="AI72" s="38">
        <v>28</v>
      </c>
      <c r="AJ72" s="38">
        <v>27.5</v>
      </c>
      <c r="AK72" s="54">
        <f t="shared" si="4"/>
        <v>29.319354838709678</v>
      </c>
      <c r="AL72" s="38">
        <v>15</v>
      </c>
      <c r="AM72" s="38">
        <v>19</v>
      </c>
      <c r="AN72" s="38">
        <v>16</v>
      </c>
      <c r="AO72" s="38">
        <v>19</v>
      </c>
      <c r="AP72" s="38">
        <v>19</v>
      </c>
      <c r="AQ72" s="38">
        <v>10</v>
      </c>
      <c r="AR72" s="38">
        <v>7.5</v>
      </c>
      <c r="AS72" s="38">
        <v>8.1</v>
      </c>
      <c r="AT72" s="38">
        <v>17</v>
      </c>
      <c r="AU72" s="38">
        <v>16.5</v>
      </c>
      <c r="AV72" s="38">
        <v>12.5</v>
      </c>
      <c r="AW72" s="38">
        <v>19</v>
      </c>
      <c r="AX72" s="38">
        <v>17</v>
      </c>
      <c r="AY72" s="38">
        <v>17</v>
      </c>
      <c r="AZ72" s="38">
        <v>19</v>
      </c>
      <c r="BA72" s="38">
        <v>19</v>
      </c>
      <c r="BB72" s="38">
        <v>19.5</v>
      </c>
      <c r="BC72" s="38">
        <v>20</v>
      </c>
      <c r="BD72" s="38">
        <v>21.5</v>
      </c>
      <c r="BE72" s="38">
        <v>17</v>
      </c>
      <c r="BF72" s="38">
        <v>18.5</v>
      </c>
      <c r="BG72" s="38">
        <v>15.5</v>
      </c>
      <c r="BH72" s="38">
        <v>13</v>
      </c>
      <c r="BI72" s="38">
        <v>13</v>
      </c>
      <c r="BJ72" s="38">
        <v>15</v>
      </c>
      <c r="BK72" s="38">
        <v>16.5</v>
      </c>
      <c r="BL72" s="38">
        <v>19</v>
      </c>
      <c r="BM72" s="38">
        <v>10</v>
      </c>
      <c r="BN72" s="38">
        <v>10</v>
      </c>
      <c r="BO72" s="38">
        <v>10</v>
      </c>
      <c r="BP72" s="38">
        <v>10</v>
      </c>
      <c r="BQ72" s="55">
        <f t="shared" si="5"/>
        <v>15.45483870967742</v>
      </c>
    </row>
    <row r="73" spans="2:69" x14ac:dyDescent="0.2">
      <c r="B73" s="1" t="str">
        <f t="shared" si="3"/>
        <v>Huasteca_Requetemu</v>
      </c>
      <c r="C73" s="7" t="s">
        <v>0</v>
      </c>
      <c r="D73" s="7" t="s">
        <v>92</v>
      </c>
      <c r="E73" s="7" t="s">
        <v>93</v>
      </c>
      <c r="F73" s="38">
        <v>30.5</v>
      </c>
      <c r="G73" s="38">
        <v>35.5</v>
      </c>
      <c r="H73" s="38">
        <v>32</v>
      </c>
      <c r="I73" s="38">
        <v>29</v>
      </c>
      <c r="J73" s="38">
        <v>32</v>
      </c>
      <c r="K73" s="38">
        <v>28</v>
      </c>
      <c r="L73" s="38">
        <v>11.5</v>
      </c>
      <c r="M73" s="38">
        <v>15.7</v>
      </c>
      <c r="N73" s="38">
        <v>27</v>
      </c>
      <c r="O73" s="38">
        <v>28</v>
      </c>
      <c r="P73" s="38">
        <v>28</v>
      </c>
      <c r="Q73" s="38">
        <v>29.5</v>
      </c>
      <c r="R73" s="38">
        <v>28</v>
      </c>
      <c r="S73" s="38">
        <v>28</v>
      </c>
      <c r="T73" s="38">
        <v>28</v>
      </c>
      <c r="U73" s="38">
        <v>30.5</v>
      </c>
      <c r="V73" s="38">
        <v>30</v>
      </c>
      <c r="W73" s="38">
        <v>30.5</v>
      </c>
      <c r="X73" s="38">
        <v>31</v>
      </c>
      <c r="Y73" s="38">
        <v>31</v>
      </c>
      <c r="Z73" s="38">
        <v>36.9</v>
      </c>
      <c r="AA73" s="38">
        <v>32.5</v>
      </c>
      <c r="AB73" s="38">
        <v>29.5</v>
      </c>
      <c r="AC73" s="38">
        <v>33</v>
      </c>
      <c r="AD73" s="38">
        <v>37</v>
      </c>
      <c r="AE73" s="38">
        <v>24.5</v>
      </c>
      <c r="AF73" s="38">
        <v>23</v>
      </c>
      <c r="AG73" s="38">
        <v>18</v>
      </c>
      <c r="AH73" s="38">
        <v>21.5</v>
      </c>
      <c r="AI73" s="38">
        <v>25</v>
      </c>
      <c r="AJ73" s="38">
        <v>28.5</v>
      </c>
      <c r="AK73" s="54">
        <f t="shared" si="4"/>
        <v>28.164516129032258</v>
      </c>
      <c r="AL73" s="38">
        <v>16.5</v>
      </c>
      <c r="AM73" s="38">
        <v>17</v>
      </c>
      <c r="AN73" s="38">
        <v>19</v>
      </c>
      <c r="AO73" s="38">
        <v>19.5</v>
      </c>
      <c r="AP73" s="38">
        <v>20</v>
      </c>
      <c r="AQ73" s="38">
        <v>9</v>
      </c>
      <c r="AR73" s="38">
        <v>9</v>
      </c>
      <c r="AS73" s="38">
        <v>8.1</v>
      </c>
      <c r="AT73" s="38">
        <v>11</v>
      </c>
      <c r="AU73" s="38">
        <v>12</v>
      </c>
      <c r="AV73" s="38">
        <v>12</v>
      </c>
      <c r="AW73" s="38">
        <v>13.7</v>
      </c>
      <c r="AX73" s="38">
        <v>14</v>
      </c>
      <c r="AY73" s="38">
        <v>14</v>
      </c>
      <c r="AZ73" s="38">
        <v>17</v>
      </c>
      <c r="BA73" s="38">
        <v>18</v>
      </c>
      <c r="BB73" s="38">
        <v>19</v>
      </c>
      <c r="BC73" s="38">
        <v>19.5</v>
      </c>
      <c r="BD73" s="38">
        <v>19</v>
      </c>
      <c r="BE73" s="38">
        <v>16.5</v>
      </c>
      <c r="BF73" s="38">
        <v>15</v>
      </c>
      <c r="BG73" s="38">
        <v>17</v>
      </c>
      <c r="BH73" s="38">
        <v>12</v>
      </c>
      <c r="BI73" s="38">
        <v>13</v>
      </c>
      <c r="BJ73" s="38">
        <v>14</v>
      </c>
      <c r="BK73" s="38">
        <v>17.5</v>
      </c>
      <c r="BL73" s="38">
        <v>18</v>
      </c>
      <c r="BM73" s="38">
        <v>10.5</v>
      </c>
      <c r="BN73" s="38">
        <v>11</v>
      </c>
      <c r="BO73" s="38">
        <v>8.5</v>
      </c>
      <c r="BP73" s="38">
        <v>8.5</v>
      </c>
      <c r="BQ73" s="55">
        <f t="shared" si="5"/>
        <v>14.477419354838709</v>
      </c>
    </row>
    <row r="74" spans="2:69" x14ac:dyDescent="0.2">
      <c r="B74" s="1" t="str">
        <f t="shared" si="3"/>
        <v>Huasteca_San Vicente</v>
      </c>
      <c r="C74" s="7" t="s">
        <v>0</v>
      </c>
      <c r="D74" s="7" t="s">
        <v>89</v>
      </c>
      <c r="E74" s="7" t="s">
        <v>90</v>
      </c>
      <c r="F74" s="39">
        <v>28.5</v>
      </c>
      <c r="G74" s="39">
        <v>33.5</v>
      </c>
      <c r="H74" s="39">
        <v>30</v>
      </c>
      <c r="I74" s="39">
        <v>28</v>
      </c>
      <c r="J74" s="39">
        <v>29.5</v>
      </c>
      <c r="K74" s="39">
        <v>29</v>
      </c>
      <c r="L74" s="39">
        <v>11.5</v>
      </c>
      <c r="M74" s="39">
        <v>16</v>
      </c>
      <c r="N74" s="39">
        <v>25</v>
      </c>
      <c r="O74" s="39">
        <v>27</v>
      </c>
      <c r="P74" s="39">
        <v>27</v>
      </c>
      <c r="Q74" s="39">
        <v>29</v>
      </c>
      <c r="R74" s="39">
        <v>27</v>
      </c>
      <c r="S74" s="39">
        <v>27</v>
      </c>
      <c r="T74" s="39">
        <v>26.5</v>
      </c>
      <c r="U74" s="39">
        <v>29</v>
      </c>
      <c r="V74" s="39">
        <v>29</v>
      </c>
      <c r="W74" s="39">
        <v>29.5</v>
      </c>
      <c r="X74" s="39">
        <v>28.5</v>
      </c>
      <c r="Y74" s="39" t="s">
        <v>141</v>
      </c>
      <c r="Z74" s="38">
        <v>35.799999999999997</v>
      </c>
      <c r="AA74" s="39">
        <v>28.8</v>
      </c>
      <c r="AB74" s="38">
        <v>28.5</v>
      </c>
      <c r="AC74" s="39">
        <v>30.3</v>
      </c>
      <c r="AD74" s="39">
        <v>37</v>
      </c>
      <c r="AE74" s="39">
        <v>23.8</v>
      </c>
      <c r="AF74" s="39">
        <v>24</v>
      </c>
      <c r="AG74" s="39">
        <v>17</v>
      </c>
      <c r="AH74" s="39">
        <v>20.5</v>
      </c>
      <c r="AI74" s="39">
        <v>24.5</v>
      </c>
      <c r="AJ74" s="39">
        <v>26</v>
      </c>
      <c r="AK74" s="54">
        <f t="shared" si="4"/>
        <v>26.889999999999993</v>
      </c>
      <c r="AL74" s="39">
        <v>16</v>
      </c>
      <c r="AM74" s="39">
        <v>18.5</v>
      </c>
      <c r="AN74" s="39">
        <v>18</v>
      </c>
      <c r="AO74" s="39">
        <v>19</v>
      </c>
      <c r="AP74" s="39">
        <v>18.5</v>
      </c>
      <c r="AQ74" s="39">
        <v>7</v>
      </c>
      <c r="AR74" s="39">
        <v>6.5</v>
      </c>
      <c r="AS74" s="39">
        <v>8.1</v>
      </c>
      <c r="AT74" s="39">
        <v>13</v>
      </c>
      <c r="AU74" s="39">
        <v>13</v>
      </c>
      <c r="AV74" s="39">
        <v>13</v>
      </c>
      <c r="AW74" s="39">
        <v>14.8</v>
      </c>
      <c r="AX74" s="39">
        <v>13</v>
      </c>
      <c r="AY74" s="39">
        <v>13</v>
      </c>
      <c r="AZ74" s="39">
        <v>16.5</v>
      </c>
      <c r="BA74" s="39">
        <v>17.5</v>
      </c>
      <c r="BB74" s="39">
        <v>19</v>
      </c>
      <c r="BC74" s="39">
        <v>19.5</v>
      </c>
      <c r="BD74" s="39">
        <v>21</v>
      </c>
      <c r="BE74" s="39" t="s">
        <v>141</v>
      </c>
      <c r="BF74" s="38">
        <v>16.2</v>
      </c>
      <c r="BG74" s="39">
        <v>15.4</v>
      </c>
      <c r="BH74" s="38">
        <v>12.5</v>
      </c>
      <c r="BI74" s="39">
        <v>12.7</v>
      </c>
      <c r="BJ74" s="39">
        <v>15.5</v>
      </c>
      <c r="BK74" s="39">
        <v>17.3</v>
      </c>
      <c r="BL74" s="39">
        <v>17</v>
      </c>
      <c r="BM74" s="39">
        <v>9.5</v>
      </c>
      <c r="BN74" s="39">
        <v>8</v>
      </c>
      <c r="BO74" s="39">
        <v>8</v>
      </c>
      <c r="BP74" s="39">
        <v>8.5</v>
      </c>
      <c r="BQ74" s="55">
        <f t="shared" si="5"/>
        <v>14.183333333333332</v>
      </c>
    </row>
    <row r="75" spans="2:69" x14ac:dyDescent="0.2">
      <c r="B75" s="1" t="str">
        <f t="shared" si="3"/>
        <v>Huasteca_Santa Rosa</v>
      </c>
      <c r="C75" s="7" t="s">
        <v>0</v>
      </c>
      <c r="D75" s="7" t="s">
        <v>91</v>
      </c>
      <c r="E75" s="7" t="s">
        <v>78</v>
      </c>
      <c r="F75" s="38" t="s">
        <v>141</v>
      </c>
      <c r="G75" s="38" t="s">
        <v>141</v>
      </c>
      <c r="H75" s="38" t="s">
        <v>141</v>
      </c>
      <c r="I75" s="38" t="s">
        <v>141</v>
      </c>
      <c r="J75" s="38" t="s">
        <v>141</v>
      </c>
      <c r="K75" s="38" t="s">
        <v>141</v>
      </c>
      <c r="L75" s="38" t="s">
        <v>141</v>
      </c>
      <c r="M75" s="38" t="s">
        <v>141</v>
      </c>
      <c r="N75" s="38">
        <v>26.5</v>
      </c>
      <c r="O75" s="38">
        <v>29</v>
      </c>
      <c r="P75" s="38">
        <v>29</v>
      </c>
      <c r="Q75" s="38">
        <v>31</v>
      </c>
      <c r="R75" s="38">
        <v>30</v>
      </c>
      <c r="S75" s="38">
        <v>30</v>
      </c>
      <c r="T75" s="38">
        <v>29.5</v>
      </c>
      <c r="U75" s="38">
        <v>32</v>
      </c>
      <c r="V75" s="38">
        <v>30</v>
      </c>
      <c r="W75" s="38">
        <v>30.5</v>
      </c>
      <c r="X75" s="38">
        <v>31</v>
      </c>
      <c r="Y75" s="38">
        <v>30</v>
      </c>
      <c r="Z75" s="39">
        <v>40</v>
      </c>
      <c r="AA75" s="38">
        <v>34</v>
      </c>
      <c r="AB75" s="39">
        <v>30</v>
      </c>
      <c r="AC75" s="38">
        <v>32.5</v>
      </c>
      <c r="AD75" s="38">
        <v>39</v>
      </c>
      <c r="AE75" s="38">
        <v>26</v>
      </c>
      <c r="AF75" s="38">
        <v>24</v>
      </c>
      <c r="AG75" s="38" t="s">
        <v>141</v>
      </c>
      <c r="AH75" s="38">
        <v>21</v>
      </c>
      <c r="AI75" s="38">
        <v>26</v>
      </c>
      <c r="AJ75" s="38">
        <v>29</v>
      </c>
      <c r="AK75" s="54">
        <f t="shared" si="4"/>
        <v>30</v>
      </c>
      <c r="AL75" s="38" t="s">
        <v>141</v>
      </c>
      <c r="AM75" s="38" t="s">
        <v>141</v>
      </c>
      <c r="AN75" s="38" t="s">
        <v>141</v>
      </c>
      <c r="AO75" s="38" t="s">
        <v>141</v>
      </c>
      <c r="AP75" s="38" t="s">
        <v>141</v>
      </c>
      <c r="AQ75" s="38" t="s">
        <v>141</v>
      </c>
      <c r="AR75" s="38" t="s">
        <v>141</v>
      </c>
      <c r="AS75" s="38" t="s">
        <v>141</v>
      </c>
      <c r="AT75" s="38">
        <v>12.5</v>
      </c>
      <c r="AU75" s="38">
        <v>11.5</v>
      </c>
      <c r="AV75" s="38">
        <v>12.5</v>
      </c>
      <c r="AW75" s="38">
        <v>13.5</v>
      </c>
      <c r="AX75" s="38">
        <v>12</v>
      </c>
      <c r="AY75" s="38">
        <v>12</v>
      </c>
      <c r="AZ75" s="38">
        <v>17.5</v>
      </c>
      <c r="BA75" s="38">
        <v>16.5</v>
      </c>
      <c r="BB75" s="38">
        <v>17</v>
      </c>
      <c r="BC75" s="38">
        <v>18</v>
      </c>
      <c r="BD75" s="38">
        <v>18</v>
      </c>
      <c r="BE75" s="38">
        <v>14</v>
      </c>
      <c r="BF75" s="39">
        <v>18.5</v>
      </c>
      <c r="BG75" s="38">
        <v>13</v>
      </c>
      <c r="BH75" s="39">
        <v>11</v>
      </c>
      <c r="BI75" s="38">
        <v>12</v>
      </c>
      <c r="BJ75" s="38">
        <v>14.5</v>
      </c>
      <c r="BK75" s="38">
        <v>16.5</v>
      </c>
      <c r="BL75" s="38">
        <v>16.5</v>
      </c>
      <c r="BM75" s="38" t="s">
        <v>141</v>
      </c>
      <c r="BN75" s="38">
        <v>6</v>
      </c>
      <c r="BO75" s="38">
        <v>7</v>
      </c>
      <c r="BP75" s="38">
        <v>8</v>
      </c>
      <c r="BQ75" s="55">
        <f t="shared" si="5"/>
        <v>13.545454545454545</v>
      </c>
    </row>
    <row r="76" spans="2:69" x14ac:dyDescent="0.2">
      <c r="B76" s="1" t="str">
        <f t="shared" si="3"/>
        <v>Huasteca_Tamuín</v>
      </c>
      <c r="C76" s="7" t="s">
        <v>0</v>
      </c>
      <c r="D76" s="7" t="s">
        <v>69</v>
      </c>
      <c r="E76" s="7" t="s">
        <v>69</v>
      </c>
      <c r="F76" s="38">
        <v>31</v>
      </c>
      <c r="G76" s="38">
        <v>39</v>
      </c>
      <c r="H76" s="38">
        <v>34.5</v>
      </c>
      <c r="I76" s="38">
        <v>30</v>
      </c>
      <c r="J76" s="38">
        <v>32.5</v>
      </c>
      <c r="K76" s="38">
        <v>33</v>
      </c>
      <c r="L76" s="38">
        <v>10.5</v>
      </c>
      <c r="M76" s="38">
        <v>17</v>
      </c>
      <c r="N76" s="38">
        <v>29.5</v>
      </c>
      <c r="O76" s="38">
        <v>30.5</v>
      </c>
      <c r="P76" s="38">
        <v>31.5</v>
      </c>
      <c r="Q76" s="38">
        <v>32.5</v>
      </c>
      <c r="R76" s="38">
        <v>31.5</v>
      </c>
      <c r="S76" s="38">
        <v>31.5</v>
      </c>
      <c r="T76" s="38">
        <v>30</v>
      </c>
      <c r="U76" s="38">
        <v>33</v>
      </c>
      <c r="V76" s="38">
        <v>32</v>
      </c>
      <c r="W76" s="38">
        <v>32.5</v>
      </c>
      <c r="X76" s="38">
        <v>32</v>
      </c>
      <c r="Y76" s="38">
        <v>28.5</v>
      </c>
      <c r="Z76" s="38">
        <v>41</v>
      </c>
      <c r="AA76" s="38">
        <v>32.5</v>
      </c>
      <c r="AB76" s="38">
        <v>32</v>
      </c>
      <c r="AC76" s="38">
        <v>34.5</v>
      </c>
      <c r="AD76" s="38">
        <v>42.5</v>
      </c>
      <c r="AE76" s="38">
        <v>25</v>
      </c>
      <c r="AF76" s="38">
        <v>26</v>
      </c>
      <c r="AG76" s="38">
        <v>17</v>
      </c>
      <c r="AH76" s="38">
        <v>25.5</v>
      </c>
      <c r="AI76" s="38">
        <v>28.5</v>
      </c>
      <c r="AJ76" s="38">
        <v>30.5</v>
      </c>
      <c r="AK76" s="54">
        <f t="shared" si="4"/>
        <v>30.241935483870968</v>
      </c>
      <c r="AL76" s="38">
        <v>16</v>
      </c>
      <c r="AM76" s="38">
        <v>18.5</v>
      </c>
      <c r="AN76" s="38">
        <v>17.5</v>
      </c>
      <c r="AO76" s="38">
        <v>19</v>
      </c>
      <c r="AP76" s="38">
        <v>20.5</v>
      </c>
      <c r="AQ76" s="38">
        <v>7.5</v>
      </c>
      <c r="AR76" s="38">
        <v>6.5</v>
      </c>
      <c r="AS76" s="38">
        <v>8.5</v>
      </c>
      <c r="AT76" s="38">
        <v>13.5</v>
      </c>
      <c r="AU76" s="38">
        <v>13.5</v>
      </c>
      <c r="AV76" s="38">
        <v>13.5</v>
      </c>
      <c r="AW76" s="38">
        <v>16.5</v>
      </c>
      <c r="AX76" s="38">
        <v>15.5</v>
      </c>
      <c r="AY76" s="38">
        <v>15.5</v>
      </c>
      <c r="AZ76" s="38">
        <v>18</v>
      </c>
      <c r="BA76" s="38">
        <v>18</v>
      </c>
      <c r="BB76" s="38">
        <v>20.5</v>
      </c>
      <c r="BC76" s="38">
        <v>21</v>
      </c>
      <c r="BD76" s="38">
        <v>22.5</v>
      </c>
      <c r="BE76" s="38">
        <v>18</v>
      </c>
      <c r="BF76" s="38">
        <v>17.5</v>
      </c>
      <c r="BG76" s="38">
        <v>15</v>
      </c>
      <c r="BH76" s="38">
        <v>13</v>
      </c>
      <c r="BI76" s="38">
        <v>13</v>
      </c>
      <c r="BJ76" s="38">
        <v>15.5</v>
      </c>
      <c r="BK76" s="38">
        <v>17.5</v>
      </c>
      <c r="BL76" s="38">
        <v>17</v>
      </c>
      <c r="BM76" s="38">
        <v>10.5</v>
      </c>
      <c r="BN76" s="38">
        <v>7.5</v>
      </c>
      <c r="BO76" s="38">
        <v>8.5</v>
      </c>
      <c r="BP76" s="38">
        <v>9</v>
      </c>
      <c r="BQ76" s="55">
        <f t="shared" si="5"/>
        <v>14.96774193548387</v>
      </c>
    </row>
    <row r="77" spans="2:69" x14ac:dyDescent="0.2">
      <c r="B77" s="1" t="str">
        <f t="shared" si="3"/>
        <v>Huasteca _Temamatla</v>
      </c>
      <c r="C77" s="7" t="s">
        <v>79</v>
      </c>
      <c r="D77" s="7" t="s">
        <v>94</v>
      </c>
      <c r="E77" s="7" t="s">
        <v>95</v>
      </c>
      <c r="F77" s="39">
        <v>29</v>
      </c>
      <c r="G77" s="39">
        <v>31</v>
      </c>
      <c r="H77" s="39">
        <v>29.5</v>
      </c>
      <c r="I77" s="39">
        <v>28</v>
      </c>
      <c r="J77" s="39">
        <v>29</v>
      </c>
      <c r="K77" s="39">
        <v>21</v>
      </c>
      <c r="L77" s="39">
        <v>9</v>
      </c>
      <c r="M77" s="39">
        <v>16</v>
      </c>
      <c r="N77" s="39">
        <v>24</v>
      </c>
      <c r="O77" s="39">
        <v>26</v>
      </c>
      <c r="P77" s="39">
        <v>26</v>
      </c>
      <c r="Q77" s="39">
        <v>27.3</v>
      </c>
      <c r="R77" s="39">
        <v>28</v>
      </c>
      <c r="S77" s="39">
        <v>28</v>
      </c>
      <c r="T77" s="39">
        <v>27</v>
      </c>
      <c r="U77" s="39">
        <v>29</v>
      </c>
      <c r="V77" s="39">
        <v>29</v>
      </c>
      <c r="W77" s="39">
        <v>30</v>
      </c>
      <c r="X77" s="39">
        <v>29.5</v>
      </c>
      <c r="Y77" s="39" t="s">
        <v>141</v>
      </c>
      <c r="Z77" s="38">
        <v>35.200000000000003</v>
      </c>
      <c r="AA77" s="39">
        <v>30.7</v>
      </c>
      <c r="AB77" s="38">
        <v>28</v>
      </c>
      <c r="AC77" s="39">
        <v>30.1</v>
      </c>
      <c r="AD77" s="39">
        <v>34.5</v>
      </c>
      <c r="AE77" s="39">
        <v>22.6</v>
      </c>
      <c r="AF77" s="39">
        <v>23.5</v>
      </c>
      <c r="AG77" s="39">
        <v>18</v>
      </c>
      <c r="AH77" s="39">
        <v>20.5</v>
      </c>
      <c r="AI77" s="39">
        <v>26.5</v>
      </c>
      <c r="AJ77" s="39">
        <v>26</v>
      </c>
      <c r="AK77" s="54">
        <f t="shared" si="4"/>
        <v>26.396666666666668</v>
      </c>
      <c r="AL77" s="39">
        <v>17.5</v>
      </c>
      <c r="AM77" s="39">
        <v>17.5</v>
      </c>
      <c r="AN77" s="39">
        <v>17</v>
      </c>
      <c r="AO77" s="39">
        <v>19</v>
      </c>
      <c r="AP77" s="39">
        <v>19.5</v>
      </c>
      <c r="AQ77" s="39">
        <v>8</v>
      </c>
      <c r="AR77" s="39">
        <v>7.5</v>
      </c>
      <c r="AS77" s="39">
        <v>8.3000000000000007</v>
      </c>
      <c r="AT77" s="39">
        <v>12.4</v>
      </c>
      <c r="AU77" s="39">
        <v>13</v>
      </c>
      <c r="AV77" s="39">
        <v>12.5</v>
      </c>
      <c r="AW77" s="39">
        <v>14.1</v>
      </c>
      <c r="AX77" s="39">
        <v>15</v>
      </c>
      <c r="AY77" s="39">
        <v>15</v>
      </c>
      <c r="AZ77" s="39">
        <v>17</v>
      </c>
      <c r="BA77" s="39">
        <v>17.5</v>
      </c>
      <c r="BB77" s="39">
        <v>19</v>
      </c>
      <c r="BC77" s="39">
        <v>18.5</v>
      </c>
      <c r="BD77" s="39">
        <v>19</v>
      </c>
      <c r="BE77" s="39" t="s">
        <v>141</v>
      </c>
      <c r="BF77" s="38">
        <v>15.7</v>
      </c>
      <c r="BG77" s="39">
        <v>16.899999999999999</v>
      </c>
      <c r="BH77" s="38">
        <v>14</v>
      </c>
      <c r="BI77" s="39">
        <v>13.7</v>
      </c>
      <c r="BJ77" s="39">
        <v>15</v>
      </c>
      <c r="BK77" s="39">
        <v>16.8</v>
      </c>
      <c r="BL77" s="39">
        <v>18.5</v>
      </c>
      <c r="BM77" s="39">
        <v>10.5</v>
      </c>
      <c r="BN77" s="39">
        <v>11</v>
      </c>
      <c r="BO77" s="39">
        <v>9</v>
      </c>
      <c r="BP77" s="39">
        <v>9</v>
      </c>
      <c r="BQ77" s="55">
        <f t="shared" si="5"/>
        <v>14.579999999999997</v>
      </c>
    </row>
    <row r="78" spans="2:69" x14ac:dyDescent="0.2">
      <c r="B78" s="1" t="str">
        <f t="shared" si="3"/>
        <v>Huasteca_Tierra Blanca</v>
      </c>
      <c r="C78" s="7" t="s">
        <v>0</v>
      </c>
      <c r="D78" s="7" t="s">
        <v>96</v>
      </c>
      <c r="E78" s="7" t="s">
        <v>95</v>
      </c>
      <c r="F78" s="39">
        <v>29.3</v>
      </c>
      <c r="G78" s="39">
        <v>32</v>
      </c>
      <c r="H78" s="39">
        <v>29.5</v>
      </c>
      <c r="I78" s="39">
        <v>28</v>
      </c>
      <c r="J78" s="39">
        <v>28</v>
      </c>
      <c r="K78" s="39">
        <v>27.5</v>
      </c>
      <c r="L78" s="39">
        <v>9</v>
      </c>
      <c r="M78" s="39">
        <v>16</v>
      </c>
      <c r="N78" s="39">
        <v>26</v>
      </c>
      <c r="O78" s="39">
        <v>27</v>
      </c>
      <c r="P78" s="39">
        <v>27</v>
      </c>
      <c r="Q78" s="39">
        <v>28</v>
      </c>
      <c r="R78" s="39">
        <v>29</v>
      </c>
      <c r="S78" s="39">
        <v>29</v>
      </c>
      <c r="T78" s="39">
        <v>26.5</v>
      </c>
      <c r="U78" s="39">
        <v>29.5</v>
      </c>
      <c r="V78" s="39">
        <v>28.5</v>
      </c>
      <c r="W78" s="39">
        <v>30</v>
      </c>
      <c r="X78" s="39">
        <v>29.5</v>
      </c>
      <c r="Y78" s="39" t="s">
        <v>141</v>
      </c>
      <c r="Z78" s="39">
        <v>36.299999999999997</v>
      </c>
      <c r="AA78" s="39">
        <v>30.7</v>
      </c>
      <c r="AB78" s="39">
        <v>27.5</v>
      </c>
      <c r="AC78" s="39">
        <v>30.1</v>
      </c>
      <c r="AD78" s="39">
        <v>34.5</v>
      </c>
      <c r="AE78" s="39">
        <v>22.2</v>
      </c>
      <c r="AF78" s="39">
        <v>23</v>
      </c>
      <c r="AG78" s="39">
        <v>18</v>
      </c>
      <c r="AH78" s="39">
        <v>21.5</v>
      </c>
      <c r="AI78" s="39">
        <v>23.5</v>
      </c>
      <c r="AJ78" s="39">
        <v>27</v>
      </c>
      <c r="AK78" s="54">
        <f t="shared" si="4"/>
        <v>26.786666666666672</v>
      </c>
      <c r="AL78" s="39">
        <v>16.5</v>
      </c>
      <c r="AM78" s="39">
        <v>16.5</v>
      </c>
      <c r="AN78" s="39">
        <v>16.5</v>
      </c>
      <c r="AO78" s="39">
        <v>18.5</v>
      </c>
      <c r="AP78" s="39">
        <v>19</v>
      </c>
      <c r="AQ78" s="39">
        <v>9</v>
      </c>
      <c r="AR78" s="39">
        <v>7.5</v>
      </c>
      <c r="AS78" s="39">
        <v>8.3000000000000007</v>
      </c>
      <c r="AT78" s="39">
        <v>12</v>
      </c>
      <c r="AU78" s="39">
        <v>13</v>
      </c>
      <c r="AV78" s="39">
        <v>13</v>
      </c>
      <c r="AW78" s="39">
        <v>13.6</v>
      </c>
      <c r="AX78" s="39">
        <v>14</v>
      </c>
      <c r="AY78" s="39">
        <v>14</v>
      </c>
      <c r="AZ78" s="39">
        <v>16.5</v>
      </c>
      <c r="BA78" s="39">
        <v>16.5</v>
      </c>
      <c r="BB78" s="39">
        <v>18</v>
      </c>
      <c r="BC78" s="39">
        <v>18.5</v>
      </c>
      <c r="BD78" s="39">
        <v>18</v>
      </c>
      <c r="BE78" s="39" t="s">
        <v>141</v>
      </c>
      <c r="BF78" s="39">
        <v>15</v>
      </c>
      <c r="BG78" s="39">
        <v>16.2</v>
      </c>
      <c r="BH78" s="39">
        <v>13.5</v>
      </c>
      <c r="BI78" s="39">
        <v>13.3</v>
      </c>
      <c r="BJ78" s="39">
        <v>14.5</v>
      </c>
      <c r="BK78" s="39">
        <v>16.399999999999999</v>
      </c>
      <c r="BL78" s="39">
        <v>18</v>
      </c>
      <c r="BM78" s="39">
        <v>10.5</v>
      </c>
      <c r="BN78" s="39">
        <v>11</v>
      </c>
      <c r="BO78" s="39">
        <v>9</v>
      </c>
      <c r="BP78" s="39">
        <v>9</v>
      </c>
      <c r="BQ78" s="55">
        <f t="shared" si="5"/>
        <v>14.176666666666666</v>
      </c>
    </row>
    <row r="79" spans="2:69" x14ac:dyDescent="0.2">
      <c r="B79" s="1" t="str">
        <f>CONCATENATE(C79,"_",D79)</f>
        <v>Media_Cerritos</v>
      </c>
      <c r="C79" s="8" t="s">
        <v>12</v>
      </c>
      <c r="D79" s="8" t="s">
        <v>14</v>
      </c>
      <c r="E79" s="8" t="s">
        <v>14</v>
      </c>
      <c r="F79" s="38" t="s">
        <v>141</v>
      </c>
      <c r="G79" s="38" t="s">
        <v>141</v>
      </c>
      <c r="H79" s="38" t="s">
        <v>141</v>
      </c>
      <c r="I79" s="38" t="s">
        <v>141</v>
      </c>
      <c r="J79" s="38" t="s">
        <v>141</v>
      </c>
      <c r="K79" s="38" t="s">
        <v>141</v>
      </c>
      <c r="L79" s="38" t="s">
        <v>141</v>
      </c>
      <c r="M79" s="38" t="s">
        <v>141</v>
      </c>
      <c r="N79" s="38" t="s">
        <v>141</v>
      </c>
      <c r="O79" s="38" t="s">
        <v>141</v>
      </c>
      <c r="P79" s="38" t="s">
        <v>141</v>
      </c>
      <c r="Q79" s="38" t="s">
        <v>141</v>
      </c>
      <c r="R79" s="38">
        <v>25</v>
      </c>
      <c r="S79" s="38" t="s">
        <v>141</v>
      </c>
      <c r="T79" s="38" t="s">
        <v>141</v>
      </c>
      <c r="U79" s="38" t="s">
        <v>141</v>
      </c>
      <c r="V79" s="38" t="s">
        <v>141</v>
      </c>
      <c r="W79" s="38" t="s">
        <v>141</v>
      </c>
      <c r="X79" s="38" t="s">
        <v>141</v>
      </c>
      <c r="Y79" s="38" t="s">
        <v>141</v>
      </c>
      <c r="Z79" s="38" t="s">
        <v>141</v>
      </c>
      <c r="AA79" s="38" t="s">
        <v>141</v>
      </c>
      <c r="AB79" s="38" t="s">
        <v>141</v>
      </c>
      <c r="AC79" s="38" t="s">
        <v>141</v>
      </c>
      <c r="AD79" s="38" t="s">
        <v>141</v>
      </c>
      <c r="AE79" s="38" t="s">
        <v>141</v>
      </c>
      <c r="AF79" s="38" t="s">
        <v>141</v>
      </c>
      <c r="AG79" s="38" t="s">
        <v>141</v>
      </c>
      <c r="AH79" s="38" t="s">
        <v>141</v>
      </c>
      <c r="AI79" s="38">
        <v>22</v>
      </c>
      <c r="AJ79" s="38" t="s">
        <v>141</v>
      </c>
      <c r="AK79" s="54">
        <f>AVERAGE(F79:AJ79)</f>
        <v>23.5</v>
      </c>
      <c r="AL79" s="38" t="s">
        <v>141</v>
      </c>
      <c r="AM79" s="38" t="s">
        <v>141</v>
      </c>
      <c r="AN79" s="38" t="s">
        <v>141</v>
      </c>
      <c r="AO79" s="38" t="s">
        <v>141</v>
      </c>
      <c r="AP79" s="38" t="s">
        <v>141</v>
      </c>
      <c r="AQ79" s="38" t="s">
        <v>141</v>
      </c>
      <c r="AR79" s="38" t="s">
        <v>141</v>
      </c>
      <c r="AS79" s="38" t="s">
        <v>141</v>
      </c>
      <c r="AT79" s="38" t="s">
        <v>141</v>
      </c>
      <c r="AU79" s="38" t="s">
        <v>141</v>
      </c>
      <c r="AV79" s="38" t="s">
        <v>141</v>
      </c>
      <c r="AW79" s="38" t="s">
        <v>141</v>
      </c>
      <c r="AX79" s="38">
        <v>9</v>
      </c>
      <c r="AY79" s="38" t="s">
        <v>141</v>
      </c>
      <c r="AZ79" s="38" t="s">
        <v>141</v>
      </c>
      <c r="BA79" s="38" t="s">
        <v>141</v>
      </c>
      <c r="BB79" s="38" t="s">
        <v>141</v>
      </c>
      <c r="BC79" s="38" t="s">
        <v>141</v>
      </c>
      <c r="BD79" s="38" t="s">
        <v>141</v>
      </c>
      <c r="BE79" s="38" t="s">
        <v>141</v>
      </c>
      <c r="BF79" s="38" t="s">
        <v>141</v>
      </c>
      <c r="BG79" s="38" t="s">
        <v>141</v>
      </c>
      <c r="BH79" s="38" t="s">
        <v>141</v>
      </c>
      <c r="BI79" s="38" t="s">
        <v>141</v>
      </c>
      <c r="BJ79" s="38" t="s">
        <v>141</v>
      </c>
      <c r="BK79" s="38" t="s">
        <v>141</v>
      </c>
      <c r="BL79" s="38" t="s">
        <v>141</v>
      </c>
      <c r="BM79" s="38" t="s">
        <v>141</v>
      </c>
      <c r="BN79" s="38" t="s">
        <v>141</v>
      </c>
      <c r="BO79" s="38">
        <v>3</v>
      </c>
      <c r="BP79" s="38" t="s">
        <v>141</v>
      </c>
      <c r="BQ79" s="55">
        <f>AVERAGE(AL79:BP79)</f>
        <v>6</v>
      </c>
    </row>
    <row r="80" spans="2:69" x14ac:dyDescent="0.2">
      <c r="B80" s="1" t="str">
        <f>CONCATENATE(C80,"_",D80)</f>
        <v xml:space="preserve">Media_Ríoverde </v>
      </c>
      <c r="C80" s="8" t="s">
        <v>12</v>
      </c>
      <c r="D80" s="8" t="s">
        <v>76</v>
      </c>
      <c r="E80" s="8" t="s">
        <v>77</v>
      </c>
      <c r="F80" s="38">
        <v>31</v>
      </c>
      <c r="G80" s="38">
        <v>33</v>
      </c>
      <c r="H80" s="38">
        <v>33.200000000000003</v>
      </c>
      <c r="I80" s="38">
        <v>31.2</v>
      </c>
      <c r="J80" s="38">
        <v>35.200000000000003</v>
      </c>
      <c r="K80" s="38">
        <v>34.299999999999997</v>
      </c>
      <c r="L80" s="38">
        <v>9</v>
      </c>
      <c r="M80" s="38">
        <v>14.5</v>
      </c>
      <c r="N80" s="38">
        <v>23.2</v>
      </c>
      <c r="O80" s="38">
        <v>27.2</v>
      </c>
      <c r="P80" s="38">
        <v>25</v>
      </c>
      <c r="Q80" s="38">
        <v>26.8</v>
      </c>
      <c r="R80" s="38">
        <v>27.5</v>
      </c>
      <c r="S80" s="38">
        <v>26.5</v>
      </c>
      <c r="T80" s="38">
        <v>27.5</v>
      </c>
      <c r="U80" s="38">
        <v>28</v>
      </c>
      <c r="V80" s="38">
        <v>26.5</v>
      </c>
      <c r="W80" s="38">
        <v>30.5</v>
      </c>
      <c r="X80" s="38">
        <v>34</v>
      </c>
      <c r="Y80" s="38">
        <v>31.5</v>
      </c>
      <c r="Z80" s="38">
        <v>34.4</v>
      </c>
      <c r="AA80" s="38">
        <v>32.5</v>
      </c>
      <c r="AB80" s="38">
        <v>29.5</v>
      </c>
      <c r="AC80" s="38">
        <v>34</v>
      </c>
      <c r="AD80" s="38">
        <v>34.5</v>
      </c>
      <c r="AE80" s="38">
        <v>23.5</v>
      </c>
      <c r="AF80" s="38">
        <v>24.5</v>
      </c>
      <c r="AG80" s="38">
        <v>16.8</v>
      </c>
      <c r="AH80" s="38">
        <v>18</v>
      </c>
      <c r="AI80" s="38">
        <v>22</v>
      </c>
      <c r="AJ80" s="38">
        <v>27.5</v>
      </c>
      <c r="AK80" s="54">
        <f>AVERAGE(F80:AJ80)</f>
        <v>27.509677419354837</v>
      </c>
      <c r="AL80" s="38">
        <v>10.1</v>
      </c>
      <c r="AM80" s="38">
        <v>10.4</v>
      </c>
      <c r="AN80" s="38">
        <v>10.6</v>
      </c>
      <c r="AO80" s="38">
        <v>15.7</v>
      </c>
      <c r="AP80" s="38">
        <v>13.6</v>
      </c>
      <c r="AQ80" s="38">
        <v>4</v>
      </c>
      <c r="AR80" s="38">
        <v>4</v>
      </c>
      <c r="AS80" s="38">
        <v>8.8000000000000007</v>
      </c>
      <c r="AT80" s="38">
        <v>8.6</v>
      </c>
      <c r="AU80" s="38">
        <v>6</v>
      </c>
      <c r="AV80" s="38">
        <v>5.4</v>
      </c>
      <c r="AW80" s="38">
        <v>12</v>
      </c>
      <c r="AX80" s="38">
        <v>12</v>
      </c>
      <c r="AY80" s="38">
        <v>13</v>
      </c>
      <c r="AZ80" s="38">
        <v>12.9</v>
      </c>
      <c r="BA80" s="38">
        <v>12.4</v>
      </c>
      <c r="BB80" s="38">
        <v>14.9</v>
      </c>
      <c r="BC80" s="38">
        <v>15.6</v>
      </c>
      <c r="BD80" s="38">
        <v>12.8</v>
      </c>
      <c r="BE80" s="38">
        <v>12.8</v>
      </c>
      <c r="BF80" s="38">
        <v>12.4</v>
      </c>
      <c r="BG80" s="38">
        <v>7.7</v>
      </c>
      <c r="BH80" s="38">
        <v>7.6</v>
      </c>
      <c r="BI80" s="38">
        <v>12.4</v>
      </c>
      <c r="BJ80" s="38">
        <v>12.8</v>
      </c>
      <c r="BK80" s="38">
        <v>10.199999999999999</v>
      </c>
      <c r="BL80" s="38">
        <v>12.8</v>
      </c>
      <c r="BM80" s="38">
        <v>6</v>
      </c>
      <c r="BN80" s="38">
        <v>2.9</v>
      </c>
      <c r="BO80" s="38">
        <v>4.5999999999999996</v>
      </c>
      <c r="BP80" s="38">
        <v>9.9</v>
      </c>
      <c r="BQ80" s="55">
        <f>AVERAGE(AL80:BP80)</f>
        <v>10.158064516129032</v>
      </c>
    </row>
    <row r="81" spans="2:69" x14ac:dyDescent="0.2">
      <c r="B81" s="1" t="str">
        <f>CONCATENATE(C81,"_",D81)</f>
        <v>Media_San Ciro de Acosta</v>
      </c>
      <c r="C81" s="8" t="s">
        <v>12</v>
      </c>
      <c r="D81" s="8" t="s">
        <v>47</v>
      </c>
      <c r="E81" s="8" t="s">
        <v>47</v>
      </c>
      <c r="F81" s="38">
        <v>32</v>
      </c>
      <c r="G81" s="38">
        <v>33</v>
      </c>
      <c r="H81" s="38">
        <v>32</v>
      </c>
      <c r="I81" s="38">
        <v>31</v>
      </c>
      <c r="J81" s="38">
        <v>33</v>
      </c>
      <c r="K81" s="38">
        <v>32</v>
      </c>
      <c r="L81" s="38" t="s">
        <v>141</v>
      </c>
      <c r="M81" s="38">
        <v>15</v>
      </c>
      <c r="N81" s="38">
        <v>22</v>
      </c>
      <c r="O81" s="38">
        <v>27</v>
      </c>
      <c r="P81" s="38">
        <v>23</v>
      </c>
      <c r="Q81" s="38">
        <v>29</v>
      </c>
      <c r="R81" s="38">
        <v>29</v>
      </c>
      <c r="S81" s="38">
        <v>26</v>
      </c>
      <c r="T81" s="38">
        <v>28</v>
      </c>
      <c r="U81" s="38">
        <v>31</v>
      </c>
      <c r="V81" s="38">
        <v>29</v>
      </c>
      <c r="W81" s="38">
        <v>32</v>
      </c>
      <c r="X81" s="38">
        <v>34</v>
      </c>
      <c r="Y81" s="38">
        <v>32</v>
      </c>
      <c r="Z81" s="38">
        <v>35</v>
      </c>
      <c r="AA81" s="38">
        <v>34</v>
      </c>
      <c r="AB81" s="38">
        <v>31</v>
      </c>
      <c r="AC81" s="38">
        <v>35</v>
      </c>
      <c r="AD81" s="38">
        <v>36</v>
      </c>
      <c r="AE81" s="38">
        <v>19</v>
      </c>
      <c r="AF81" s="38">
        <v>26</v>
      </c>
      <c r="AG81" s="38">
        <v>16</v>
      </c>
      <c r="AH81" s="38">
        <v>18</v>
      </c>
      <c r="AI81" s="38">
        <v>22</v>
      </c>
      <c r="AJ81" s="38">
        <v>29</v>
      </c>
      <c r="AK81" s="54">
        <f>AVERAGE(F81:AJ81)</f>
        <v>28.366666666666667</v>
      </c>
      <c r="AL81" s="38">
        <v>10</v>
      </c>
      <c r="AM81" s="38">
        <v>10</v>
      </c>
      <c r="AN81" s="38">
        <v>12</v>
      </c>
      <c r="AO81" s="38">
        <v>13</v>
      </c>
      <c r="AP81" s="38">
        <v>14</v>
      </c>
      <c r="AQ81" s="38">
        <v>6</v>
      </c>
      <c r="AR81" s="38" t="s">
        <v>141</v>
      </c>
      <c r="AS81" s="38">
        <v>5</v>
      </c>
      <c r="AT81" s="38">
        <v>6</v>
      </c>
      <c r="AU81" s="38">
        <v>6</v>
      </c>
      <c r="AV81" s="38">
        <v>6</v>
      </c>
      <c r="AW81" s="38">
        <v>9</v>
      </c>
      <c r="AX81" s="38">
        <v>15</v>
      </c>
      <c r="AY81" s="38">
        <v>12</v>
      </c>
      <c r="AZ81" s="38">
        <v>12</v>
      </c>
      <c r="BA81" s="38">
        <v>13</v>
      </c>
      <c r="BB81" s="38">
        <v>13</v>
      </c>
      <c r="BC81" s="38">
        <v>15</v>
      </c>
      <c r="BD81" s="38">
        <v>14</v>
      </c>
      <c r="BE81" s="38">
        <v>14</v>
      </c>
      <c r="BF81" s="38">
        <v>18</v>
      </c>
      <c r="BG81" s="38">
        <v>11</v>
      </c>
      <c r="BH81" s="38">
        <v>8</v>
      </c>
      <c r="BI81" s="38">
        <v>8</v>
      </c>
      <c r="BJ81" s="38">
        <v>16</v>
      </c>
      <c r="BK81" s="38">
        <v>10</v>
      </c>
      <c r="BL81" s="38">
        <v>10</v>
      </c>
      <c r="BM81" s="38">
        <v>7</v>
      </c>
      <c r="BN81" s="38">
        <v>4</v>
      </c>
      <c r="BO81" s="38">
        <v>4</v>
      </c>
      <c r="BP81" s="38">
        <v>4</v>
      </c>
      <c r="BQ81" s="55">
        <f>AVERAGE(AL81:BP81)</f>
        <v>10.166666666666666</v>
      </c>
    </row>
    <row r="82" spans="2:69" ht="15" x14ac:dyDescent="0.25">
      <c r="C82" s="101" t="s">
        <v>103</v>
      </c>
      <c r="D82" s="102"/>
      <c r="E82" s="103"/>
      <c r="F82" s="56">
        <f t="shared" ref="F82:AJ82" si="6">AVERAGE(F5:F81)</f>
        <v>27.154901960784311</v>
      </c>
      <c r="G82" s="56">
        <f t="shared" si="6"/>
        <v>28.107843137254896</v>
      </c>
      <c r="H82" s="56">
        <f t="shared" si="6"/>
        <v>28.232692307692314</v>
      </c>
      <c r="I82" s="56">
        <f t="shared" si="6"/>
        <v>27.773076923076925</v>
      </c>
      <c r="J82" s="56">
        <f t="shared" si="6"/>
        <v>29.725490196078436</v>
      </c>
      <c r="K82" s="56">
        <f t="shared" si="6"/>
        <v>28.71599999999999</v>
      </c>
      <c r="L82" s="56">
        <f t="shared" si="6"/>
        <v>15.508695652173914</v>
      </c>
      <c r="M82" s="56">
        <f t="shared" si="6"/>
        <v>15.940384615384614</v>
      </c>
      <c r="N82" s="56">
        <f t="shared" si="6"/>
        <v>22.733333333333338</v>
      </c>
      <c r="O82" s="56">
        <f t="shared" si="6"/>
        <v>25.432075471698116</v>
      </c>
      <c r="P82" s="56">
        <f t="shared" si="6"/>
        <v>26.326415094339616</v>
      </c>
      <c r="Q82" s="56">
        <f t="shared" si="6"/>
        <v>27.237254901960782</v>
      </c>
      <c r="R82" s="56">
        <f t="shared" si="6"/>
        <v>25.244000000000007</v>
      </c>
      <c r="S82" s="56">
        <f t="shared" si="6"/>
        <v>23.745098039215687</v>
      </c>
      <c r="T82" s="56">
        <f t="shared" si="6"/>
        <v>25.860784313725492</v>
      </c>
      <c r="U82" s="56">
        <f t="shared" si="6"/>
        <v>27.582692307692312</v>
      </c>
      <c r="V82" s="56">
        <f t="shared" si="6"/>
        <v>26.093999999999998</v>
      </c>
      <c r="W82" s="56">
        <f t="shared" si="6"/>
        <v>26.456000000000003</v>
      </c>
      <c r="X82" s="56">
        <f t="shared" si="6"/>
        <v>27.141176470588231</v>
      </c>
      <c r="Y82" s="56">
        <f t="shared" si="6"/>
        <v>26.425000000000001</v>
      </c>
      <c r="Z82" s="56">
        <f t="shared" si="6"/>
        <v>30.471428571428575</v>
      </c>
      <c r="AA82" s="56">
        <f t="shared" si="6"/>
        <v>28.101960784313732</v>
      </c>
      <c r="AB82" s="56">
        <f t="shared" si="6"/>
        <v>27.696000000000005</v>
      </c>
      <c r="AC82" s="56">
        <f t="shared" si="6"/>
        <v>29.617647058823522</v>
      </c>
      <c r="AD82" s="56">
        <f t="shared" si="6"/>
        <v>30.351999999999997</v>
      </c>
      <c r="AE82" s="56">
        <f t="shared" si="6"/>
        <v>25.031372549019608</v>
      </c>
      <c r="AF82" s="56">
        <f t="shared" si="6"/>
        <v>24.868000000000002</v>
      </c>
      <c r="AG82" s="56">
        <f t="shared" si="6"/>
        <v>19.238297872340425</v>
      </c>
      <c r="AH82" s="56">
        <f t="shared" si="6"/>
        <v>17.946938775510208</v>
      </c>
      <c r="AI82" s="56">
        <f t="shared" si="6"/>
        <v>22.309615384615384</v>
      </c>
      <c r="AJ82" s="56">
        <f t="shared" si="6"/>
        <v>25.217808219178085</v>
      </c>
      <c r="AK82" s="54">
        <f>AVERAGE(F82:AJ82)</f>
        <v>25.5576769012977</v>
      </c>
      <c r="AL82" s="56">
        <f t="shared" ref="AL82:BP82" si="7">AVERAGE(AL5:AL81)</f>
        <v>12.323529411764708</v>
      </c>
      <c r="AM82" s="56">
        <f t="shared" si="7"/>
        <v>9.8680392156862737</v>
      </c>
      <c r="AN82" s="56">
        <f t="shared" si="7"/>
        <v>8.3094230769230784</v>
      </c>
      <c r="AO82" s="56">
        <f t="shared" si="7"/>
        <v>9.5392307692307714</v>
      </c>
      <c r="AP82" s="56">
        <f t="shared" si="7"/>
        <v>11.728039215686275</v>
      </c>
      <c r="AQ82" s="56">
        <f t="shared" si="7"/>
        <v>8.5640000000000001</v>
      </c>
      <c r="AR82" s="56">
        <f t="shared" si="7"/>
        <v>5.8565217391304341</v>
      </c>
      <c r="AS82" s="56">
        <f t="shared" si="7"/>
        <v>5.6288461538461538</v>
      </c>
      <c r="AT82" s="56">
        <f t="shared" si="7"/>
        <v>6.6411764705882366</v>
      </c>
      <c r="AU82" s="56">
        <f t="shared" si="7"/>
        <v>4.8677358490566043</v>
      </c>
      <c r="AV82" s="56">
        <f t="shared" si="7"/>
        <v>5.7558490566037728</v>
      </c>
      <c r="AW82" s="56">
        <f t="shared" si="7"/>
        <v>7.0674509803921595</v>
      </c>
      <c r="AX82" s="56">
        <f t="shared" si="7"/>
        <v>9.5030000000000001</v>
      </c>
      <c r="AY82" s="56">
        <f t="shared" si="7"/>
        <v>10.876274509803922</v>
      </c>
      <c r="AZ82" s="56">
        <f t="shared" si="7"/>
        <v>10.399019607843139</v>
      </c>
      <c r="BA82" s="56">
        <f t="shared" si="7"/>
        <v>9.6157692307692297</v>
      </c>
      <c r="BB82" s="56">
        <f t="shared" si="7"/>
        <v>12.081800000000001</v>
      </c>
      <c r="BC82" s="56">
        <f t="shared" si="7"/>
        <v>12.602</v>
      </c>
      <c r="BD82" s="56">
        <f t="shared" si="7"/>
        <v>13.791176470588233</v>
      </c>
      <c r="BE82" s="56">
        <f t="shared" si="7"/>
        <v>10.816590909090907</v>
      </c>
      <c r="BF82" s="56">
        <f t="shared" si="7"/>
        <v>11.212244897959183</v>
      </c>
      <c r="BG82" s="56">
        <f t="shared" si="7"/>
        <v>9.4962745098039196</v>
      </c>
      <c r="BH82" s="56">
        <f t="shared" si="7"/>
        <v>6.0328000000000008</v>
      </c>
      <c r="BI82" s="56">
        <f t="shared" si="7"/>
        <v>7.68627450980392</v>
      </c>
      <c r="BJ82" s="56">
        <f t="shared" si="7"/>
        <v>10.954800000000001</v>
      </c>
      <c r="BK82" s="56">
        <f t="shared" si="7"/>
        <v>9.16450980392157</v>
      </c>
      <c r="BL82" s="56">
        <f t="shared" si="7"/>
        <v>8.6454000000000004</v>
      </c>
      <c r="BM82" s="56">
        <f t="shared" si="7"/>
        <v>7.617234042553191</v>
      </c>
      <c r="BN82" s="56">
        <f t="shared" si="7"/>
        <v>6.0834693877551018</v>
      </c>
      <c r="BO82" s="56">
        <f t="shared" si="7"/>
        <v>4.4628846153846151</v>
      </c>
      <c r="BP82" s="56">
        <f t="shared" si="7"/>
        <v>5.9179452054794508</v>
      </c>
      <c r="BQ82" s="55">
        <f>AVERAGE(SUM(AL82+AM82+AN82+AO82+AP82+AQ82+AR82+AS82+AT82+AU82+AV82+AW82+AX82+AY82+AZ82+BA82+BB82+BC82+BD82+BE82+BF82+BG82+BH82+BI82+BJ82+BK82+BL82+BM82+BN82+BO82+BP82))/$AJ$4</f>
        <v>8.8099777303117683</v>
      </c>
    </row>
    <row r="83" spans="2:69" x14ac:dyDescent="0.2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spans="2:69" x14ac:dyDescent="0.2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spans="2:69" x14ac:dyDescent="0.2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spans="2:69" x14ac:dyDescent="0.2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</row>
    <row r="87" spans="2:69" x14ac:dyDescent="0.2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</row>
    <row r="88" spans="2:69" x14ac:dyDescent="0.2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</row>
    <row r="89" spans="2:69" x14ac:dyDescent="0.2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</row>
    <row r="90" spans="2:69" x14ac:dyDescent="0.2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</row>
    <row r="91" spans="2:69" x14ac:dyDescent="0.2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</row>
    <row r="92" spans="2:69" x14ac:dyDescent="0.2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</row>
    <row r="93" spans="2:69" x14ac:dyDescent="0.2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</row>
    <row r="94" spans="2:69" x14ac:dyDescent="0.2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</row>
    <row r="95" spans="2:69" x14ac:dyDescent="0.2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</row>
    <row r="96" spans="2:69" x14ac:dyDescent="0.2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</row>
    <row r="97" spans="6:68" x14ac:dyDescent="0.2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</row>
    <row r="98" spans="6:68" x14ac:dyDescent="0.2"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</row>
    <row r="99" spans="6:68" x14ac:dyDescent="0.2"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</row>
    <row r="100" spans="6:68" x14ac:dyDescent="0.2"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</row>
    <row r="101" spans="6:68" x14ac:dyDescent="0.2"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</row>
    <row r="102" spans="6:68" x14ac:dyDescent="0.2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</row>
    <row r="103" spans="6:68" x14ac:dyDescent="0.2"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</row>
    <row r="104" spans="6:68" x14ac:dyDescent="0.2"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</row>
    <row r="105" spans="6:68" x14ac:dyDescent="0.2"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</row>
    <row r="106" spans="6:68" x14ac:dyDescent="0.2"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</row>
    <row r="107" spans="6:68" x14ac:dyDescent="0.2"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</row>
    <row r="108" spans="6:68" x14ac:dyDescent="0.2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</row>
    <row r="109" spans="6:68" x14ac:dyDescent="0.2"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</row>
    <row r="110" spans="6:68" x14ac:dyDescent="0.2"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</row>
    <row r="111" spans="6:68" x14ac:dyDescent="0.2"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</row>
    <row r="112" spans="6:68" x14ac:dyDescent="0.2"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</row>
    <row r="113" spans="6:68" x14ac:dyDescent="0.2"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</row>
    <row r="114" spans="6:68" x14ac:dyDescent="0.2"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</row>
    <row r="115" spans="6:68" x14ac:dyDescent="0.2"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</row>
    <row r="116" spans="6:68" x14ac:dyDescent="0.2"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</row>
    <row r="117" spans="6:68" x14ac:dyDescent="0.2"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</row>
    <row r="118" spans="6:68" x14ac:dyDescent="0.2"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</row>
    <row r="119" spans="6:68" x14ac:dyDescent="0.2"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</row>
    <row r="120" spans="6:68" x14ac:dyDescent="0.2"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</row>
    <row r="121" spans="6:68" x14ac:dyDescent="0.2"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</row>
    <row r="122" spans="6:68" x14ac:dyDescent="0.2"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</row>
    <row r="123" spans="6:68" x14ac:dyDescent="0.2"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</row>
    <row r="124" spans="6:68" x14ac:dyDescent="0.2"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</row>
    <row r="125" spans="6:68" x14ac:dyDescent="0.2"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</row>
    <row r="126" spans="6:68" x14ac:dyDescent="0.2"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</row>
    <row r="127" spans="6:68" x14ac:dyDescent="0.2"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</row>
    <row r="128" spans="6:68" x14ac:dyDescent="0.2"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</row>
    <row r="129" spans="6:68" x14ac:dyDescent="0.2"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</row>
    <row r="130" spans="6:68" x14ac:dyDescent="0.2"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</row>
    <row r="131" spans="6:68" x14ac:dyDescent="0.2"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</row>
    <row r="132" spans="6:68" x14ac:dyDescent="0.2"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</row>
    <row r="133" spans="6:68" x14ac:dyDescent="0.2"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</row>
    <row r="134" spans="6:68" x14ac:dyDescent="0.2"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</row>
    <row r="135" spans="6:68" x14ac:dyDescent="0.2"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</row>
    <row r="136" spans="6:68" x14ac:dyDescent="0.2"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</row>
    <row r="137" spans="6:68" x14ac:dyDescent="0.2"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</row>
    <row r="138" spans="6:68" x14ac:dyDescent="0.2"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</row>
    <row r="139" spans="6:68" x14ac:dyDescent="0.2"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</row>
    <row r="140" spans="6:68" x14ac:dyDescent="0.2"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</row>
    <row r="141" spans="6:68" x14ac:dyDescent="0.2"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</row>
    <row r="142" spans="6:68" x14ac:dyDescent="0.2"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</row>
    <row r="143" spans="6:68" x14ac:dyDescent="0.2"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</row>
    <row r="144" spans="6:68" x14ac:dyDescent="0.2"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</row>
    <row r="145" spans="6:68" x14ac:dyDescent="0.2"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</row>
    <row r="146" spans="6:68" x14ac:dyDescent="0.2"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</row>
    <row r="147" spans="6:68" x14ac:dyDescent="0.2"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</row>
    <row r="148" spans="6:68" x14ac:dyDescent="0.2"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</row>
    <row r="149" spans="6:68" x14ac:dyDescent="0.2"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</row>
    <row r="150" spans="6:68" x14ac:dyDescent="0.2"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</row>
    <row r="151" spans="6:68" x14ac:dyDescent="0.2"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</row>
    <row r="152" spans="6:68" x14ac:dyDescent="0.2"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</row>
    <row r="153" spans="6:68" x14ac:dyDescent="0.2"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</row>
    <row r="154" spans="6:68" x14ac:dyDescent="0.2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</row>
    <row r="155" spans="6:68" x14ac:dyDescent="0.2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</row>
    <row r="156" spans="6:68" x14ac:dyDescent="0.2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</row>
    <row r="157" spans="6:68" x14ac:dyDescent="0.2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</row>
    <row r="158" spans="6:68" x14ac:dyDescent="0.2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</row>
    <row r="159" spans="6:68" x14ac:dyDescent="0.2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</row>
    <row r="160" spans="6:68" x14ac:dyDescent="0.2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</row>
    <row r="161" spans="6:68" x14ac:dyDescent="0.2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</row>
    <row r="162" spans="6:68" x14ac:dyDescent="0.2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</row>
    <row r="163" spans="6:68" x14ac:dyDescent="0.2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</row>
    <row r="164" spans="6:68" x14ac:dyDescent="0.2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</row>
    <row r="165" spans="6:68" x14ac:dyDescent="0.2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</row>
    <row r="166" spans="6:68" x14ac:dyDescent="0.2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</row>
    <row r="167" spans="6:68" x14ac:dyDescent="0.2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</row>
    <row r="168" spans="6:68" x14ac:dyDescent="0.2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</row>
    <row r="169" spans="6:68" x14ac:dyDescent="0.2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</row>
    <row r="170" spans="6:68" x14ac:dyDescent="0.2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</row>
    <row r="171" spans="6:68" x14ac:dyDescent="0.2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</row>
    <row r="172" spans="6:68" x14ac:dyDescent="0.2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</row>
    <row r="173" spans="6:68" x14ac:dyDescent="0.2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</row>
    <row r="174" spans="6:68" x14ac:dyDescent="0.2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</row>
    <row r="175" spans="6:68" x14ac:dyDescent="0.2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</row>
    <row r="176" spans="6:68" x14ac:dyDescent="0.2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</row>
    <row r="177" spans="6:68" x14ac:dyDescent="0.2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</row>
    <row r="178" spans="6:68" x14ac:dyDescent="0.2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</row>
    <row r="179" spans="6:68" x14ac:dyDescent="0.2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</row>
    <row r="180" spans="6:68" x14ac:dyDescent="0.2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</row>
    <row r="181" spans="6:68" x14ac:dyDescent="0.2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</row>
    <row r="182" spans="6:68" x14ac:dyDescent="0.2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</row>
    <row r="183" spans="6:68" x14ac:dyDescent="0.2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</row>
    <row r="184" spans="6:68" x14ac:dyDescent="0.2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</row>
    <row r="185" spans="6:68" x14ac:dyDescent="0.2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</row>
    <row r="186" spans="6:68" x14ac:dyDescent="0.2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</row>
    <row r="187" spans="6:68" x14ac:dyDescent="0.2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</row>
    <row r="188" spans="6:68" x14ac:dyDescent="0.2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</row>
    <row r="189" spans="6:68" x14ac:dyDescent="0.2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</row>
    <row r="190" spans="6:68" x14ac:dyDescent="0.2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</row>
    <row r="191" spans="6:68" x14ac:dyDescent="0.2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</row>
    <row r="192" spans="6:68" x14ac:dyDescent="0.2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</row>
    <row r="193" spans="6:68" x14ac:dyDescent="0.2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</row>
    <row r="194" spans="6:68" x14ac:dyDescent="0.2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</row>
    <row r="195" spans="6:68" x14ac:dyDescent="0.2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</row>
    <row r="196" spans="6:68" x14ac:dyDescent="0.2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</row>
    <row r="197" spans="6:68" x14ac:dyDescent="0.2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</row>
    <row r="198" spans="6:68" x14ac:dyDescent="0.2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</row>
    <row r="199" spans="6:68" x14ac:dyDescent="0.2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</row>
    <row r="200" spans="6:68" x14ac:dyDescent="0.2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</row>
    <row r="201" spans="6:68" x14ac:dyDescent="0.2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</row>
    <row r="202" spans="6:68" x14ac:dyDescent="0.2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</row>
    <row r="203" spans="6:68" x14ac:dyDescent="0.2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</row>
    <row r="204" spans="6:68" x14ac:dyDescent="0.2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</row>
    <row r="205" spans="6:68" x14ac:dyDescent="0.2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</row>
    <row r="206" spans="6:68" x14ac:dyDescent="0.2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</row>
    <row r="207" spans="6:68" x14ac:dyDescent="0.2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</row>
    <row r="208" spans="6:68" x14ac:dyDescent="0.2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</row>
    <row r="209" spans="6:68" x14ac:dyDescent="0.2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</row>
    <row r="210" spans="6:68" x14ac:dyDescent="0.2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</row>
    <row r="211" spans="6:68" x14ac:dyDescent="0.2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</row>
    <row r="212" spans="6:68" x14ac:dyDescent="0.2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</row>
    <row r="213" spans="6:68" x14ac:dyDescent="0.2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</row>
    <row r="214" spans="6:68" x14ac:dyDescent="0.2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</row>
    <row r="215" spans="6:68" x14ac:dyDescent="0.2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</row>
    <row r="216" spans="6:68" x14ac:dyDescent="0.2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</row>
    <row r="217" spans="6:68" x14ac:dyDescent="0.2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</row>
    <row r="218" spans="6:68" x14ac:dyDescent="0.2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</row>
    <row r="219" spans="6:68" x14ac:dyDescent="0.2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</row>
    <row r="220" spans="6:68" x14ac:dyDescent="0.2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</row>
    <row r="221" spans="6:68" x14ac:dyDescent="0.2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</row>
    <row r="222" spans="6:68" x14ac:dyDescent="0.2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</row>
    <row r="223" spans="6:68" x14ac:dyDescent="0.2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</row>
    <row r="224" spans="6:68" x14ac:dyDescent="0.2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</row>
    <row r="225" spans="6:68" x14ac:dyDescent="0.2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</row>
    <row r="226" spans="6:68" x14ac:dyDescent="0.2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</row>
    <row r="227" spans="6:68" x14ac:dyDescent="0.2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</row>
    <row r="228" spans="6:68" x14ac:dyDescent="0.2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</row>
    <row r="229" spans="6:68" x14ac:dyDescent="0.2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</row>
    <row r="230" spans="6:68" x14ac:dyDescent="0.2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</row>
    <row r="231" spans="6:68" x14ac:dyDescent="0.2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</row>
    <row r="232" spans="6:68" x14ac:dyDescent="0.2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</row>
    <row r="233" spans="6:68" x14ac:dyDescent="0.2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</row>
    <row r="234" spans="6:68" x14ac:dyDescent="0.2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</row>
    <row r="235" spans="6:68" x14ac:dyDescent="0.2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</row>
    <row r="236" spans="6:68" x14ac:dyDescent="0.2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</row>
    <row r="237" spans="6:68" x14ac:dyDescent="0.2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</row>
    <row r="238" spans="6:68" x14ac:dyDescent="0.2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</row>
    <row r="239" spans="6:68" x14ac:dyDescent="0.2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</row>
    <row r="240" spans="6:68" x14ac:dyDescent="0.2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</row>
    <row r="241" spans="6:68" x14ac:dyDescent="0.2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</row>
    <row r="242" spans="6:68" x14ac:dyDescent="0.2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</row>
    <row r="243" spans="6:68" x14ac:dyDescent="0.2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</row>
    <row r="244" spans="6:68" x14ac:dyDescent="0.2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</row>
    <row r="245" spans="6:68" x14ac:dyDescent="0.2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</row>
    <row r="246" spans="6:68" x14ac:dyDescent="0.2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</row>
    <row r="247" spans="6:68" x14ac:dyDescent="0.2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</row>
    <row r="248" spans="6:68" x14ac:dyDescent="0.2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</row>
    <row r="249" spans="6:68" x14ac:dyDescent="0.2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</row>
    <row r="250" spans="6:68" x14ac:dyDescent="0.2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</row>
    <row r="251" spans="6:68" x14ac:dyDescent="0.2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</row>
    <row r="252" spans="6:68" x14ac:dyDescent="0.2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</row>
    <row r="253" spans="6:68" x14ac:dyDescent="0.2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</row>
    <row r="254" spans="6:68" x14ac:dyDescent="0.2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</row>
    <row r="255" spans="6:68" x14ac:dyDescent="0.2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</row>
    <row r="256" spans="6:68" x14ac:dyDescent="0.2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</row>
    <row r="257" spans="6:68" x14ac:dyDescent="0.2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</row>
    <row r="258" spans="6:68" x14ac:dyDescent="0.2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</row>
    <row r="259" spans="6:68" x14ac:dyDescent="0.2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</row>
    <row r="260" spans="6:68" x14ac:dyDescent="0.2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</row>
    <row r="261" spans="6:68" x14ac:dyDescent="0.2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</row>
    <row r="262" spans="6:68" x14ac:dyDescent="0.2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</row>
    <row r="263" spans="6:68" x14ac:dyDescent="0.2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</row>
    <row r="264" spans="6:68" x14ac:dyDescent="0.2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</row>
    <row r="265" spans="6:68" x14ac:dyDescent="0.2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</row>
    <row r="266" spans="6:68" x14ac:dyDescent="0.2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</row>
    <row r="267" spans="6:68" x14ac:dyDescent="0.2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</row>
    <row r="268" spans="6:68" x14ac:dyDescent="0.2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</row>
    <row r="269" spans="6:68" x14ac:dyDescent="0.2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</row>
    <row r="270" spans="6:68" x14ac:dyDescent="0.2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</row>
    <row r="271" spans="6:68" x14ac:dyDescent="0.2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</row>
    <row r="272" spans="6:68" x14ac:dyDescent="0.2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</row>
    <row r="273" spans="6:68" x14ac:dyDescent="0.2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</row>
    <row r="274" spans="6:68" x14ac:dyDescent="0.2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</row>
    <row r="275" spans="6:68" x14ac:dyDescent="0.2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</row>
    <row r="276" spans="6:68" x14ac:dyDescent="0.2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</row>
    <row r="277" spans="6:68" x14ac:dyDescent="0.2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</row>
    <row r="278" spans="6:68" x14ac:dyDescent="0.2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</row>
    <row r="279" spans="6:68" x14ac:dyDescent="0.2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</row>
    <row r="280" spans="6:68" x14ac:dyDescent="0.2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</row>
    <row r="281" spans="6:68" x14ac:dyDescent="0.2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</row>
    <row r="282" spans="6:68" x14ac:dyDescent="0.2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</row>
    <row r="283" spans="6:68" x14ac:dyDescent="0.2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</row>
    <row r="284" spans="6:68" x14ac:dyDescent="0.2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</row>
    <row r="285" spans="6:68" x14ac:dyDescent="0.2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</row>
    <row r="286" spans="6:68" x14ac:dyDescent="0.2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</row>
    <row r="287" spans="6:68" x14ac:dyDescent="0.2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</row>
    <row r="288" spans="6:68" x14ac:dyDescent="0.2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</row>
    <row r="289" spans="6:68" x14ac:dyDescent="0.2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</row>
    <row r="290" spans="6:68" x14ac:dyDescent="0.2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</row>
    <row r="291" spans="6:68" x14ac:dyDescent="0.2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</row>
    <row r="292" spans="6:68" x14ac:dyDescent="0.2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</row>
    <row r="293" spans="6:68" x14ac:dyDescent="0.2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</row>
    <row r="294" spans="6:68" x14ac:dyDescent="0.2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</row>
    <row r="295" spans="6:68" x14ac:dyDescent="0.2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</row>
    <row r="296" spans="6:68" x14ac:dyDescent="0.2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</row>
    <row r="297" spans="6:68" x14ac:dyDescent="0.2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</row>
    <row r="298" spans="6:68" x14ac:dyDescent="0.2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</row>
    <row r="299" spans="6:68" x14ac:dyDescent="0.2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</row>
    <row r="300" spans="6:68" x14ac:dyDescent="0.2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</row>
    <row r="301" spans="6:68" x14ac:dyDescent="0.2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</row>
    <row r="302" spans="6:68" x14ac:dyDescent="0.2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</row>
    <row r="303" spans="6:68" x14ac:dyDescent="0.2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</row>
    <row r="304" spans="6:68" x14ac:dyDescent="0.2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</row>
    <row r="305" spans="6:68" x14ac:dyDescent="0.2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</row>
    <row r="306" spans="6:68" x14ac:dyDescent="0.2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</row>
    <row r="307" spans="6:68" x14ac:dyDescent="0.2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</row>
    <row r="308" spans="6:68" x14ac:dyDescent="0.2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</row>
    <row r="309" spans="6:68" x14ac:dyDescent="0.2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</row>
    <row r="310" spans="6:68" x14ac:dyDescent="0.2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</row>
    <row r="311" spans="6:68" x14ac:dyDescent="0.2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</row>
    <row r="312" spans="6:68" x14ac:dyDescent="0.2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</row>
    <row r="313" spans="6:68" x14ac:dyDescent="0.2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</row>
    <row r="314" spans="6:68" x14ac:dyDescent="0.2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</row>
    <row r="315" spans="6:68" x14ac:dyDescent="0.2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</row>
    <row r="316" spans="6:68" x14ac:dyDescent="0.2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</row>
    <row r="317" spans="6:68" x14ac:dyDescent="0.2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</row>
    <row r="318" spans="6:68" x14ac:dyDescent="0.2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</row>
    <row r="319" spans="6:68" x14ac:dyDescent="0.2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</row>
    <row r="320" spans="6:68" x14ac:dyDescent="0.2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</row>
    <row r="321" spans="6:68" x14ac:dyDescent="0.2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</row>
    <row r="322" spans="6:68" x14ac:dyDescent="0.2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</row>
    <row r="323" spans="6:68" x14ac:dyDescent="0.2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</row>
    <row r="324" spans="6:68" x14ac:dyDescent="0.2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</row>
    <row r="325" spans="6:68" x14ac:dyDescent="0.2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</row>
    <row r="326" spans="6:68" x14ac:dyDescent="0.2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</row>
    <row r="327" spans="6:68" x14ac:dyDescent="0.2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</row>
    <row r="328" spans="6:68" x14ac:dyDescent="0.2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</row>
    <row r="329" spans="6:68" x14ac:dyDescent="0.2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</row>
    <row r="330" spans="6:68" x14ac:dyDescent="0.2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</row>
    <row r="331" spans="6:68" x14ac:dyDescent="0.2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</row>
    <row r="332" spans="6:68" x14ac:dyDescent="0.2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</row>
    <row r="333" spans="6:68" x14ac:dyDescent="0.2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</row>
    <row r="334" spans="6:68" x14ac:dyDescent="0.2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</row>
    <row r="335" spans="6:68" x14ac:dyDescent="0.2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</row>
    <row r="336" spans="6:68" x14ac:dyDescent="0.2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</row>
    <row r="337" spans="6:68" x14ac:dyDescent="0.2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</row>
    <row r="338" spans="6:68" x14ac:dyDescent="0.2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</row>
    <row r="339" spans="6:68" x14ac:dyDescent="0.2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</row>
    <row r="340" spans="6:68" x14ac:dyDescent="0.2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</row>
    <row r="341" spans="6:68" x14ac:dyDescent="0.2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</row>
    <row r="342" spans="6:68" x14ac:dyDescent="0.2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</row>
    <row r="343" spans="6:68" x14ac:dyDescent="0.2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</row>
    <row r="344" spans="6:68" x14ac:dyDescent="0.2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</row>
    <row r="345" spans="6:68" x14ac:dyDescent="0.2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</row>
    <row r="346" spans="6:68" x14ac:dyDescent="0.2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</row>
    <row r="347" spans="6:68" x14ac:dyDescent="0.2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</row>
    <row r="348" spans="6:68" x14ac:dyDescent="0.2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</row>
    <row r="349" spans="6:68" x14ac:dyDescent="0.2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</row>
    <row r="350" spans="6:68" x14ac:dyDescent="0.2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</row>
    <row r="351" spans="6:68" x14ac:dyDescent="0.2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</row>
    <row r="352" spans="6:68" x14ac:dyDescent="0.2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</row>
    <row r="353" spans="6:68" x14ac:dyDescent="0.2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</row>
    <row r="354" spans="6:68" x14ac:dyDescent="0.2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</row>
    <row r="355" spans="6:68" x14ac:dyDescent="0.2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</row>
    <row r="356" spans="6:68" x14ac:dyDescent="0.2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</row>
  </sheetData>
  <sortState ref="A58:BR71">
    <sortCondition ref="D58:D71"/>
  </sortState>
  <mergeCells count="7">
    <mergeCell ref="F3:AK3"/>
    <mergeCell ref="AL3:BQ3"/>
    <mergeCell ref="B3:B4"/>
    <mergeCell ref="C3:C4"/>
    <mergeCell ref="C82:E82"/>
    <mergeCell ref="D3:D4"/>
    <mergeCell ref="E3:E4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BO35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11" sqref="H11"/>
    </sheetView>
  </sheetViews>
  <sheetFormatPr baseColWidth="10" defaultRowHeight="14.25" x14ac:dyDescent="0.2"/>
  <cols>
    <col min="1" max="1" width="1.42578125" style="2" customWidth="1"/>
    <col min="2" max="2" width="28.42578125" style="2" hidden="1" customWidth="1"/>
    <col min="3" max="3" width="12.42578125" style="2" bestFit="1" customWidth="1"/>
    <col min="4" max="5" width="20.85546875" style="2" bestFit="1" customWidth="1"/>
    <col min="6" max="6" width="6.5703125" style="2" customWidth="1"/>
    <col min="7" max="33" width="6.140625" style="2" customWidth="1"/>
    <col min="34" max="34" width="9.85546875" style="2" customWidth="1"/>
    <col min="35" max="35" width="6.7109375" style="2" customWidth="1"/>
    <col min="36" max="62" width="6.140625" style="2" customWidth="1"/>
    <col min="63" max="63" width="9.7109375" style="2" customWidth="1"/>
    <col min="64" max="16384" width="11.42578125" style="2"/>
  </cols>
  <sheetData>
    <row r="1" spans="2:67" x14ac:dyDescent="0.2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K1" s="2">
        <v>62</v>
      </c>
    </row>
    <row r="3" spans="2:67" ht="15.75" customHeight="1" x14ac:dyDescent="0.2">
      <c r="B3" s="88" t="s">
        <v>108</v>
      </c>
      <c r="C3" s="88" t="s">
        <v>98</v>
      </c>
      <c r="D3" s="88" t="s">
        <v>99</v>
      </c>
      <c r="E3" s="88" t="s">
        <v>100</v>
      </c>
      <c r="F3" s="95" t="s">
        <v>125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7"/>
      <c r="AI3" s="95" t="s">
        <v>126</v>
      </c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7"/>
      <c r="BL3" s="28"/>
      <c r="BM3" s="28"/>
      <c r="BN3" s="28"/>
      <c r="BO3" s="28"/>
    </row>
    <row r="4" spans="2:67" s="29" customFormat="1" ht="12" customHeight="1" x14ac:dyDescent="0.2">
      <c r="B4" s="98"/>
      <c r="C4" s="98"/>
      <c r="D4" s="98"/>
      <c r="E4" s="98"/>
      <c r="F4" s="15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  <c r="M4" s="15">
        <v>8</v>
      </c>
      <c r="N4" s="15">
        <v>9</v>
      </c>
      <c r="O4" s="15">
        <v>10</v>
      </c>
      <c r="P4" s="15">
        <v>11</v>
      </c>
      <c r="Q4" s="15">
        <v>12</v>
      </c>
      <c r="R4" s="15">
        <v>13</v>
      </c>
      <c r="S4" s="15">
        <v>14</v>
      </c>
      <c r="T4" s="15">
        <v>15</v>
      </c>
      <c r="U4" s="15">
        <v>16</v>
      </c>
      <c r="V4" s="15">
        <v>17</v>
      </c>
      <c r="W4" s="15">
        <v>18</v>
      </c>
      <c r="X4" s="15">
        <v>19</v>
      </c>
      <c r="Y4" s="15">
        <v>20</v>
      </c>
      <c r="Z4" s="15">
        <v>21</v>
      </c>
      <c r="AA4" s="15">
        <v>22</v>
      </c>
      <c r="AB4" s="15">
        <v>23</v>
      </c>
      <c r="AC4" s="15">
        <v>24</v>
      </c>
      <c r="AD4" s="15">
        <v>25</v>
      </c>
      <c r="AE4" s="15">
        <v>26</v>
      </c>
      <c r="AF4" s="15">
        <v>27</v>
      </c>
      <c r="AG4" s="15">
        <v>28</v>
      </c>
      <c r="AH4" s="30" t="s">
        <v>97</v>
      </c>
      <c r="AI4" s="15">
        <v>1</v>
      </c>
      <c r="AJ4" s="15">
        <v>2</v>
      </c>
      <c r="AK4" s="15">
        <v>3</v>
      </c>
      <c r="AL4" s="15">
        <v>4</v>
      </c>
      <c r="AM4" s="15">
        <v>5</v>
      </c>
      <c r="AN4" s="15">
        <v>6</v>
      </c>
      <c r="AO4" s="15">
        <v>7</v>
      </c>
      <c r="AP4" s="15">
        <v>8</v>
      </c>
      <c r="AQ4" s="15">
        <v>9</v>
      </c>
      <c r="AR4" s="15">
        <v>10</v>
      </c>
      <c r="AS4" s="15">
        <v>11</v>
      </c>
      <c r="AT4" s="15">
        <v>12</v>
      </c>
      <c r="AU4" s="15">
        <v>13</v>
      </c>
      <c r="AV4" s="15">
        <v>14</v>
      </c>
      <c r="AW4" s="15">
        <v>15</v>
      </c>
      <c r="AX4" s="15">
        <v>16</v>
      </c>
      <c r="AY4" s="15">
        <v>17</v>
      </c>
      <c r="AZ4" s="15">
        <v>18</v>
      </c>
      <c r="BA4" s="15">
        <v>19</v>
      </c>
      <c r="BB4" s="15">
        <v>20</v>
      </c>
      <c r="BC4" s="15">
        <v>21</v>
      </c>
      <c r="BD4" s="15">
        <v>22</v>
      </c>
      <c r="BE4" s="15">
        <v>23</v>
      </c>
      <c r="BF4" s="15">
        <v>24</v>
      </c>
      <c r="BG4" s="15">
        <v>25</v>
      </c>
      <c r="BH4" s="15">
        <v>26</v>
      </c>
      <c r="BI4" s="15">
        <v>27</v>
      </c>
      <c r="BJ4" s="15">
        <v>28</v>
      </c>
      <c r="BK4" s="30" t="s">
        <v>97</v>
      </c>
    </row>
    <row r="5" spans="2:67" x14ac:dyDescent="0.2">
      <c r="B5" s="1" t="str">
        <f>CONCATENATE(C5,"_",D5)</f>
        <v>Altiplano_Los Quintos</v>
      </c>
      <c r="C5" s="42" t="s">
        <v>3</v>
      </c>
      <c r="D5" s="42" t="s">
        <v>44</v>
      </c>
      <c r="E5" s="42" t="s">
        <v>45</v>
      </c>
      <c r="F5" s="38">
        <v>22.9</v>
      </c>
      <c r="G5" s="38">
        <v>23.8</v>
      </c>
      <c r="H5" s="38">
        <v>23.1</v>
      </c>
      <c r="I5" s="38">
        <v>23.8</v>
      </c>
      <c r="J5" s="38">
        <v>23.9</v>
      </c>
      <c r="K5" s="38">
        <v>26.4</v>
      </c>
      <c r="L5" s="38">
        <v>28.8</v>
      </c>
      <c r="M5" s="38">
        <v>29.8</v>
      </c>
      <c r="N5" s="38">
        <v>25.8</v>
      </c>
      <c r="O5" s="38">
        <v>27.1</v>
      </c>
      <c r="P5" s="38">
        <v>28.5</v>
      </c>
      <c r="Q5" s="38">
        <v>28.8</v>
      </c>
      <c r="R5" s="38">
        <v>25.5</v>
      </c>
      <c r="S5" s="38">
        <v>25.3</v>
      </c>
      <c r="T5" s="38">
        <v>24.3</v>
      </c>
      <c r="U5" s="38">
        <v>22.7</v>
      </c>
      <c r="V5" s="38">
        <v>22.5</v>
      </c>
      <c r="W5" s="38">
        <v>26.3</v>
      </c>
      <c r="X5" s="38">
        <v>23.2</v>
      </c>
      <c r="Y5" s="38">
        <v>21.1</v>
      </c>
      <c r="Z5" s="38">
        <v>23</v>
      </c>
      <c r="AA5" s="38">
        <v>27.9</v>
      </c>
      <c r="AB5" s="38">
        <v>27</v>
      </c>
      <c r="AC5" s="38">
        <v>26.5</v>
      </c>
      <c r="AD5" s="38">
        <v>27.5</v>
      </c>
      <c r="AE5" s="38">
        <v>27.8</v>
      </c>
      <c r="AF5" s="38">
        <v>29.7</v>
      </c>
      <c r="AG5" s="38">
        <v>31.3</v>
      </c>
      <c r="AH5" s="16">
        <f t="shared" ref="AH5:AH36" si="0">AVERAGE(F5:AG5)</f>
        <v>25.867857142857144</v>
      </c>
      <c r="AI5" s="38">
        <v>1.5</v>
      </c>
      <c r="AJ5" s="38">
        <v>-0.9</v>
      </c>
      <c r="AK5" s="38">
        <v>0.3</v>
      </c>
      <c r="AL5" s="38">
        <v>1.3</v>
      </c>
      <c r="AM5" s="38">
        <v>3.7</v>
      </c>
      <c r="AN5" s="38">
        <v>3</v>
      </c>
      <c r="AO5" s="38">
        <v>1.5</v>
      </c>
      <c r="AP5" s="38">
        <v>1.8</v>
      </c>
      <c r="AQ5" s="38">
        <v>13.7</v>
      </c>
      <c r="AR5" s="38">
        <v>2.5</v>
      </c>
      <c r="AS5" s="38">
        <v>-1.2</v>
      </c>
      <c r="AT5" s="38">
        <v>-2.1</v>
      </c>
      <c r="AU5" s="38">
        <v>6.1</v>
      </c>
      <c r="AV5" s="38">
        <v>4</v>
      </c>
      <c r="AW5" s="38">
        <v>1.2</v>
      </c>
      <c r="AX5" s="38">
        <v>0.7</v>
      </c>
      <c r="AY5" s="38">
        <v>0.2</v>
      </c>
      <c r="AZ5" s="38">
        <v>11</v>
      </c>
      <c r="BA5" s="38">
        <v>9.6999999999999993</v>
      </c>
      <c r="BB5" s="38">
        <v>5.6</v>
      </c>
      <c r="BC5" s="38">
        <v>-5.3</v>
      </c>
      <c r="BD5" s="38">
        <v>-5.8</v>
      </c>
      <c r="BE5" s="38">
        <v>-3.4</v>
      </c>
      <c r="BF5" s="38">
        <v>3.4</v>
      </c>
      <c r="BG5" s="38">
        <v>-1.5</v>
      </c>
      <c r="BH5" s="38">
        <v>5.0999999999999996</v>
      </c>
      <c r="BI5" s="38">
        <v>0.8</v>
      </c>
      <c r="BJ5" s="38">
        <v>3.7</v>
      </c>
      <c r="BK5" s="16">
        <f t="shared" ref="BK5:BK36" si="1">AVERAGE(AI5:BJ5)</f>
        <v>2.1642857142857146</v>
      </c>
      <c r="BL5" s="3"/>
    </row>
    <row r="6" spans="2:67" x14ac:dyDescent="0.2">
      <c r="B6" s="1" t="str">
        <f t="shared" ref="B6:B64" si="2">CONCATENATE(C6,"_",D6)</f>
        <v>Altiplano_El Cuijal</v>
      </c>
      <c r="C6" s="42" t="s">
        <v>3</v>
      </c>
      <c r="D6" s="42" t="s">
        <v>17</v>
      </c>
      <c r="E6" s="42" t="s">
        <v>60</v>
      </c>
      <c r="F6" s="38" t="s">
        <v>141</v>
      </c>
      <c r="G6" s="38" t="s">
        <v>141</v>
      </c>
      <c r="H6" s="38" t="s">
        <v>141</v>
      </c>
      <c r="I6" s="38" t="s">
        <v>141</v>
      </c>
      <c r="J6" s="38" t="s">
        <v>141</v>
      </c>
      <c r="K6" s="38" t="s">
        <v>141</v>
      </c>
      <c r="L6" s="38" t="s">
        <v>141</v>
      </c>
      <c r="M6" s="38" t="s">
        <v>141</v>
      </c>
      <c r="N6" s="38" t="s">
        <v>141</v>
      </c>
      <c r="O6" s="38" t="s">
        <v>141</v>
      </c>
      <c r="P6" s="38" t="s">
        <v>141</v>
      </c>
      <c r="Q6" s="38" t="s">
        <v>141</v>
      </c>
      <c r="R6" s="38" t="s">
        <v>141</v>
      </c>
      <c r="S6" s="38" t="s">
        <v>141</v>
      </c>
      <c r="T6" s="38" t="s">
        <v>141</v>
      </c>
      <c r="U6" s="38" t="s">
        <v>141</v>
      </c>
      <c r="V6" s="38" t="s">
        <v>141</v>
      </c>
      <c r="W6" s="38" t="s">
        <v>141</v>
      </c>
      <c r="X6" s="38" t="s">
        <v>141</v>
      </c>
      <c r="Y6" s="38" t="s">
        <v>141</v>
      </c>
      <c r="Z6" s="38" t="s">
        <v>141</v>
      </c>
      <c r="AA6" s="38" t="s">
        <v>141</v>
      </c>
      <c r="AB6" s="38" t="s">
        <v>141</v>
      </c>
      <c r="AC6" s="38" t="s">
        <v>141</v>
      </c>
      <c r="AD6" s="38" t="s">
        <v>141</v>
      </c>
      <c r="AE6" s="38" t="s">
        <v>141</v>
      </c>
      <c r="AF6" s="38" t="s">
        <v>141</v>
      </c>
      <c r="AG6" s="76">
        <v>31.3</v>
      </c>
      <c r="AH6" s="16">
        <f t="shared" si="0"/>
        <v>31.3</v>
      </c>
      <c r="AI6" s="38" t="s">
        <v>141</v>
      </c>
      <c r="AJ6" s="38" t="s">
        <v>141</v>
      </c>
      <c r="AK6" s="38" t="s">
        <v>141</v>
      </c>
      <c r="AL6" s="38" t="s">
        <v>141</v>
      </c>
      <c r="AM6" s="38" t="s">
        <v>141</v>
      </c>
      <c r="AN6" s="38" t="s">
        <v>141</v>
      </c>
      <c r="AO6" s="38" t="s">
        <v>141</v>
      </c>
      <c r="AP6" s="38" t="s">
        <v>141</v>
      </c>
      <c r="AQ6" s="38" t="s">
        <v>141</v>
      </c>
      <c r="AR6" s="38" t="s">
        <v>141</v>
      </c>
      <c r="AS6" s="38" t="s">
        <v>141</v>
      </c>
      <c r="AT6" s="38" t="s">
        <v>141</v>
      </c>
      <c r="AU6" s="38" t="s">
        <v>141</v>
      </c>
      <c r="AV6" s="38" t="s">
        <v>141</v>
      </c>
      <c r="AW6" s="38" t="s">
        <v>141</v>
      </c>
      <c r="AX6" s="38" t="s">
        <v>141</v>
      </c>
      <c r="AY6" s="38" t="s">
        <v>141</v>
      </c>
      <c r="AZ6" s="38" t="s">
        <v>141</v>
      </c>
      <c r="BA6" s="38" t="s">
        <v>141</v>
      </c>
      <c r="BB6" s="38" t="s">
        <v>141</v>
      </c>
      <c r="BC6" s="38" t="s">
        <v>141</v>
      </c>
      <c r="BD6" s="38" t="s">
        <v>141</v>
      </c>
      <c r="BE6" s="38" t="s">
        <v>141</v>
      </c>
      <c r="BF6" s="38" t="s">
        <v>141</v>
      </c>
      <c r="BG6" s="38" t="s">
        <v>141</v>
      </c>
      <c r="BH6" s="38" t="s">
        <v>141</v>
      </c>
      <c r="BI6" s="38" t="s">
        <v>141</v>
      </c>
      <c r="BJ6" s="76">
        <v>3.7</v>
      </c>
      <c r="BK6" s="16">
        <f t="shared" si="1"/>
        <v>3.7</v>
      </c>
      <c r="BL6" s="3"/>
    </row>
    <row r="7" spans="2:67" x14ac:dyDescent="0.2">
      <c r="B7" s="1" t="str">
        <f t="shared" si="2"/>
        <v>Altiplano_Charcas</v>
      </c>
      <c r="C7" s="42" t="s">
        <v>3</v>
      </c>
      <c r="D7" s="42" t="s">
        <v>16</v>
      </c>
      <c r="E7" s="42" t="s">
        <v>16</v>
      </c>
      <c r="F7" s="38">
        <v>23.3</v>
      </c>
      <c r="G7" s="38">
        <v>23.2</v>
      </c>
      <c r="H7" s="38">
        <v>24.2</v>
      </c>
      <c r="I7" s="38">
        <v>22.8</v>
      </c>
      <c r="J7" s="38">
        <v>25.1</v>
      </c>
      <c r="K7" s="38">
        <v>26.1</v>
      </c>
      <c r="L7" s="38">
        <v>27.8</v>
      </c>
      <c r="M7" s="38">
        <v>30.8</v>
      </c>
      <c r="N7" s="38">
        <v>26.3</v>
      </c>
      <c r="O7" s="38">
        <v>26.9</v>
      </c>
      <c r="P7" s="38">
        <v>29.9</v>
      </c>
      <c r="Q7" s="38">
        <v>29.8</v>
      </c>
      <c r="R7" s="38">
        <v>25.7</v>
      </c>
      <c r="S7" s="38">
        <v>25.3</v>
      </c>
      <c r="T7" s="38">
        <v>24.4</v>
      </c>
      <c r="U7" s="38">
        <v>21.7</v>
      </c>
      <c r="V7" s="38">
        <v>22.9</v>
      </c>
      <c r="W7" s="38">
        <v>26.7</v>
      </c>
      <c r="X7" s="38">
        <v>24.8</v>
      </c>
      <c r="Y7" s="38">
        <v>21.9</v>
      </c>
      <c r="Z7" s="38">
        <v>24.4</v>
      </c>
      <c r="AA7" s="38">
        <v>29.1</v>
      </c>
      <c r="AB7" s="38">
        <v>27.4</v>
      </c>
      <c r="AC7" s="38">
        <v>26.7</v>
      </c>
      <c r="AD7" s="38">
        <v>26.9</v>
      </c>
      <c r="AE7" s="38">
        <v>27.8</v>
      </c>
      <c r="AF7" s="38">
        <v>30.5</v>
      </c>
      <c r="AG7" s="38">
        <v>31.6</v>
      </c>
      <c r="AH7" s="16">
        <f t="shared" si="0"/>
        <v>26.214285714285712</v>
      </c>
      <c r="AI7" s="38">
        <v>7.9</v>
      </c>
      <c r="AJ7" s="38">
        <v>4</v>
      </c>
      <c r="AK7" s="38">
        <v>5.6</v>
      </c>
      <c r="AL7" s="38">
        <v>8.4</v>
      </c>
      <c r="AM7" s="38">
        <v>10.3</v>
      </c>
      <c r="AN7" s="38">
        <v>9.1999999999999993</v>
      </c>
      <c r="AO7" s="38">
        <v>9.4</v>
      </c>
      <c r="AP7" s="38">
        <v>6.2</v>
      </c>
      <c r="AQ7" s="38">
        <v>5.8</v>
      </c>
      <c r="AR7" s="38">
        <v>4.5999999999999996</v>
      </c>
      <c r="AS7" s="38">
        <v>3.9</v>
      </c>
      <c r="AT7" s="38">
        <v>4.9000000000000004</v>
      </c>
      <c r="AU7" s="38">
        <v>9.8000000000000007</v>
      </c>
      <c r="AV7" s="38">
        <v>6.7</v>
      </c>
      <c r="AW7" s="38">
        <v>6.5</v>
      </c>
      <c r="AX7" s="38">
        <v>4.5999999999999996</v>
      </c>
      <c r="AY7" s="38">
        <v>3.3</v>
      </c>
      <c r="AZ7" s="38">
        <v>6.9</v>
      </c>
      <c r="BA7" s="38">
        <v>10.4</v>
      </c>
      <c r="BB7" s="38">
        <v>7.4</v>
      </c>
      <c r="BC7" s="38">
        <v>0.7</v>
      </c>
      <c r="BD7" s="38">
        <v>1.2</v>
      </c>
      <c r="BE7" s="38">
        <v>3.3</v>
      </c>
      <c r="BF7" s="38">
        <v>8.6999999999999993</v>
      </c>
      <c r="BG7" s="38">
        <v>5.4</v>
      </c>
      <c r="BH7" s="38">
        <v>9.1999999999999993</v>
      </c>
      <c r="BI7" s="38">
        <v>7.1</v>
      </c>
      <c r="BJ7" s="38">
        <v>8.1999999999999993</v>
      </c>
      <c r="BK7" s="16">
        <f t="shared" si="1"/>
        <v>6.4142857142857128</v>
      </c>
      <c r="BL7" s="3"/>
    </row>
    <row r="8" spans="2:67" x14ac:dyDescent="0.2">
      <c r="B8" s="1" t="str">
        <f t="shared" si="2"/>
        <v>Altiplano_El Huizache</v>
      </c>
      <c r="C8" s="42" t="s">
        <v>3</v>
      </c>
      <c r="D8" s="42" t="s">
        <v>21</v>
      </c>
      <c r="E8" s="42" t="s">
        <v>22</v>
      </c>
      <c r="F8" s="38">
        <v>24.8</v>
      </c>
      <c r="G8" s="38">
        <v>26.9</v>
      </c>
      <c r="H8" s="38">
        <v>25.5</v>
      </c>
      <c r="I8" s="38">
        <v>25.3</v>
      </c>
      <c r="J8" s="38">
        <v>27</v>
      </c>
      <c r="K8" s="38">
        <v>29.6</v>
      </c>
      <c r="L8" s="38">
        <v>31.2</v>
      </c>
      <c r="M8" s="38">
        <v>32.799999999999997</v>
      </c>
      <c r="N8" s="38">
        <v>27.5</v>
      </c>
      <c r="O8" s="38">
        <v>28.8</v>
      </c>
      <c r="P8" s="38">
        <v>31.3</v>
      </c>
      <c r="Q8" s="38">
        <v>30.8</v>
      </c>
      <c r="R8" s="38">
        <v>28.1</v>
      </c>
      <c r="S8" s="38">
        <v>29.6</v>
      </c>
      <c r="T8" s="38">
        <v>22.4</v>
      </c>
      <c r="U8" s="38">
        <v>20.399999999999999</v>
      </c>
      <c r="V8" s="38">
        <v>27</v>
      </c>
      <c r="W8" s="38">
        <v>30.1</v>
      </c>
      <c r="X8" s="38">
        <v>27.6</v>
      </c>
      <c r="Y8" s="38">
        <v>27.1</v>
      </c>
      <c r="Z8" s="38">
        <v>26.3</v>
      </c>
      <c r="AA8" s="38">
        <v>30.9</v>
      </c>
      <c r="AB8" s="38">
        <v>30.9</v>
      </c>
      <c r="AC8" s="38">
        <v>30.4</v>
      </c>
      <c r="AD8" s="38">
        <v>29</v>
      </c>
      <c r="AE8" s="38">
        <v>31.8</v>
      </c>
      <c r="AF8" s="38">
        <v>33.299999999999997</v>
      </c>
      <c r="AG8" s="38">
        <v>34.1</v>
      </c>
      <c r="AH8" s="16">
        <f t="shared" si="0"/>
        <v>28.589285714285712</v>
      </c>
      <c r="AI8" s="38">
        <v>8.1999999999999993</v>
      </c>
      <c r="AJ8" s="38">
        <v>6.1</v>
      </c>
      <c r="AK8" s="38">
        <v>7.7</v>
      </c>
      <c r="AL8" s="38">
        <v>10.4</v>
      </c>
      <c r="AM8" s="38">
        <v>11.1</v>
      </c>
      <c r="AN8" s="38">
        <v>11.1</v>
      </c>
      <c r="AO8" s="38">
        <v>9.8000000000000007</v>
      </c>
      <c r="AP8" s="38">
        <v>8.1999999999999993</v>
      </c>
      <c r="AQ8" s="38">
        <v>10.6</v>
      </c>
      <c r="AR8" s="38">
        <v>7.9</v>
      </c>
      <c r="AS8" s="38">
        <v>6</v>
      </c>
      <c r="AT8" s="38">
        <v>7.3</v>
      </c>
      <c r="AU8" s="38">
        <v>12</v>
      </c>
      <c r="AV8" s="38">
        <v>9</v>
      </c>
      <c r="AW8" s="38">
        <v>10</v>
      </c>
      <c r="AX8" s="38">
        <v>8</v>
      </c>
      <c r="AY8" s="38">
        <v>4.4000000000000004</v>
      </c>
      <c r="AZ8" s="38">
        <v>11.3</v>
      </c>
      <c r="BA8" s="38">
        <v>15.3</v>
      </c>
      <c r="BB8" s="38">
        <v>15.2</v>
      </c>
      <c r="BC8" s="38">
        <v>5.4</v>
      </c>
      <c r="BD8" s="38">
        <v>2.4</v>
      </c>
      <c r="BE8" s="38">
        <v>5.7</v>
      </c>
      <c r="BF8" s="38">
        <v>14</v>
      </c>
      <c r="BG8" s="38">
        <v>9.6999999999999993</v>
      </c>
      <c r="BH8" s="38">
        <v>8.6999999999999993</v>
      </c>
      <c r="BI8" s="38">
        <v>10.5</v>
      </c>
      <c r="BJ8" s="38">
        <v>10.9</v>
      </c>
      <c r="BK8" s="16">
        <f t="shared" si="1"/>
        <v>9.1749999999999989</v>
      </c>
      <c r="BL8" s="3"/>
    </row>
    <row r="9" spans="2:67" x14ac:dyDescent="0.2">
      <c r="B9" s="1" t="str">
        <f t="shared" si="2"/>
        <v>Altiplano_El Vergel</v>
      </c>
      <c r="C9" s="42" t="s">
        <v>3</v>
      </c>
      <c r="D9" s="42" t="s">
        <v>28</v>
      </c>
      <c r="E9" s="42" t="s">
        <v>29</v>
      </c>
      <c r="F9" s="38">
        <v>25.3</v>
      </c>
      <c r="G9" s="38">
        <v>27</v>
      </c>
      <c r="H9" s="38">
        <v>25.3</v>
      </c>
      <c r="I9" s="38">
        <v>24.4</v>
      </c>
      <c r="J9" s="38">
        <v>26.8</v>
      </c>
      <c r="K9" s="38">
        <v>29.3</v>
      </c>
      <c r="L9" s="38">
        <v>32.299999999999997</v>
      </c>
      <c r="M9" s="38">
        <v>33</v>
      </c>
      <c r="N9" s="38">
        <v>26.3</v>
      </c>
      <c r="O9" s="38">
        <v>28.6</v>
      </c>
      <c r="P9" s="38">
        <v>30.9</v>
      </c>
      <c r="Q9" s="38">
        <v>30.4</v>
      </c>
      <c r="R9" s="38">
        <v>25.7</v>
      </c>
      <c r="S9" s="38">
        <v>30.5</v>
      </c>
      <c r="T9" s="38">
        <v>22.3</v>
      </c>
      <c r="U9" s="38">
        <v>18.5</v>
      </c>
      <c r="V9" s="38">
        <v>27.3</v>
      </c>
      <c r="W9" s="38">
        <v>30.7</v>
      </c>
      <c r="X9" s="38">
        <v>28.3</v>
      </c>
      <c r="Y9" s="38">
        <v>26.1</v>
      </c>
      <c r="Z9" s="38">
        <v>26.7</v>
      </c>
      <c r="AA9" s="38">
        <v>31</v>
      </c>
      <c r="AB9" s="38">
        <v>31.5</v>
      </c>
      <c r="AC9" s="38">
        <v>30.6</v>
      </c>
      <c r="AD9" s="38">
        <v>26</v>
      </c>
      <c r="AE9" s="38">
        <v>32.4</v>
      </c>
      <c r="AF9" s="38">
        <v>32.6</v>
      </c>
      <c r="AG9" s="38">
        <v>32.5</v>
      </c>
      <c r="AH9" s="16">
        <f t="shared" si="0"/>
        <v>28.296428571428574</v>
      </c>
      <c r="AI9" s="38">
        <v>4.5999999999999996</v>
      </c>
      <c r="AJ9" s="38">
        <v>1.7</v>
      </c>
      <c r="AK9" s="38">
        <v>3.1</v>
      </c>
      <c r="AL9" s="38">
        <v>8.6999999999999993</v>
      </c>
      <c r="AM9" s="38">
        <v>13.8</v>
      </c>
      <c r="AN9" s="38">
        <v>11.4</v>
      </c>
      <c r="AO9" s="38">
        <v>5.0999999999999996</v>
      </c>
      <c r="AP9" s="38">
        <v>3</v>
      </c>
      <c r="AQ9" s="38">
        <v>3.8</v>
      </c>
      <c r="AR9" s="38">
        <v>3.4</v>
      </c>
      <c r="AS9" s="38">
        <v>2.9</v>
      </c>
      <c r="AT9" s="38">
        <v>2.7</v>
      </c>
      <c r="AU9" s="38">
        <v>12.7</v>
      </c>
      <c r="AV9" s="38">
        <v>5.8</v>
      </c>
      <c r="AW9" s="38">
        <v>9.8000000000000007</v>
      </c>
      <c r="AX9" s="38">
        <v>9</v>
      </c>
      <c r="AY9" s="38">
        <v>-0.5</v>
      </c>
      <c r="AZ9" s="38">
        <v>1.8</v>
      </c>
      <c r="BA9" s="38">
        <v>12.9</v>
      </c>
      <c r="BB9" s="38">
        <v>12.6</v>
      </c>
      <c r="BC9" s="38">
        <v>1.7</v>
      </c>
      <c r="BD9" s="38">
        <v>-2.1</v>
      </c>
      <c r="BE9" s="38">
        <v>-1.5</v>
      </c>
      <c r="BF9" s="38">
        <v>13.6</v>
      </c>
      <c r="BG9" s="38">
        <v>3.9</v>
      </c>
      <c r="BH9" s="38">
        <v>5.9</v>
      </c>
      <c r="BI9" s="38">
        <v>5.7</v>
      </c>
      <c r="BJ9" s="38">
        <v>7.3</v>
      </c>
      <c r="BK9" s="16">
        <f t="shared" si="1"/>
        <v>5.8142857142857149</v>
      </c>
      <c r="BL9" s="3"/>
    </row>
    <row r="10" spans="2:67" x14ac:dyDescent="0.2">
      <c r="B10" s="1" t="str">
        <f t="shared" si="2"/>
        <v xml:space="preserve">Altiplano_Pocitos </v>
      </c>
      <c r="C10" s="42" t="s">
        <v>3</v>
      </c>
      <c r="D10" s="42" t="s">
        <v>50</v>
      </c>
      <c r="E10" s="42" t="s">
        <v>29</v>
      </c>
      <c r="F10" s="38">
        <v>24.7</v>
      </c>
      <c r="G10" s="38">
        <v>25.2</v>
      </c>
      <c r="H10" s="38">
        <v>24.5</v>
      </c>
      <c r="I10" s="38">
        <v>23.6</v>
      </c>
      <c r="J10" s="38">
        <v>26</v>
      </c>
      <c r="K10" s="38">
        <v>28.2</v>
      </c>
      <c r="L10" s="38">
        <v>30.2</v>
      </c>
      <c r="M10" s="38">
        <v>30.9</v>
      </c>
      <c r="N10" s="38">
        <v>27</v>
      </c>
      <c r="O10" s="38">
        <v>28</v>
      </c>
      <c r="P10" s="38">
        <v>30.5</v>
      </c>
      <c r="Q10" s="38">
        <v>30</v>
      </c>
      <c r="R10" s="38">
        <v>25.4</v>
      </c>
      <c r="S10" s="38">
        <v>28.7</v>
      </c>
      <c r="T10" s="38">
        <v>23.7</v>
      </c>
      <c r="U10" s="38">
        <v>20.2</v>
      </c>
      <c r="V10" s="38">
        <v>25</v>
      </c>
      <c r="W10" s="38">
        <v>28.9</v>
      </c>
      <c r="X10" s="38">
        <v>26.1</v>
      </c>
      <c r="Y10" s="38">
        <v>24.6</v>
      </c>
      <c r="Z10" s="38">
        <v>24.4</v>
      </c>
      <c r="AA10" s="38">
        <v>29.6</v>
      </c>
      <c r="AB10" s="38">
        <v>30.1</v>
      </c>
      <c r="AC10" s="38">
        <v>28.2</v>
      </c>
      <c r="AD10" s="38">
        <v>26.9</v>
      </c>
      <c r="AE10" s="38">
        <v>29.5</v>
      </c>
      <c r="AF10" s="38">
        <v>30.7</v>
      </c>
      <c r="AG10" s="38">
        <v>31.9</v>
      </c>
      <c r="AH10" s="16">
        <f t="shared" si="0"/>
        <v>27.23928571428571</v>
      </c>
      <c r="AI10" s="38">
        <v>14.9</v>
      </c>
      <c r="AJ10" s="38">
        <v>17.5</v>
      </c>
      <c r="AK10" s="38">
        <v>14.9</v>
      </c>
      <c r="AL10" s="38">
        <v>17.600000000000001</v>
      </c>
      <c r="AM10" s="38">
        <v>20.6</v>
      </c>
      <c r="AN10" s="38">
        <v>16.3</v>
      </c>
      <c r="AO10" s="38">
        <v>21.7</v>
      </c>
      <c r="AP10" s="38">
        <v>16.899999999999999</v>
      </c>
      <c r="AQ10" s="38">
        <v>15.7</v>
      </c>
      <c r="AR10" s="38">
        <v>16.7</v>
      </c>
      <c r="AS10" s="38">
        <v>15.2</v>
      </c>
      <c r="AT10" s="38">
        <v>15.7</v>
      </c>
      <c r="AU10" s="38">
        <v>17.100000000000001</v>
      </c>
      <c r="AV10" s="38">
        <v>18.8</v>
      </c>
      <c r="AW10" s="38">
        <v>15.7</v>
      </c>
      <c r="AX10" s="38">
        <v>16.2</v>
      </c>
      <c r="AY10" s="38">
        <v>15.3</v>
      </c>
      <c r="AZ10" s="38">
        <v>16.600000000000001</v>
      </c>
      <c r="BA10" s="38">
        <v>16</v>
      </c>
      <c r="BB10" s="38">
        <v>16.5</v>
      </c>
      <c r="BC10" s="38">
        <v>12.1</v>
      </c>
      <c r="BD10" s="38">
        <v>15.2</v>
      </c>
      <c r="BE10" s="38">
        <v>16</v>
      </c>
      <c r="BF10" s="38">
        <v>20.8</v>
      </c>
      <c r="BG10" s="38">
        <v>18.2</v>
      </c>
      <c r="BH10" s="38">
        <v>15</v>
      </c>
      <c r="BI10" s="38">
        <v>20.100000000000001</v>
      </c>
      <c r="BJ10" s="38">
        <v>23.1</v>
      </c>
      <c r="BK10" s="16">
        <f t="shared" si="1"/>
        <v>17.014285714285716</v>
      </c>
      <c r="BL10" s="3"/>
    </row>
    <row r="11" spans="2:67" x14ac:dyDescent="0.2">
      <c r="B11" s="1" t="str">
        <f t="shared" si="2"/>
        <v>Altiplano_Banderillas</v>
      </c>
      <c r="C11" s="42" t="s">
        <v>3</v>
      </c>
      <c r="D11" s="42" t="s">
        <v>4</v>
      </c>
      <c r="E11" s="42" t="s">
        <v>5</v>
      </c>
      <c r="F11" s="38" t="s">
        <v>141</v>
      </c>
      <c r="G11" s="38" t="s">
        <v>141</v>
      </c>
      <c r="H11" s="38" t="s">
        <v>141</v>
      </c>
      <c r="I11" s="38" t="s">
        <v>141</v>
      </c>
      <c r="J11" s="38" t="s">
        <v>141</v>
      </c>
      <c r="K11" s="38" t="s">
        <v>141</v>
      </c>
      <c r="L11" s="38" t="s">
        <v>141</v>
      </c>
      <c r="M11" s="38" t="s">
        <v>141</v>
      </c>
      <c r="N11" s="38" t="s">
        <v>141</v>
      </c>
      <c r="O11" s="38" t="s">
        <v>141</v>
      </c>
      <c r="P11" s="38" t="s">
        <v>141</v>
      </c>
      <c r="Q11" s="38" t="s">
        <v>141</v>
      </c>
      <c r="R11" s="38" t="s">
        <v>141</v>
      </c>
      <c r="S11" s="38" t="s">
        <v>141</v>
      </c>
      <c r="T11" s="38" t="s">
        <v>141</v>
      </c>
      <c r="U11" s="38" t="s">
        <v>141</v>
      </c>
      <c r="V11" s="38" t="s">
        <v>141</v>
      </c>
      <c r="W11" s="38" t="s">
        <v>141</v>
      </c>
      <c r="X11" s="38" t="s">
        <v>141</v>
      </c>
      <c r="Y11" s="38" t="s">
        <v>141</v>
      </c>
      <c r="Z11" s="38" t="s">
        <v>141</v>
      </c>
      <c r="AA11" s="38" t="s">
        <v>141</v>
      </c>
      <c r="AB11" s="38" t="s">
        <v>141</v>
      </c>
      <c r="AC11" s="38" t="s">
        <v>141</v>
      </c>
      <c r="AD11" s="38" t="s">
        <v>141</v>
      </c>
      <c r="AE11" s="38" t="s">
        <v>141</v>
      </c>
      <c r="AF11" s="38" t="s">
        <v>141</v>
      </c>
      <c r="AG11" s="76">
        <v>31.9</v>
      </c>
      <c r="AH11" s="16">
        <f t="shared" si="0"/>
        <v>31.9</v>
      </c>
      <c r="AI11" s="38" t="s">
        <v>141</v>
      </c>
      <c r="AJ11" s="38" t="s">
        <v>141</v>
      </c>
      <c r="AK11" s="38" t="s">
        <v>141</v>
      </c>
      <c r="AL11" s="38" t="s">
        <v>141</v>
      </c>
      <c r="AM11" s="38" t="s">
        <v>141</v>
      </c>
      <c r="AN11" s="38" t="s">
        <v>141</v>
      </c>
      <c r="AO11" s="38" t="s">
        <v>141</v>
      </c>
      <c r="AP11" s="38" t="s">
        <v>141</v>
      </c>
      <c r="AQ11" s="38" t="s">
        <v>141</v>
      </c>
      <c r="AR11" s="38" t="s">
        <v>141</v>
      </c>
      <c r="AS11" s="38" t="s">
        <v>141</v>
      </c>
      <c r="AT11" s="38" t="s">
        <v>141</v>
      </c>
      <c r="AU11" s="38" t="s">
        <v>141</v>
      </c>
      <c r="AV11" s="38" t="s">
        <v>141</v>
      </c>
      <c r="AW11" s="38" t="s">
        <v>141</v>
      </c>
      <c r="AX11" s="38" t="s">
        <v>141</v>
      </c>
      <c r="AY11" s="38" t="s">
        <v>141</v>
      </c>
      <c r="AZ11" s="38" t="s">
        <v>141</v>
      </c>
      <c r="BA11" s="38" t="s">
        <v>141</v>
      </c>
      <c r="BB11" s="38" t="s">
        <v>141</v>
      </c>
      <c r="BC11" s="38" t="s">
        <v>141</v>
      </c>
      <c r="BD11" s="38" t="s">
        <v>141</v>
      </c>
      <c r="BE11" s="38" t="s">
        <v>141</v>
      </c>
      <c r="BF11" s="38" t="s">
        <v>141</v>
      </c>
      <c r="BG11" s="38" t="s">
        <v>141</v>
      </c>
      <c r="BH11" s="38" t="s">
        <v>141</v>
      </c>
      <c r="BI11" s="38" t="s">
        <v>141</v>
      </c>
      <c r="BJ11" s="76">
        <v>23.1</v>
      </c>
      <c r="BK11" s="16">
        <f t="shared" si="1"/>
        <v>23.1</v>
      </c>
      <c r="BL11" s="3"/>
    </row>
    <row r="12" spans="2:67" x14ac:dyDescent="0.2">
      <c r="B12" s="1" t="str">
        <f t="shared" si="2"/>
        <v>Altiplano_Sabanillas</v>
      </c>
      <c r="C12" s="42" t="s">
        <v>3</v>
      </c>
      <c r="D12" s="42" t="s">
        <v>59</v>
      </c>
      <c r="E12" s="42" t="s">
        <v>60</v>
      </c>
      <c r="F12" s="38">
        <v>24.5</v>
      </c>
      <c r="G12" s="38">
        <v>25.3</v>
      </c>
      <c r="H12" s="38">
        <v>24</v>
      </c>
      <c r="I12" s="38">
        <v>23.7</v>
      </c>
      <c r="J12" s="38">
        <v>25.3</v>
      </c>
      <c r="K12" s="38">
        <v>27.7</v>
      </c>
      <c r="L12" s="38">
        <v>29.8</v>
      </c>
      <c r="M12" s="38">
        <v>30.8</v>
      </c>
      <c r="N12" s="38">
        <v>27.2</v>
      </c>
      <c r="O12" s="38">
        <v>27.6</v>
      </c>
      <c r="P12" s="38">
        <v>28.8</v>
      </c>
      <c r="Q12" s="38">
        <v>29.2</v>
      </c>
      <c r="R12" s="38">
        <v>27.1</v>
      </c>
      <c r="S12" s="38">
        <v>26.7</v>
      </c>
      <c r="T12" s="38">
        <v>25.7</v>
      </c>
      <c r="U12" s="38">
        <v>23.4</v>
      </c>
      <c r="V12" s="38">
        <v>23.7</v>
      </c>
      <c r="W12" s="38">
        <v>27.5</v>
      </c>
      <c r="X12" s="38">
        <v>25.3</v>
      </c>
      <c r="Y12" s="38">
        <v>22.2</v>
      </c>
      <c r="Z12" s="38">
        <v>23.8</v>
      </c>
      <c r="AA12" s="38">
        <v>28</v>
      </c>
      <c r="AB12" s="38">
        <v>28.7</v>
      </c>
      <c r="AC12" s="38">
        <v>27.3</v>
      </c>
      <c r="AD12" s="38">
        <v>28.9</v>
      </c>
      <c r="AE12" s="38">
        <v>28.6</v>
      </c>
      <c r="AF12" s="38">
        <v>30.1</v>
      </c>
      <c r="AG12" s="38">
        <v>31.4</v>
      </c>
      <c r="AH12" s="16">
        <f t="shared" si="0"/>
        <v>26.86785714285714</v>
      </c>
      <c r="AI12" s="38">
        <v>0.7</v>
      </c>
      <c r="AJ12" s="38">
        <v>-3.1</v>
      </c>
      <c r="AK12" s="38">
        <v>-1.9</v>
      </c>
      <c r="AL12" s="38">
        <v>-0.6</v>
      </c>
      <c r="AM12" s="38">
        <v>1.8</v>
      </c>
      <c r="AN12" s="38">
        <v>1.2</v>
      </c>
      <c r="AO12" s="38">
        <v>0.7</v>
      </c>
      <c r="AP12" s="38">
        <v>-2.2999999999999998</v>
      </c>
      <c r="AQ12" s="38">
        <v>-1.3</v>
      </c>
      <c r="AR12" s="38">
        <v>2.1</v>
      </c>
      <c r="AS12" s="38">
        <v>-2.8</v>
      </c>
      <c r="AT12" s="38">
        <v>-2.7</v>
      </c>
      <c r="AU12" s="38">
        <v>1</v>
      </c>
      <c r="AV12" s="38">
        <v>5</v>
      </c>
      <c r="AW12" s="38">
        <v>2.1</v>
      </c>
      <c r="AX12" s="38">
        <v>2.5</v>
      </c>
      <c r="AY12" s="38">
        <v>-0.5</v>
      </c>
      <c r="AZ12" s="38">
        <v>5.4</v>
      </c>
      <c r="BA12" s="38">
        <v>8.6</v>
      </c>
      <c r="BB12" s="38">
        <v>3</v>
      </c>
      <c r="BC12" s="38">
        <v>-6.5</v>
      </c>
      <c r="BD12" s="38">
        <v>-6.8</v>
      </c>
      <c r="BE12" s="38">
        <v>-6.2</v>
      </c>
      <c r="BF12" s="38">
        <v>3.2</v>
      </c>
      <c r="BG12" s="38">
        <v>-2.9</v>
      </c>
      <c r="BH12" s="38">
        <v>1.3</v>
      </c>
      <c r="BI12" s="38">
        <v>-0.4</v>
      </c>
      <c r="BJ12" s="38">
        <v>1.5</v>
      </c>
      <c r="BK12" s="16">
        <f t="shared" si="1"/>
        <v>7.4999999999999956E-2</v>
      </c>
      <c r="BL12" s="3"/>
    </row>
    <row r="13" spans="2:67" x14ac:dyDescent="0.2">
      <c r="B13" s="1" t="str">
        <f t="shared" si="2"/>
        <v>Altiplano_BuenaVista</v>
      </c>
      <c r="C13" s="42" t="s">
        <v>3</v>
      </c>
      <c r="D13" s="42" t="s">
        <v>9</v>
      </c>
      <c r="E13" s="42" t="s">
        <v>10</v>
      </c>
      <c r="F13" s="38" t="s">
        <v>141</v>
      </c>
      <c r="G13" s="38" t="s">
        <v>141</v>
      </c>
      <c r="H13" s="38" t="s">
        <v>141</v>
      </c>
      <c r="I13" s="38" t="s">
        <v>141</v>
      </c>
      <c r="J13" s="38" t="s">
        <v>141</v>
      </c>
      <c r="K13" s="38" t="s">
        <v>141</v>
      </c>
      <c r="L13" s="38" t="s">
        <v>141</v>
      </c>
      <c r="M13" s="38" t="s">
        <v>141</v>
      </c>
      <c r="N13" s="38" t="s">
        <v>141</v>
      </c>
      <c r="O13" s="38" t="s">
        <v>141</v>
      </c>
      <c r="P13" s="38" t="s">
        <v>141</v>
      </c>
      <c r="Q13" s="38" t="s">
        <v>141</v>
      </c>
      <c r="R13" s="38" t="s">
        <v>141</v>
      </c>
      <c r="S13" s="38" t="s">
        <v>141</v>
      </c>
      <c r="T13" s="38" t="s">
        <v>141</v>
      </c>
      <c r="U13" s="38" t="s">
        <v>141</v>
      </c>
      <c r="V13" s="38" t="s">
        <v>141</v>
      </c>
      <c r="W13" s="38" t="s">
        <v>141</v>
      </c>
      <c r="X13" s="38" t="s">
        <v>141</v>
      </c>
      <c r="Y13" s="38" t="s">
        <v>141</v>
      </c>
      <c r="Z13" s="38" t="s">
        <v>141</v>
      </c>
      <c r="AA13" s="38" t="s">
        <v>141</v>
      </c>
      <c r="AB13" s="38" t="s">
        <v>141</v>
      </c>
      <c r="AC13" s="38" t="s">
        <v>141</v>
      </c>
      <c r="AD13" s="38" t="s">
        <v>141</v>
      </c>
      <c r="AE13" s="38" t="s">
        <v>141</v>
      </c>
      <c r="AF13" s="38" t="s">
        <v>141</v>
      </c>
      <c r="AG13" s="76">
        <v>31.4</v>
      </c>
      <c r="AH13" s="16">
        <f t="shared" si="0"/>
        <v>31.4</v>
      </c>
      <c r="AI13" s="38" t="s">
        <v>141</v>
      </c>
      <c r="AJ13" s="38" t="s">
        <v>141</v>
      </c>
      <c r="AK13" s="38" t="s">
        <v>141</v>
      </c>
      <c r="AL13" s="38" t="s">
        <v>141</v>
      </c>
      <c r="AM13" s="38" t="s">
        <v>141</v>
      </c>
      <c r="AN13" s="38" t="s">
        <v>141</v>
      </c>
      <c r="AO13" s="38" t="s">
        <v>141</v>
      </c>
      <c r="AP13" s="38" t="s">
        <v>141</v>
      </c>
      <c r="AQ13" s="38" t="s">
        <v>141</v>
      </c>
      <c r="AR13" s="38" t="s">
        <v>141</v>
      </c>
      <c r="AS13" s="38" t="s">
        <v>141</v>
      </c>
      <c r="AT13" s="38" t="s">
        <v>141</v>
      </c>
      <c r="AU13" s="38" t="s">
        <v>141</v>
      </c>
      <c r="AV13" s="38" t="s">
        <v>141</v>
      </c>
      <c r="AW13" s="38" t="s">
        <v>141</v>
      </c>
      <c r="AX13" s="38" t="s">
        <v>141</v>
      </c>
      <c r="AY13" s="38" t="s">
        <v>141</v>
      </c>
      <c r="AZ13" s="38" t="s">
        <v>141</v>
      </c>
      <c r="BA13" s="38" t="s">
        <v>141</v>
      </c>
      <c r="BB13" s="38" t="s">
        <v>141</v>
      </c>
      <c r="BC13" s="38" t="s">
        <v>141</v>
      </c>
      <c r="BD13" s="38" t="s">
        <v>141</v>
      </c>
      <c r="BE13" s="38" t="s">
        <v>141</v>
      </c>
      <c r="BF13" s="38" t="s">
        <v>141</v>
      </c>
      <c r="BG13" s="38" t="s">
        <v>141</v>
      </c>
      <c r="BH13" s="38" t="s">
        <v>141</v>
      </c>
      <c r="BI13" s="38" t="s">
        <v>141</v>
      </c>
      <c r="BJ13" s="76">
        <v>1.5</v>
      </c>
      <c r="BK13" s="16">
        <f t="shared" si="1"/>
        <v>1.5</v>
      </c>
      <c r="BL13" s="3"/>
    </row>
    <row r="14" spans="2:67" x14ac:dyDescent="0.2">
      <c r="B14" s="1" t="str">
        <f t="shared" si="2"/>
        <v>Altiplano_La Terquedad</v>
      </c>
      <c r="C14" s="42" t="s">
        <v>3</v>
      </c>
      <c r="D14" s="42" t="s">
        <v>43</v>
      </c>
      <c r="E14" s="42" t="s">
        <v>10</v>
      </c>
      <c r="F14" s="38">
        <v>25.8</v>
      </c>
      <c r="G14" s="38">
        <v>26.9</v>
      </c>
      <c r="H14" s="38">
        <v>24.9</v>
      </c>
      <c r="I14" s="38">
        <v>25.5</v>
      </c>
      <c r="J14" s="38">
        <v>27.2</v>
      </c>
      <c r="K14" s="38">
        <v>30.1</v>
      </c>
      <c r="L14" s="38">
        <v>32.1</v>
      </c>
      <c r="M14" s="38">
        <v>33.299999999999997</v>
      </c>
      <c r="N14" s="38">
        <v>27.3</v>
      </c>
      <c r="O14" s="38">
        <v>28.8</v>
      </c>
      <c r="P14" s="38">
        <v>31.7</v>
      </c>
      <c r="Q14" s="38">
        <v>31.6</v>
      </c>
      <c r="R14" s="38">
        <v>26.6</v>
      </c>
      <c r="S14" s="38">
        <v>30.4</v>
      </c>
      <c r="T14" s="38">
        <v>21.5</v>
      </c>
      <c r="U14" s="38">
        <v>18.3</v>
      </c>
      <c r="V14" s="38">
        <v>27.8</v>
      </c>
      <c r="W14" s="38">
        <v>30.1</v>
      </c>
      <c r="X14" s="38">
        <v>28.7</v>
      </c>
      <c r="Y14" s="38">
        <v>27.2</v>
      </c>
      <c r="Z14" s="38">
        <v>26.3</v>
      </c>
      <c r="AA14" s="38">
        <v>31</v>
      </c>
      <c r="AB14" s="38">
        <v>31.7</v>
      </c>
      <c r="AC14" s="38">
        <v>31</v>
      </c>
      <c r="AD14" s="38">
        <v>27.3</v>
      </c>
      <c r="AE14" s="38">
        <v>32.6</v>
      </c>
      <c r="AF14" s="38">
        <v>33.1</v>
      </c>
      <c r="AG14" s="38">
        <v>34</v>
      </c>
      <c r="AH14" s="16">
        <f t="shared" si="0"/>
        <v>28.671428571428574</v>
      </c>
      <c r="AI14" s="38">
        <v>4.3</v>
      </c>
      <c r="AJ14" s="38">
        <v>2.8</v>
      </c>
      <c r="AK14" s="38">
        <v>6.5</v>
      </c>
      <c r="AL14" s="38">
        <v>10.4</v>
      </c>
      <c r="AM14" s="38">
        <v>12.7</v>
      </c>
      <c r="AN14" s="38">
        <v>10.1</v>
      </c>
      <c r="AO14" s="38">
        <v>6.6</v>
      </c>
      <c r="AP14" s="38">
        <v>3.7</v>
      </c>
      <c r="AQ14" s="38">
        <v>5.6</v>
      </c>
      <c r="AR14" s="38">
        <v>4</v>
      </c>
      <c r="AS14" s="38">
        <v>2.9</v>
      </c>
      <c r="AT14" s="38">
        <v>3.1</v>
      </c>
      <c r="AU14" s="38">
        <v>12.6</v>
      </c>
      <c r="AV14" s="38">
        <v>6.8</v>
      </c>
      <c r="AW14" s="38">
        <v>9.6</v>
      </c>
      <c r="AX14" s="38">
        <v>8.9</v>
      </c>
      <c r="AY14" s="38">
        <v>1.2</v>
      </c>
      <c r="AZ14" s="38">
        <v>3.9</v>
      </c>
      <c r="BA14" s="38">
        <v>13.9</v>
      </c>
      <c r="BB14" s="38">
        <v>11.9</v>
      </c>
      <c r="BC14" s="38">
        <v>1.9</v>
      </c>
      <c r="BD14" s="38">
        <v>-2.6</v>
      </c>
      <c r="BE14" s="38">
        <v>0</v>
      </c>
      <c r="BF14" s="38">
        <v>8.8000000000000007</v>
      </c>
      <c r="BG14" s="38">
        <v>5.0999999999999996</v>
      </c>
      <c r="BH14" s="38">
        <v>6.5</v>
      </c>
      <c r="BI14" s="38">
        <v>6.1</v>
      </c>
      <c r="BJ14" s="38">
        <v>8.1</v>
      </c>
      <c r="BK14" s="16">
        <f t="shared" si="1"/>
        <v>6.2642857142857151</v>
      </c>
      <c r="BL14" s="3"/>
    </row>
    <row r="15" spans="2:67" x14ac:dyDescent="0.2">
      <c r="B15" s="1" t="str">
        <f t="shared" si="2"/>
        <v>Altiplano_BuenaVista</v>
      </c>
      <c r="C15" s="42" t="s">
        <v>3</v>
      </c>
      <c r="D15" s="42" t="s">
        <v>9</v>
      </c>
      <c r="E15" s="42" t="s">
        <v>11</v>
      </c>
      <c r="F15" s="38" t="s">
        <v>141</v>
      </c>
      <c r="G15" s="38" t="s">
        <v>141</v>
      </c>
      <c r="H15" s="38" t="s">
        <v>141</v>
      </c>
      <c r="I15" s="38" t="s">
        <v>141</v>
      </c>
      <c r="J15" s="38" t="s">
        <v>141</v>
      </c>
      <c r="K15" s="38" t="s">
        <v>141</v>
      </c>
      <c r="L15" s="38" t="s">
        <v>141</v>
      </c>
      <c r="M15" s="38" t="s">
        <v>141</v>
      </c>
      <c r="N15" s="38" t="s">
        <v>141</v>
      </c>
      <c r="O15" s="38" t="s">
        <v>141</v>
      </c>
      <c r="P15" s="38" t="s">
        <v>141</v>
      </c>
      <c r="Q15" s="38" t="s">
        <v>141</v>
      </c>
      <c r="R15" s="38" t="s">
        <v>141</v>
      </c>
      <c r="S15" s="38" t="s">
        <v>141</v>
      </c>
      <c r="T15" s="38" t="s">
        <v>141</v>
      </c>
      <c r="U15" s="38" t="s">
        <v>141</v>
      </c>
      <c r="V15" s="38" t="s">
        <v>141</v>
      </c>
      <c r="W15" s="38" t="s">
        <v>141</v>
      </c>
      <c r="X15" s="38" t="s">
        <v>141</v>
      </c>
      <c r="Y15" s="38" t="s">
        <v>141</v>
      </c>
      <c r="Z15" s="38" t="s">
        <v>141</v>
      </c>
      <c r="AA15" s="38" t="s">
        <v>141</v>
      </c>
      <c r="AB15" s="38" t="s">
        <v>141</v>
      </c>
      <c r="AC15" s="38" t="s">
        <v>141</v>
      </c>
      <c r="AD15" s="38" t="s">
        <v>141</v>
      </c>
      <c r="AE15" s="38" t="s">
        <v>141</v>
      </c>
      <c r="AF15" s="38" t="s">
        <v>141</v>
      </c>
      <c r="AG15" s="76">
        <v>34</v>
      </c>
      <c r="AH15" s="16">
        <f t="shared" si="0"/>
        <v>34</v>
      </c>
      <c r="AI15" s="38" t="s">
        <v>141</v>
      </c>
      <c r="AJ15" s="38" t="s">
        <v>141</v>
      </c>
      <c r="AK15" s="38" t="s">
        <v>141</v>
      </c>
      <c r="AL15" s="38" t="s">
        <v>141</v>
      </c>
      <c r="AM15" s="38" t="s">
        <v>141</v>
      </c>
      <c r="AN15" s="38" t="s">
        <v>141</v>
      </c>
      <c r="AO15" s="38" t="s">
        <v>141</v>
      </c>
      <c r="AP15" s="38" t="s">
        <v>141</v>
      </c>
      <c r="AQ15" s="38" t="s">
        <v>141</v>
      </c>
      <c r="AR15" s="38" t="s">
        <v>141</v>
      </c>
      <c r="AS15" s="38" t="s">
        <v>141</v>
      </c>
      <c r="AT15" s="38" t="s">
        <v>141</v>
      </c>
      <c r="AU15" s="38" t="s">
        <v>141</v>
      </c>
      <c r="AV15" s="38" t="s">
        <v>141</v>
      </c>
      <c r="AW15" s="38" t="s">
        <v>141</v>
      </c>
      <c r="AX15" s="38" t="s">
        <v>141</v>
      </c>
      <c r="AY15" s="38" t="s">
        <v>141</v>
      </c>
      <c r="AZ15" s="38" t="s">
        <v>141</v>
      </c>
      <c r="BA15" s="38" t="s">
        <v>141</v>
      </c>
      <c r="BB15" s="38" t="s">
        <v>141</v>
      </c>
      <c r="BC15" s="38" t="s">
        <v>141</v>
      </c>
      <c r="BD15" s="38" t="s">
        <v>141</v>
      </c>
      <c r="BE15" s="38" t="s">
        <v>141</v>
      </c>
      <c r="BF15" s="38" t="s">
        <v>141</v>
      </c>
      <c r="BG15" s="38" t="s">
        <v>141</v>
      </c>
      <c r="BH15" s="38" t="s">
        <v>141</v>
      </c>
      <c r="BI15" s="38" t="s">
        <v>141</v>
      </c>
      <c r="BJ15" s="76">
        <v>8.1</v>
      </c>
      <c r="BK15" s="16">
        <f t="shared" si="1"/>
        <v>8.1</v>
      </c>
      <c r="BL15" s="3"/>
    </row>
    <row r="16" spans="2:67" x14ac:dyDescent="0.2">
      <c r="B16" s="1" t="str">
        <f t="shared" si="2"/>
        <v>Altiplano_La Dulce</v>
      </c>
      <c r="C16" s="42" t="s">
        <v>3</v>
      </c>
      <c r="D16" s="42" t="s">
        <v>37</v>
      </c>
      <c r="E16" s="42" t="s">
        <v>11</v>
      </c>
      <c r="F16" s="38">
        <v>22.5</v>
      </c>
      <c r="G16" s="38">
        <v>24.1</v>
      </c>
      <c r="H16" s="38">
        <v>23</v>
      </c>
      <c r="I16" s="38">
        <v>23.5</v>
      </c>
      <c r="J16" s="38">
        <v>24.7</v>
      </c>
      <c r="K16" s="38">
        <v>26.4</v>
      </c>
      <c r="L16" s="38">
        <v>26.8</v>
      </c>
      <c r="M16" s="38">
        <v>29.4</v>
      </c>
      <c r="N16" s="38">
        <v>25.8</v>
      </c>
      <c r="O16" s="38">
        <v>26.9</v>
      </c>
      <c r="P16" s="38">
        <v>29.2</v>
      </c>
      <c r="Q16" s="38">
        <v>28.2</v>
      </c>
      <c r="R16" s="38">
        <v>26.8</v>
      </c>
      <c r="S16" s="38">
        <v>23.9</v>
      </c>
      <c r="T16" s="38">
        <v>23.1</v>
      </c>
      <c r="U16" s="38">
        <v>21.2</v>
      </c>
      <c r="V16" s="38">
        <v>21.8</v>
      </c>
      <c r="W16" s="38">
        <v>23</v>
      </c>
      <c r="X16" s="38">
        <v>21.3</v>
      </c>
      <c r="Y16" s="38">
        <v>21.2</v>
      </c>
      <c r="Z16" s="38">
        <v>22.2</v>
      </c>
      <c r="AA16" s="38">
        <v>26.4</v>
      </c>
      <c r="AB16" s="38">
        <v>25.8</v>
      </c>
      <c r="AC16" s="38">
        <v>25.5</v>
      </c>
      <c r="AD16" s="38">
        <v>27.4</v>
      </c>
      <c r="AE16" s="38">
        <v>27.4</v>
      </c>
      <c r="AF16" s="38">
        <v>27.8</v>
      </c>
      <c r="AG16" s="38">
        <v>29.5</v>
      </c>
      <c r="AH16" s="16">
        <f t="shared" si="0"/>
        <v>25.171428571428567</v>
      </c>
      <c r="AI16" s="38">
        <v>-0.9</v>
      </c>
      <c r="AJ16" s="38">
        <v>-1</v>
      </c>
      <c r="AK16" s="38">
        <v>5.5</v>
      </c>
      <c r="AL16" s="38">
        <v>5</v>
      </c>
      <c r="AM16" s="38">
        <v>4</v>
      </c>
      <c r="AN16" s="38">
        <v>0.9</v>
      </c>
      <c r="AO16" s="38">
        <v>2.2999999999999998</v>
      </c>
      <c r="AP16" s="38">
        <v>-0.1</v>
      </c>
      <c r="AQ16" s="38">
        <v>-0.1</v>
      </c>
      <c r="AR16" s="38">
        <v>1.2</v>
      </c>
      <c r="AS16" s="38">
        <v>-0.6</v>
      </c>
      <c r="AT16" s="38">
        <v>1.5</v>
      </c>
      <c r="AU16" s="38">
        <v>6.6</v>
      </c>
      <c r="AV16" s="38">
        <v>4.8</v>
      </c>
      <c r="AW16" s="38">
        <v>-1.4</v>
      </c>
      <c r="AX16" s="38">
        <v>1.8</v>
      </c>
      <c r="AY16" s="38">
        <v>2</v>
      </c>
      <c r="AZ16" s="38">
        <v>2.7</v>
      </c>
      <c r="BA16" s="38">
        <v>8.6</v>
      </c>
      <c r="BB16" s="38">
        <v>2.1</v>
      </c>
      <c r="BC16" s="38">
        <v>-5.7</v>
      </c>
      <c r="BD16" s="38">
        <v>-4.7</v>
      </c>
      <c r="BE16" s="38">
        <v>-2.4</v>
      </c>
      <c r="BF16" s="38">
        <v>-1.5</v>
      </c>
      <c r="BG16" s="38">
        <v>-1.2</v>
      </c>
      <c r="BH16" s="38">
        <v>2.9</v>
      </c>
      <c r="BI16" s="38">
        <v>-2.1</v>
      </c>
      <c r="BJ16" s="38">
        <v>1.9</v>
      </c>
      <c r="BK16" s="16">
        <f t="shared" si="1"/>
        <v>1.1464285714285716</v>
      </c>
      <c r="BL16" s="3"/>
    </row>
    <row r="17" spans="2:64" x14ac:dyDescent="0.2">
      <c r="B17" s="1" t="str">
        <f t="shared" si="2"/>
        <v>Altiplano_Yoliatl</v>
      </c>
      <c r="C17" s="42" t="s">
        <v>3</v>
      </c>
      <c r="D17" s="42" t="s">
        <v>72</v>
      </c>
      <c r="E17" s="42" t="s">
        <v>11</v>
      </c>
      <c r="F17" s="38">
        <v>22.7</v>
      </c>
      <c r="G17" s="38">
        <v>24.1</v>
      </c>
      <c r="H17" s="38">
        <v>23.7</v>
      </c>
      <c r="I17" s="38">
        <v>24.3</v>
      </c>
      <c r="J17" s="38">
        <v>23.6</v>
      </c>
      <c r="K17" s="38">
        <v>26.7</v>
      </c>
      <c r="L17" s="38">
        <v>27.9</v>
      </c>
      <c r="M17" s="38">
        <v>30.8</v>
      </c>
      <c r="N17" s="38">
        <v>25.7</v>
      </c>
      <c r="O17" s="38">
        <v>27.2</v>
      </c>
      <c r="P17" s="38">
        <v>29.5</v>
      </c>
      <c r="Q17" s="38">
        <v>29.6</v>
      </c>
      <c r="R17" s="38">
        <v>26.4</v>
      </c>
      <c r="S17" s="38">
        <v>23.9</v>
      </c>
      <c r="T17" s="38">
        <v>24.1</v>
      </c>
      <c r="U17" s="38">
        <v>18.2</v>
      </c>
      <c r="V17" s="38">
        <v>22.3</v>
      </c>
      <c r="W17" s="38">
        <v>23</v>
      </c>
      <c r="X17" s="38">
        <v>19.3</v>
      </c>
      <c r="Y17" s="38">
        <v>12.8</v>
      </c>
      <c r="Z17" s="38">
        <v>25.3</v>
      </c>
      <c r="AA17" s="38">
        <v>27.7</v>
      </c>
      <c r="AB17" s="38">
        <v>25.9</v>
      </c>
      <c r="AC17" s="38">
        <v>26.2</v>
      </c>
      <c r="AD17" s="38">
        <v>26.6</v>
      </c>
      <c r="AE17" s="38">
        <v>26.6</v>
      </c>
      <c r="AF17" s="38">
        <v>28.4</v>
      </c>
      <c r="AG17" s="38">
        <v>9.6</v>
      </c>
      <c r="AH17" s="16">
        <f t="shared" si="0"/>
        <v>24.360714285714291</v>
      </c>
      <c r="AI17" s="38">
        <v>-0.3</v>
      </c>
      <c r="AJ17" s="38">
        <v>-1.8</v>
      </c>
      <c r="AK17" s="38">
        <v>0</v>
      </c>
      <c r="AL17" s="38">
        <v>7</v>
      </c>
      <c r="AM17" s="38">
        <v>3.7</v>
      </c>
      <c r="AN17" s="38">
        <v>0.3</v>
      </c>
      <c r="AO17" s="38">
        <v>0.8</v>
      </c>
      <c r="AP17" s="38">
        <v>-2.1</v>
      </c>
      <c r="AQ17" s="38">
        <v>0</v>
      </c>
      <c r="AR17" s="38">
        <v>1.2</v>
      </c>
      <c r="AS17" s="38">
        <v>0.2</v>
      </c>
      <c r="AT17" s="38">
        <v>-0.9</v>
      </c>
      <c r="AU17" s="38">
        <v>3.9</v>
      </c>
      <c r="AV17" s="38">
        <v>3.7</v>
      </c>
      <c r="AW17" s="38">
        <v>-1.7</v>
      </c>
      <c r="AX17" s="38">
        <v>-3.3</v>
      </c>
      <c r="AY17" s="38">
        <v>-0.7</v>
      </c>
      <c r="AZ17" s="38">
        <v>-9.3000000000000007</v>
      </c>
      <c r="BA17" s="38">
        <v>12.5</v>
      </c>
      <c r="BB17" s="38">
        <v>-6.4</v>
      </c>
      <c r="BC17" s="38">
        <v>0.4</v>
      </c>
      <c r="BD17" s="38">
        <v>-3.1</v>
      </c>
      <c r="BE17" s="38">
        <v>-1.1000000000000001</v>
      </c>
      <c r="BF17" s="38">
        <v>2.1</v>
      </c>
      <c r="BG17" s="38">
        <v>-1.4</v>
      </c>
      <c r="BH17" s="38">
        <v>2.5</v>
      </c>
      <c r="BI17" s="38">
        <v>-0.8</v>
      </c>
      <c r="BJ17" s="38">
        <v>3.5</v>
      </c>
      <c r="BK17" s="16">
        <f t="shared" si="1"/>
        <v>0.31785714285714295</v>
      </c>
      <c r="BL17" s="3"/>
    </row>
    <row r="18" spans="2:64" x14ac:dyDescent="0.2">
      <c r="B18" s="1" t="str">
        <f t="shared" si="2"/>
        <v>Altiplano_El Pocito</v>
      </c>
      <c r="C18" s="42" t="s">
        <v>3</v>
      </c>
      <c r="D18" s="42" t="s">
        <v>132</v>
      </c>
      <c r="E18" s="42" t="s">
        <v>49</v>
      </c>
      <c r="F18" s="38">
        <v>21.9</v>
      </c>
      <c r="G18" s="38">
        <v>22.6</v>
      </c>
      <c r="H18" s="38">
        <v>21.9</v>
      </c>
      <c r="I18" s="38">
        <v>21.1</v>
      </c>
      <c r="J18" s="38">
        <v>22.9</v>
      </c>
      <c r="K18" s="38">
        <v>26.8</v>
      </c>
      <c r="L18" s="38">
        <v>28.6</v>
      </c>
      <c r="M18" s="38">
        <v>29.7</v>
      </c>
      <c r="N18" s="38">
        <v>23</v>
      </c>
      <c r="O18" s="38">
        <v>25</v>
      </c>
      <c r="P18" s="38">
        <v>27.8</v>
      </c>
      <c r="Q18" s="38">
        <v>27.7</v>
      </c>
      <c r="R18" s="38">
        <v>23.4</v>
      </c>
      <c r="S18" s="38">
        <v>26.9</v>
      </c>
      <c r="T18" s="38">
        <v>17</v>
      </c>
      <c r="U18" s="38">
        <v>15.2</v>
      </c>
      <c r="V18" s="38">
        <v>24.1</v>
      </c>
      <c r="W18" s="38">
        <v>26.2</v>
      </c>
      <c r="X18" s="38">
        <v>24.4</v>
      </c>
      <c r="Y18" s="38">
        <v>23.6</v>
      </c>
      <c r="Z18" s="38">
        <v>23.8</v>
      </c>
      <c r="AA18" s="38">
        <v>26.6</v>
      </c>
      <c r="AB18" s="38">
        <v>27.9</v>
      </c>
      <c r="AC18" s="38">
        <v>27.3</v>
      </c>
      <c r="AD18" s="38">
        <v>23.6</v>
      </c>
      <c r="AE18" s="38">
        <v>28.8</v>
      </c>
      <c r="AF18" s="38">
        <v>29.4</v>
      </c>
      <c r="AG18" s="38">
        <v>29.9</v>
      </c>
      <c r="AH18" s="16">
        <f t="shared" si="0"/>
        <v>24.896428571428565</v>
      </c>
      <c r="AI18" s="38">
        <v>9.8000000000000007</v>
      </c>
      <c r="AJ18" s="38">
        <v>7.1</v>
      </c>
      <c r="AK18" s="38">
        <v>9.1999999999999993</v>
      </c>
      <c r="AL18" s="38">
        <v>10.3</v>
      </c>
      <c r="AM18" s="38">
        <v>12.5</v>
      </c>
      <c r="AN18" s="38">
        <v>10.3</v>
      </c>
      <c r="AO18" s="38">
        <v>12.3</v>
      </c>
      <c r="AP18" s="38">
        <v>10.7</v>
      </c>
      <c r="AQ18" s="38">
        <v>12.3</v>
      </c>
      <c r="AR18" s="38">
        <v>6.4</v>
      </c>
      <c r="AS18" s="38">
        <v>5.3</v>
      </c>
      <c r="AT18" s="38">
        <v>5.4</v>
      </c>
      <c r="AU18" s="38">
        <v>11.5</v>
      </c>
      <c r="AV18" s="38">
        <v>8.6</v>
      </c>
      <c r="AW18" s="38">
        <v>6.4</v>
      </c>
      <c r="AX18" s="38">
        <v>5.7</v>
      </c>
      <c r="AY18" s="38">
        <v>8.1</v>
      </c>
      <c r="AZ18" s="38">
        <v>10.7</v>
      </c>
      <c r="BA18" s="38">
        <v>16.2</v>
      </c>
      <c r="BB18" s="38">
        <v>12.6</v>
      </c>
      <c r="BC18" s="38">
        <v>7.4</v>
      </c>
      <c r="BD18" s="38">
        <v>5.3</v>
      </c>
      <c r="BE18" s="38">
        <v>8.8000000000000007</v>
      </c>
      <c r="BF18" s="38">
        <v>10.8</v>
      </c>
      <c r="BG18" s="38">
        <v>10.6</v>
      </c>
      <c r="BH18" s="38">
        <v>8.6999999999999993</v>
      </c>
      <c r="BI18" s="38">
        <v>7.6</v>
      </c>
      <c r="BJ18" s="38">
        <v>11.4</v>
      </c>
      <c r="BK18" s="16">
        <f t="shared" si="1"/>
        <v>9.3571428571428577</v>
      </c>
      <c r="BL18" s="3"/>
    </row>
    <row r="19" spans="2:64" x14ac:dyDescent="0.2">
      <c r="B19" s="1" t="str">
        <f t="shared" si="2"/>
        <v>Altiplano_La Victoria</v>
      </c>
      <c r="C19" s="42" t="s">
        <v>3</v>
      </c>
      <c r="D19" s="42" t="s">
        <v>129</v>
      </c>
      <c r="E19" s="42" t="s">
        <v>5</v>
      </c>
      <c r="F19" s="38" t="s">
        <v>141</v>
      </c>
      <c r="G19" s="38" t="s">
        <v>141</v>
      </c>
      <c r="H19" s="38" t="s">
        <v>141</v>
      </c>
      <c r="I19" s="38" t="s">
        <v>141</v>
      </c>
      <c r="J19" s="38" t="s">
        <v>141</v>
      </c>
      <c r="K19" s="38" t="s">
        <v>141</v>
      </c>
      <c r="L19" s="38" t="s">
        <v>141</v>
      </c>
      <c r="M19" s="38" t="s">
        <v>141</v>
      </c>
      <c r="N19" s="38" t="s">
        <v>141</v>
      </c>
      <c r="O19" s="38" t="s">
        <v>141</v>
      </c>
      <c r="P19" s="38" t="s">
        <v>141</v>
      </c>
      <c r="Q19" s="38" t="s">
        <v>141</v>
      </c>
      <c r="R19" s="38" t="s">
        <v>141</v>
      </c>
      <c r="S19" s="38" t="s">
        <v>141</v>
      </c>
      <c r="T19" s="38" t="s">
        <v>141</v>
      </c>
      <c r="U19" s="38" t="s">
        <v>141</v>
      </c>
      <c r="V19" s="38" t="s">
        <v>141</v>
      </c>
      <c r="W19" s="38" t="s">
        <v>141</v>
      </c>
      <c r="X19" s="38" t="s">
        <v>141</v>
      </c>
      <c r="Y19" s="38" t="s">
        <v>141</v>
      </c>
      <c r="Z19" s="38" t="s">
        <v>141</v>
      </c>
      <c r="AA19" s="38" t="s">
        <v>141</v>
      </c>
      <c r="AB19" s="38" t="s">
        <v>141</v>
      </c>
      <c r="AC19" s="38" t="s">
        <v>141</v>
      </c>
      <c r="AD19" s="38" t="s">
        <v>141</v>
      </c>
      <c r="AE19" s="38" t="s">
        <v>141</v>
      </c>
      <c r="AF19" s="38" t="s">
        <v>141</v>
      </c>
      <c r="AG19" s="76">
        <v>29.9</v>
      </c>
      <c r="AH19" s="16">
        <f t="shared" si="0"/>
        <v>29.9</v>
      </c>
      <c r="AI19" s="38" t="s">
        <v>141</v>
      </c>
      <c r="AJ19" s="38" t="s">
        <v>141</v>
      </c>
      <c r="AK19" s="38" t="s">
        <v>141</v>
      </c>
      <c r="AL19" s="38" t="s">
        <v>141</v>
      </c>
      <c r="AM19" s="38" t="s">
        <v>141</v>
      </c>
      <c r="AN19" s="38" t="s">
        <v>141</v>
      </c>
      <c r="AO19" s="38" t="s">
        <v>141</v>
      </c>
      <c r="AP19" s="38" t="s">
        <v>141</v>
      </c>
      <c r="AQ19" s="38" t="s">
        <v>141</v>
      </c>
      <c r="AR19" s="38" t="s">
        <v>141</v>
      </c>
      <c r="AS19" s="38" t="s">
        <v>141</v>
      </c>
      <c r="AT19" s="38" t="s">
        <v>141</v>
      </c>
      <c r="AU19" s="38" t="s">
        <v>141</v>
      </c>
      <c r="AV19" s="38" t="s">
        <v>141</v>
      </c>
      <c r="AW19" s="38" t="s">
        <v>141</v>
      </c>
      <c r="AX19" s="38" t="s">
        <v>141</v>
      </c>
      <c r="AY19" s="38" t="s">
        <v>141</v>
      </c>
      <c r="AZ19" s="38" t="s">
        <v>141</v>
      </c>
      <c r="BA19" s="38" t="s">
        <v>141</v>
      </c>
      <c r="BB19" s="38" t="s">
        <v>141</v>
      </c>
      <c r="BC19" s="38" t="s">
        <v>141</v>
      </c>
      <c r="BD19" s="38" t="s">
        <v>141</v>
      </c>
      <c r="BE19" s="38" t="s">
        <v>141</v>
      </c>
      <c r="BF19" s="38" t="s">
        <v>141</v>
      </c>
      <c r="BG19" s="38" t="s">
        <v>141</v>
      </c>
      <c r="BH19" s="38" t="s">
        <v>141</v>
      </c>
      <c r="BI19" s="38" t="s">
        <v>141</v>
      </c>
      <c r="BJ19" s="76">
        <v>11.4</v>
      </c>
      <c r="BK19" s="16">
        <f t="shared" si="1"/>
        <v>11.4</v>
      </c>
      <c r="BL19" s="3"/>
    </row>
    <row r="20" spans="2:64" x14ac:dyDescent="0.2">
      <c r="B20" s="1" t="str">
        <f t="shared" si="2"/>
        <v>Altiplano_Cerritos de Bernal</v>
      </c>
      <c r="C20" s="42" t="s">
        <v>3</v>
      </c>
      <c r="D20" s="42" t="s">
        <v>130</v>
      </c>
      <c r="E20" s="42" t="s">
        <v>5</v>
      </c>
      <c r="F20" s="38">
        <v>20.2</v>
      </c>
      <c r="G20" s="38">
        <v>20.8</v>
      </c>
      <c r="H20" s="38">
        <v>20.9</v>
      </c>
      <c r="I20" s="38">
        <v>21.3</v>
      </c>
      <c r="J20" s="38">
        <v>22</v>
      </c>
      <c r="K20" s="38">
        <v>23.4</v>
      </c>
      <c r="L20" s="38">
        <v>25.1</v>
      </c>
      <c r="M20" s="38">
        <v>26.6</v>
      </c>
      <c r="N20" s="38">
        <v>23</v>
      </c>
      <c r="O20" s="38">
        <v>25.1</v>
      </c>
      <c r="P20" s="38">
        <v>26.6</v>
      </c>
      <c r="Q20" s="38">
        <v>26</v>
      </c>
      <c r="R20" s="38">
        <v>24.9</v>
      </c>
      <c r="S20" s="38">
        <v>22.6</v>
      </c>
      <c r="T20" s="38">
        <v>21.7</v>
      </c>
      <c r="U20" s="38">
        <v>19.5</v>
      </c>
      <c r="V20" s="38">
        <v>20.2</v>
      </c>
      <c r="W20" s="38">
        <v>23</v>
      </c>
      <c r="X20" s="38">
        <v>19.8</v>
      </c>
      <c r="Y20" s="38">
        <v>18.100000000000001</v>
      </c>
      <c r="Z20" s="38">
        <v>22</v>
      </c>
      <c r="AA20" s="38">
        <v>25.1</v>
      </c>
      <c r="AB20" s="38">
        <v>24.2</v>
      </c>
      <c r="AC20" s="38">
        <v>23.4</v>
      </c>
      <c r="AD20" s="38">
        <v>25</v>
      </c>
      <c r="AE20" s="38">
        <v>25.1</v>
      </c>
      <c r="AF20" s="38">
        <v>26.2</v>
      </c>
      <c r="AG20" s="38">
        <v>27.4</v>
      </c>
      <c r="AH20" s="16">
        <f t="shared" si="0"/>
        <v>23.185714285714287</v>
      </c>
      <c r="AI20" s="38">
        <v>-1.4</v>
      </c>
      <c r="AJ20" s="38">
        <v>2.9</v>
      </c>
      <c r="AK20" s="38">
        <v>6</v>
      </c>
      <c r="AL20" s="38">
        <v>7.4</v>
      </c>
      <c r="AM20" s="38">
        <v>5.5</v>
      </c>
      <c r="AN20" s="38">
        <v>3.7</v>
      </c>
      <c r="AO20" s="38">
        <v>0.7</v>
      </c>
      <c r="AP20" s="38">
        <v>-0.3</v>
      </c>
      <c r="AQ20" s="38">
        <v>0.7</v>
      </c>
      <c r="AR20" s="38">
        <v>3.4</v>
      </c>
      <c r="AS20" s="38">
        <v>4.8</v>
      </c>
      <c r="AT20" s="38">
        <v>0.1</v>
      </c>
      <c r="AU20" s="38">
        <v>7.7</v>
      </c>
      <c r="AV20" s="38">
        <v>1</v>
      </c>
      <c r="AW20" s="38">
        <v>-2.2999999999999998</v>
      </c>
      <c r="AX20" s="38">
        <v>1.4</v>
      </c>
      <c r="AY20" s="38">
        <v>-1.6</v>
      </c>
      <c r="AZ20" s="38">
        <v>-2.4</v>
      </c>
      <c r="BA20" s="38">
        <v>7.6</v>
      </c>
      <c r="BB20" s="38">
        <v>2.8</v>
      </c>
      <c r="BC20" s="38">
        <v>-5.3</v>
      </c>
      <c r="BD20" s="38">
        <v>-4.4000000000000004</v>
      </c>
      <c r="BE20" s="38">
        <v>-0.6</v>
      </c>
      <c r="BF20" s="38">
        <v>-2.1</v>
      </c>
      <c r="BG20" s="38">
        <v>2.7</v>
      </c>
      <c r="BH20" s="38">
        <v>2.8</v>
      </c>
      <c r="BI20" s="38">
        <v>-1.1000000000000001</v>
      </c>
      <c r="BJ20" s="38">
        <v>4.8</v>
      </c>
      <c r="BK20" s="16">
        <f t="shared" si="1"/>
        <v>1.589285714285714</v>
      </c>
      <c r="BL20" s="3"/>
    </row>
    <row r="21" spans="2:64" x14ac:dyDescent="0.2">
      <c r="B21" s="1" t="str">
        <f t="shared" si="2"/>
        <v>Altiplano_Santa Matilde</v>
      </c>
      <c r="C21" s="42" t="s">
        <v>3</v>
      </c>
      <c r="D21" s="42" t="s">
        <v>133</v>
      </c>
      <c r="E21" s="42" t="s">
        <v>5</v>
      </c>
      <c r="F21" s="38">
        <v>21.6</v>
      </c>
      <c r="G21" s="38">
        <v>22.6</v>
      </c>
      <c r="H21" s="38">
        <v>22.5</v>
      </c>
      <c r="I21" s="38">
        <v>22.6</v>
      </c>
      <c r="J21" s="38">
        <v>23.6</v>
      </c>
      <c r="K21" s="38">
        <v>26.1</v>
      </c>
      <c r="L21" s="38">
        <v>26.6</v>
      </c>
      <c r="M21" s="38">
        <v>28</v>
      </c>
      <c r="N21" s="38">
        <v>25.1</v>
      </c>
      <c r="O21" s="38">
        <v>26.7</v>
      </c>
      <c r="P21" s="38">
        <v>28.2</v>
      </c>
      <c r="Q21" s="38">
        <v>27.8</v>
      </c>
      <c r="R21" s="38">
        <v>26.9</v>
      </c>
      <c r="S21" s="38">
        <v>24.1</v>
      </c>
      <c r="T21" s="38">
        <v>23.1</v>
      </c>
      <c r="U21" s="38">
        <v>21.2</v>
      </c>
      <c r="V21" s="38">
        <v>21.9</v>
      </c>
      <c r="W21" s="38">
        <v>24.5</v>
      </c>
      <c r="X21" s="38">
        <v>21.6</v>
      </c>
      <c r="Y21" s="38">
        <v>19.899999999999999</v>
      </c>
      <c r="Z21" s="38">
        <v>22.4</v>
      </c>
      <c r="AA21" s="38">
        <v>26.9</v>
      </c>
      <c r="AB21" s="38">
        <v>26.1</v>
      </c>
      <c r="AC21" s="38">
        <v>25</v>
      </c>
      <c r="AD21" s="38">
        <v>26.6</v>
      </c>
      <c r="AE21" s="38">
        <v>27.2</v>
      </c>
      <c r="AF21" s="38">
        <v>28</v>
      </c>
      <c r="AG21" s="38">
        <v>28.9</v>
      </c>
      <c r="AH21" s="16">
        <f t="shared" si="0"/>
        <v>24.846428571428572</v>
      </c>
      <c r="AI21" s="38">
        <v>1</v>
      </c>
      <c r="AJ21" s="38">
        <v>1.2</v>
      </c>
      <c r="AK21" s="38">
        <v>3.9</v>
      </c>
      <c r="AL21" s="38">
        <v>5.6</v>
      </c>
      <c r="AM21" s="38">
        <v>9.5</v>
      </c>
      <c r="AN21" s="38">
        <v>3.7</v>
      </c>
      <c r="AO21" s="38">
        <v>1.8</v>
      </c>
      <c r="AP21" s="38">
        <v>1</v>
      </c>
      <c r="AQ21" s="38">
        <v>4.0999999999999996</v>
      </c>
      <c r="AR21" s="38">
        <v>4.5</v>
      </c>
      <c r="AS21" s="38">
        <v>3.9</v>
      </c>
      <c r="AT21" s="38">
        <v>1.6</v>
      </c>
      <c r="AU21" s="38">
        <v>8.1999999999999993</v>
      </c>
      <c r="AV21" s="38">
        <v>1.6</v>
      </c>
      <c r="AW21" s="38">
        <v>0.5</v>
      </c>
      <c r="AX21" s="38">
        <v>3.8</v>
      </c>
      <c r="AY21" s="38">
        <v>-0.1</v>
      </c>
      <c r="AZ21" s="38">
        <v>0.1</v>
      </c>
      <c r="BA21" s="38">
        <v>8.6</v>
      </c>
      <c r="BB21" s="38">
        <v>1.9</v>
      </c>
      <c r="BC21" s="38">
        <v>-4.5</v>
      </c>
      <c r="BD21" s="38">
        <v>-3</v>
      </c>
      <c r="BE21" s="38">
        <v>0.5</v>
      </c>
      <c r="BF21" s="38">
        <v>0.8</v>
      </c>
      <c r="BG21" s="38">
        <v>1.2</v>
      </c>
      <c r="BH21" s="38">
        <v>4.7</v>
      </c>
      <c r="BI21" s="38">
        <v>0.2</v>
      </c>
      <c r="BJ21" s="38">
        <v>3.9</v>
      </c>
      <c r="BK21" s="16">
        <f t="shared" si="1"/>
        <v>2.5071428571428576</v>
      </c>
      <c r="BL21" s="3"/>
    </row>
    <row r="22" spans="2:64" x14ac:dyDescent="0.2">
      <c r="B22" s="1" t="str">
        <f t="shared" si="2"/>
        <v>Altiplano_La Herradura</v>
      </c>
      <c r="C22" s="42" t="s">
        <v>3</v>
      </c>
      <c r="D22" s="42" t="s">
        <v>131</v>
      </c>
      <c r="E22" s="42" t="s">
        <v>11</v>
      </c>
      <c r="F22" s="38">
        <v>20.7</v>
      </c>
      <c r="G22" s="38">
        <v>20.9</v>
      </c>
      <c r="H22" s="38">
        <v>20.7</v>
      </c>
      <c r="I22" s="38">
        <v>19.600000000000001</v>
      </c>
      <c r="J22" s="38">
        <v>22.6</v>
      </c>
      <c r="K22" s="38">
        <v>24.3</v>
      </c>
      <c r="L22" s="38">
        <v>24.9</v>
      </c>
      <c r="M22" s="38">
        <v>28</v>
      </c>
      <c r="N22" s="38">
        <v>22.8</v>
      </c>
      <c r="O22" s="38">
        <v>24.1</v>
      </c>
      <c r="P22" s="38">
        <v>26.1</v>
      </c>
      <c r="Q22" s="38">
        <v>26</v>
      </c>
      <c r="R22" s="38">
        <v>25.1</v>
      </c>
      <c r="S22" s="38">
        <v>22.6</v>
      </c>
      <c r="T22" s="38">
        <v>21.6</v>
      </c>
      <c r="U22" s="38">
        <v>19.7</v>
      </c>
      <c r="V22" s="38">
        <v>20.3</v>
      </c>
      <c r="W22" s="38">
        <v>22.4</v>
      </c>
      <c r="X22" s="38">
        <v>20.100000000000001</v>
      </c>
      <c r="Y22" s="38">
        <v>18.5</v>
      </c>
      <c r="Z22" s="38">
        <v>20.7</v>
      </c>
      <c r="AA22" s="38">
        <v>24.3</v>
      </c>
      <c r="AB22" s="38">
        <v>24.5</v>
      </c>
      <c r="AC22" s="38">
        <v>23.4</v>
      </c>
      <c r="AD22" s="38">
        <v>25.4</v>
      </c>
      <c r="AE22" s="38">
        <v>25.6</v>
      </c>
      <c r="AF22" s="38">
        <v>26.4</v>
      </c>
      <c r="AG22" s="38">
        <v>27.6</v>
      </c>
      <c r="AH22" s="16">
        <f t="shared" si="0"/>
        <v>23.175000000000004</v>
      </c>
      <c r="AI22" s="38">
        <v>0.3</v>
      </c>
      <c r="AJ22" s="38">
        <v>-3.3</v>
      </c>
      <c r="AK22" s="38">
        <v>1.9</v>
      </c>
      <c r="AL22" s="38">
        <v>5.9</v>
      </c>
      <c r="AM22" s="38">
        <v>5.5</v>
      </c>
      <c r="AN22" s="38">
        <v>-0.6</v>
      </c>
      <c r="AO22" s="38">
        <v>-0.1</v>
      </c>
      <c r="AP22" s="38">
        <v>-1.4</v>
      </c>
      <c r="AQ22" s="38">
        <v>-0.1</v>
      </c>
      <c r="AR22" s="38">
        <v>5</v>
      </c>
      <c r="AS22" s="38">
        <v>-1.4</v>
      </c>
      <c r="AT22" s="38">
        <v>-2.2000000000000002</v>
      </c>
      <c r="AU22" s="38">
        <v>4</v>
      </c>
      <c r="AV22" s="38">
        <v>1.4</v>
      </c>
      <c r="AW22" s="38">
        <v>-2.2000000000000002</v>
      </c>
      <c r="AX22" s="38">
        <v>2.8</v>
      </c>
      <c r="AY22" s="38">
        <v>-2.2000000000000002</v>
      </c>
      <c r="AZ22" s="38">
        <v>-1.9</v>
      </c>
      <c r="BA22" s="38">
        <v>4.2</v>
      </c>
      <c r="BB22" s="38">
        <v>3.2</v>
      </c>
      <c r="BC22" s="38">
        <v>-6.6</v>
      </c>
      <c r="BD22" s="38">
        <v>-2.9</v>
      </c>
      <c r="BE22" s="38">
        <v>-2.8</v>
      </c>
      <c r="BF22" s="38">
        <v>0.5</v>
      </c>
      <c r="BG22" s="38">
        <v>-3</v>
      </c>
      <c r="BH22" s="38">
        <v>2.6</v>
      </c>
      <c r="BI22" s="38">
        <v>-1.9</v>
      </c>
      <c r="BJ22" s="38">
        <v>0.8</v>
      </c>
      <c r="BK22" s="16">
        <f t="shared" si="1"/>
        <v>0.19642857142857145</v>
      </c>
      <c r="BL22" s="3"/>
    </row>
    <row r="23" spans="2:64" x14ac:dyDescent="0.2">
      <c r="B23" s="1" t="str">
        <f t="shared" si="2"/>
        <v>Altiplano_Peotillos</v>
      </c>
      <c r="C23" s="42" t="s">
        <v>3</v>
      </c>
      <c r="D23" s="42" t="s">
        <v>48</v>
      </c>
      <c r="E23" s="42" t="s">
        <v>49</v>
      </c>
      <c r="F23" s="38" t="s">
        <v>141</v>
      </c>
      <c r="G23" s="38" t="s">
        <v>141</v>
      </c>
      <c r="H23" s="38" t="s">
        <v>141</v>
      </c>
      <c r="I23" s="38" t="s">
        <v>141</v>
      </c>
      <c r="J23" s="38" t="s">
        <v>141</v>
      </c>
      <c r="K23" s="38" t="s">
        <v>141</v>
      </c>
      <c r="L23" s="38" t="s">
        <v>141</v>
      </c>
      <c r="M23" s="38" t="s">
        <v>141</v>
      </c>
      <c r="N23" s="38" t="s">
        <v>141</v>
      </c>
      <c r="O23" s="38" t="s">
        <v>141</v>
      </c>
      <c r="P23" s="38" t="s">
        <v>141</v>
      </c>
      <c r="Q23" s="38" t="s">
        <v>141</v>
      </c>
      <c r="R23" s="38" t="s">
        <v>141</v>
      </c>
      <c r="S23" s="38" t="s">
        <v>141</v>
      </c>
      <c r="T23" s="38" t="s">
        <v>141</v>
      </c>
      <c r="U23" s="38" t="s">
        <v>141</v>
      </c>
      <c r="V23" s="38" t="s">
        <v>141</v>
      </c>
      <c r="W23" s="38" t="s">
        <v>141</v>
      </c>
      <c r="X23" s="38" t="s">
        <v>141</v>
      </c>
      <c r="Y23" s="38" t="s">
        <v>141</v>
      </c>
      <c r="Z23" s="38" t="s">
        <v>141</v>
      </c>
      <c r="AA23" s="38" t="s">
        <v>141</v>
      </c>
      <c r="AB23" s="38" t="s">
        <v>141</v>
      </c>
      <c r="AC23" s="38" t="s">
        <v>141</v>
      </c>
      <c r="AD23" s="38" t="s">
        <v>141</v>
      </c>
      <c r="AE23" s="38" t="s">
        <v>141</v>
      </c>
      <c r="AF23" s="38" t="s">
        <v>141</v>
      </c>
      <c r="AG23" s="76">
        <v>27.6</v>
      </c>
      <c r="AH23" s="16">
        <f t="shared" si="0"/>
        <v>27.6</v>
      </c>
      <c r="AI23" s="38" t="s">
        <v>141</v>
      </c>
      <c r="AJ23" s="38" t="s">
        <v>141</v>
      </c>
      <c r="AK23" s="38" t="s">
        <v>141</v>
      </c>
      <c r="AL23" s="38" t="s">
        <v>141</v>
      </c>
      <c r="AM23" s="38" t="s">
        <v>141</v>
      </c>
      <c r="AN23" s="38" t="s">
        <v>141</v>
      </c>
      <c r="AO23" s="38" t="s">
        <v>141</v>
      </c>
      <c r="AP23" s="38" t="s">
        <v>141</v>
      </c>
      <c r="AQ23" s="38" t="s">
        <v>141</v>
      </c>
      <c r="AR23" s="38" t="s">
        <v>141</v>
      </c>
      <c r="AS23" s="38" t="s">
        <v>141</v>
      </c>
      <c r="AT23" s="38" t="s">
        <v>141</v>
      </c>
      <c r="AU23" s="38" t="s">
        <v>141</v>
      </c>
      <c r="AV23" s="38" t="s">
        <v>141</v>
      </c>
      <c r="AW23" s="38" t="s">
        <v>141</v>
      </c>
      <c r="AX23" s="38" t="s">
        <v>141</v>
      </c>
      <c r="AY23" s="38" t="s">
        <v>141</v>
      </c>
      <c r="AZ23" s="38" t="s">
        <v>141</v>
      </c>
      <c r="BA23" s="38" t="s">
        <v>141</v>
      </c>
      <c r="BB23" s="38" t="s">
        <v>141</v>
      </c>
      <c r="BC23" s="38" t="s">
        <v>141</v>
      </c>
      <c r="BD23" s="38" t="s">
        <v>141</v>
      </c>
      <c r="BE23" s="38" t="s">
        <v>141</v>
      </c>
      <c r="BF23" s="38" t="s">
        <v>141</v>
      </c>
      <c r="BG23" s="38" t="s">
        <v>141</v>
      </c>
      <c r="BH23" s="38" t="s">
        <v>141</v>
      </c>
      <c r="BI23" s="38" t="s">
        <v>141</v>
      </c>
      <c r="BJ23" s="76">
        <v>0.8</v>
      </c>
      <c r="BK23" s="16">
        <f t="shared" si="1"/>
        <v>0.8</v>
      </c>
      <c r="BL23" s="3"/>
    </row>
    <row r="24" spans="2:64" x14ac:dyDescent="0.2">
      <c r="B24" s="1" t="str">
        <f t="shared" si="2"/>
        <v>Centro_Benito Juárez</v>
      </c>
      <c r="C24" s="65" t="s">
        <v>6</v>
      </c>
      <c r="D24" s="65" t="s">
        <v>7</v>
      </c>
      <c r="E24" s="65" t="s">
        <v>8</v>
      </c>
      <c r="F24" s="38">
        <v>23.4</v>
      </c>
      <c r="G24" s="38">
        <v>22.3</v>
      </c>
      <c r="H24" s="38">
        <v>22.6</v>
      </c>
      <c r="I24" s="38">
        <v>22.6</v>
      </c>
      <c r="J24" s="38">
        <v>24.5</v>
      </c>
      <c r="K24" s="38">
        <v>27.8</v>
      </c>
      <c r="L24" s="38">
        <v>29.5</v>
      </c>
      <c r="M24" s="38">
        <v>30.9</v>
      </c>
      <c r="N24" s="38">
        <v>24.3</v>
      </c>
      <c r="O24" s="38">
        <v>26.4</v>
      </c>
      <c r="P24" s="38">
        <v>28.7</v>
      </c>
      <c r="Q24" s="38">
        <v>29.2</v>
      </c>
      <c r="R24" s="38">
        <v>27</v>
      </c>
      <c r="S24" s="38">
        <v>26.5</v>
      </c>
      <c r="T24" s="38">
        <v>26.4</v>
      </c>
      <c r="U24" s="38">
        <v>24</v>
      </c>
      <c r="V24" s="38">
        <v>24.2</v>
      </c>
      <c r="W24" s="38">
        <v>25.3</v>
      </c>
      <c r="X24" s="38">
        <v>24.3</v>
      </c>
      <c r="Y24" s="38">
        <v>23.9</v>
      </c>
      <c r="Z24" s="38">
        <v>24</v>
      </c>
      <c r="AA24" s="38">
        <v>26.7</v>
      </c>
      <c r="AB24" s="38">
        <v>28.4</v>
      </c>
      <c r="AC24" s="38">
        <v>28.5</v>
      </c>
      <c r="AD24" s="38">
        <v>27.2</v>
      </c>
      <c r="AE24" s="38">
        <v>29.4</v>
      </c>
      <c r="AF24" s="38">
        <v>30.8</v>
      </c>
      <c r="AG24" s="38">
        <v>30.9</v>
      </c>
      <c r="AH24" s="16">
        <f t="shared" si="0"/>
        <v>26.417857142857144</v>
      </c>
      <c r="AI24" s="38">
        <v>3.4</v>
      </c>
      <c r="AJ24" s="38">
        <v>2.2000000000000002</v>
      </c>
      <c r="AK24" s="38">
        <v>0.9</v>
      </c>
      <c r="AL24" s="38">
        <v>4</v>
      </c>
      <c r="AM24" s="38">
        <v>7.3</v>
      </c>
      <c r="AN24" s="38">
        <v>1.9</v>
      </c>
      <c r="AO24" s="38">
        <v>5.3</v>
      </c>
      <c r="AP24" s="38">
        <v>0.7</v>
      </c>
      <c r="AQ24" s="38">
        <v>3.1</v>
      </c>
      <c r="AR24" s="38">
        <v>2.5</v>
      </c>
      <c r="AS24" s="38">
        <v>-1.3</v>
      </c>
      <c r="AT24" s="38">
        <v>0.3</v>
      </c>
      <c r="AU24" s="38">
        <v>1.9</v>
      </c>
      <c r="AV24" s="38">
        <v>3.6</v>
      </c>
      <c r="AW24" s="38">
        <v>2.5</v>
      </c>
      <c r="AX24" s="38">
        <v>6.4</v>
      </c>
      <c r="AY24" s="38">
        <v>8.5</v>
      </c>
      <c r="AZ24" s="38">
        <v>12.1</v>
      </c>
      <c r="BA24" s="38">
        <v>11.9</v>
      </c>
      <c r="BB24" s="38">
        <v>7.1</v>
      </c>
      <c r="BC24" s="38">
        <v>0</v>
      </c>
      <c r="BD24" s="38">
        <v>-0.7</v>
      </c>
      <c r="BE24" s="38">
        <v>0.6</v>
      </c>
      <c r="BF24" s="38">
        <v>5.2</v>
      </c>
      <c r="BG24" s="38">
        <v>0.2</v>
      </c>
      <c r="BH24" s="38">
        <v>1.7</v>
      </c>
      <c r="BI24" s="38">
        <v>4.7</v>
      </c>
      <c r="BJ24" s="38">
        <v>3.5</v>
      </c>
      <c r="BK24" s="16">
        <f t="shared" si="1"/>
        <v>3.5535714285714284</v>
      </c>
      <c r="BL24" s="3"/>
    </row>
    <row r="25" spans="2:64" x14ac:dyDescent="0.2">
      <c r="B25" s="1" t="str">
        <f t="shared" si="2"/>
        <v>Centro_El Polvorín</v>
      </c>
      <c r="C25" s="65" t="s">
        <v>6</v>
      </c>
      <c r="D25" s="65" t="s">
        <v>25</v>
      </c>
      <c r="E25" s="65" t="s">
        <v>26</v>
      </c>
      <c r="F25" s="38">
        <v>22.7</v>
      </c>
      <c r="G25" s="38">
        <v>24</v>
      </c>
      <c r="H25" s="38">
        <v>22.5</v>
      </c>
      <c r="I25" s="38">
        <v>22.3</v>
      </c>
      <c r="J25" s="38">
        <v>25.2</v>
      </c>
      <c r="K25" s="38">
        <v>28.6</v>
      </c>
      <c r="L25" s="38">
        <v>29.8</v>
      </c>
      <c r="M25" s="38">
        <v>31.2</v>
      </c>
      <c r="N25" s="38">
        <v>24</v>
      </c>
      <c r="O25" s="38">
        <v>26.5</v>
      </c>
      <c r="P25" s="38">
        <v>29.4</v>
      </c>
      <c r="Q25" s="38">
        <v>29.4</v>
      </c>
      <c r="R25" s="38">
        <v>24.4</v>
      </c>
      <c r="S25" s="38">
        <v>27.7</v>
      </c>
      <c r="T25" s="38">
        <v>20.2</v>
      </c>
      <c r="U25" s="38">
        <v>22.1</v>
      </c>
      <c r="V25" s="38">
        <v>25.3</v>
      </c>
      <c r="W25" s="38">
        <v>27.9</v>
      </c>
      <c r="X25" s="38">
        <v>25.9</v>
      </c>
      <c r="Y25" s="38">
        <v>24.9</v>
      </c>
      <c r="Z25" s="38">
        <v>25.1</v>
      </c>
      <c r="AA25" s="38">
        <v>28.4</v>
      </c>
      <c r="AB25" s="38">
        <v>29.1</v>
      </c>
      <c r="AC25" s="38">
        <v>28.5</v>
      </c>
      <c r="AD25" s="38">
        <v>25</v>
      </c>
      <c r="AE25" s="38">
        <v>30.5</v>
      </c>
      <c r="AF25" s="38">
        <v>31</v>
      </c>
      <c r="AG25" s="38">
        <v>31</v>
      </c>
      <c r="AH25" s="16">
        <f t="shared" si="0"/>
        <v>26.521428571428569</v>
      </c>
      <c r="AI25" s="38">
        <v>7.3</v>
      </c>
      <c r="AJ25" s="38">
        <v>2.6</v>
      </c>
      <c r="AK25" s="38">
        <v>4.8</v>
      </c>
      <c r="AL25" s="38">
        <v>10.1</v>
      </c>
      <c r="AM25" s="38">
        <v>11.5</v>
      </c>
      <c r="AN25" s="38">
        <v>5.8</v>
      </c>
      <c r="AO25" s="38">
        <v>5.9</v>
      </c>
      <c r="AP25" s="38">
        <v>3.1</v>
      </c>
      <c r="AQ25" s="38">
        <v>6.1</v>
      </c>
      <c r="AR25" s="38">
        <v>4.4000000000000004</v>
      </c>
      <c r="AS25" s="38">
        <v>1.8</v>
      </c>
      <c r="AT25" s="38">
        <v>2.7</v>
      </c>
      <c r="AU25" s="38">
        <v>7.3</v>
      </c>
      <c r="AV25" s="38">
        <v>5.6</v>
      </c>
      <c r="AW25" s="38">
        <v>7.4</v>
      </c>
      <c r="AX25" s="38">
        <v>6.4</v>
      </c>
      <c r="AY25" s="38">
        <v>4.8</v>
      </c>
      <c r="AZ25" s="38">
        <v>3.4</v>
      </c>
      <c r="BA25" s="38">
        <v>9.1999999999999993</v>
      </c>
      <c r="BB25" s="38">
        <v>8</v>
      </c>
      <c r="BC25" s="38">
        <v>3</v>
      </c>
      <c r="BD25" s="38">
        <v>-0.2</v>
      </c>
      <c r="BE25" s="38">
        <v>0.4</v>
      </c>
      <c r="BF25" s="38">
        <v>5.0999999999999996</v>
      </c>
      <c r="BG25" s="38">
        <v>5.3</v>
      </c>
      <c r="BH25" s="38">
        <v>6</v>
      </c>
      <c r="BI25" s="38">
        <v>2.7</v>
      </c>
      <c r="BJ25" s="38">
        <v>6.2</v>
      </c>
      <c r="BK25" s="16">
        <f t="shared" si="1"/>
        <v>5.2392857142857139</v>
      </c>
      <c r="BL25" s="3"/>
    </row>
    <row r="26" spans="2:64" x14ac:dyDescent="0.2">
      <c r="B26" s="1" t="str">
        <f t="shared" si="2"/>
        <v xml:space="preserve">Centro_Santa Clara </v>
      </c>
      <c r="C26" s="65" t="s">
        <v>6</v>
      </c>
      <c r="D26" s="65" t="s">
        <v>64</v>
      </c>
      <c r="E26" s="65" t="s">
        <v>65</v>
      </c>
      <c r="F26" s="38">
        <v>22.3</v>
      </c>
      <c r="G26" s="38">
        <v>23.9</v>
      </c>
      <c r="H26" s="38">
        <v>23.1</v>
      </c>
      <c r="I26" s="38">
        <v>23.4</v>
      </c>
      <c r="J26" s="38">
        <v>24.7</v>
      </c>
      <c r="K26" s="38">
        <v>29.2</v>
      </c>
      <c r="L26" s="38">
        <v>29.9</v>
      </c>
      <c r="M26" s="38">
        <v>30.9</v>
      </c>
      <c r="N26" s="38">
        <v>24.9</v>
      </c>
      <c r="O26" s="38">
        <v>26.9</v>
      </c>
      <c r="P26" s="38">
        <v>29.7</v>
      </c>
      <c r="Q26" s="38">
        <v>29.6</v>
      </c>
      <c r="R26" s="38">
        <v>26.7</v>
      </c>
      <c r="S26" s="38">
        <v>29.1</v>
      </c>
      <c r="T26" s="38">
        <v>21.8</v>
      </c>
      <c r="U26" s="38">
        <v>25.3</v>
      </c>
      <c r="V26" s="38">
        <v>26.5</v>
      </c>
      <c r="W26" s="38">
        <v>28.6</v>
      </c>
      <c r="X26" s="38">
        <v>27.7</v>
      </c>
      <c r="Y26" s="38">
        <v>26</v>
      </c>
      <c r="Z26" s="38">
        <v>24.2</v>
      </c>
      <c r="AA26" s="38">
        <v>28.2</v>
      </c>
      <c r="AB26" s="38">
        <v>30.1</v>
      </c>
      <c r="AC26" s="38">
        <v>29.6</v>
      </c>
      <c r="AD26" s="38">
        <v>27</v>
      </c>
      <c r="AE26" s="38">
        <v>31</v>
      </c>
      <c r="AF26" s="38">
        <v>30.9</v>
      </c>
      <c r="AG26" s="38">
        <v>31.7</v>
      </c>
      <c r="AH26" s="16">
        <f t="shared" si="0"/>
        <v>27.246428571428577</v>
      </c>
      <c r="AI26" s="38">
        <v>6.1</v>
      </c>
      <c r="AJ26" s="38">
        <v>2.2999999999999998</v>
      </c>
      <c r="AK26" s="38">
        <v>4.0999999999999996</v>
      </c>
      <c r="AL26" s="38">
        <v>8.4</v>
      </c>
      <c r="AM26" s="38">
        <v>10.5</v>
      </c>
      <c r="AN26" s="38">
        <v>7.3</v>
      </c>
      <c r="AO26" s="38">
        <v>4.5</v>
      </c>
      <c r="AP26" s="38">
        <v>1.2</v>
      </c>
      <c r="AQ26" s="38">
        <v>5.2</v>
      </c>
      <c r="AR26" s="38">
        <v>3.8</v>
      </c>
      <c r="AS26" s="38">
        <v>0.6</v>
      </c>
      <c r="AT26" s="38">
        <v>1.6</v>
      </c>
      <c r="AU26" s="38">
        <v>6.4</v>
      </c>
      <c r="AV26" s="38">
        <v>5.3</v>
      </c>
      <c r="AW26" s="38">
        <v>6.2</v>
      </c>
      <c r="AX26" s="38">
        <v>6.7</v>
      </c>
      <c r="AY26" s="38">
        <v>3.7</v>
      </c>
      <c r="AZ26" s="38">
        <v>2.2999999999999998</v>
      </c>
      <c r="BA26" s="38">
        <v>9.6</v>
      </c>
      <c r="BB26" s="38">
        <v>10.7</v>
      </c>
      <c r="BC26" s="38">
        <v>3.7</v>
      </c>
      <c r="BD26" s="38">
        <v>-3.1</v>
      </c>
      <c r="BE26" s="38">
        <v>-0.7</v>
      </c>
      <c r="BF26" s="38">
        <v>8</v>
      </c>
      <c r="BG26" s="38">
        <v>7.5</v>
      </c>
      <c r="BH26" s="38">
        <v>3.3</v>
      </c>
      <c r="BI26" s="38">
        <v>2.7</v>
      </c>
      <c r="BJ26" s="38">
        <v>6.6</v>
      </c>
      <c r="BK26" s="16">
        <f t="shared" si="1"/>
        <v>4.8035714285714288</v>
      </c>
      <c r="BL26" s="3"/>
    </row>
    <row r="27" spans="2:64" x14ac:dyDescent="0.2">
      <c r="B27" s="1" t="str">
        <f t="shared" si="2"/>
        <v>Centro_INIFAP San Luis</v>
      </c>
      <c r="C27" s="65" t="s">
        <v>6</v>
      </c>
      <c r="D27" s="65" t="s">
        <v>106</v>
      </c>
      <c r="E27" s="65" t="s">
        <v>104</v>
      </c>
      <c r="F27" s="38">
        <v>23</v>
      </c>
      <c r="G27" s="38">
        <v>23.5</v>
      </c>
      <c r="H27" s="38">
        <v>23</v>
      </c>
      <c r="I27" s="38">
        <v>22.7</v>
      </c>
      <c r="J27" s="38">
        <v>24.9</v>
      </c>
      <c r="K27" s="38">
        <v>27.7</v>
      </c>
      <c r="L27" s="38">
        <v>28.3</v>
      </c>
      <c r="M27" s="38">
        <v>30</v>
      </c>
      <c r="N27" s="38">
        <v>23.9</v>
      </c>
      <c r="O27" s="38">
        <v>26.4</v>
      </c>
      <c r="P27" s="38">
        <v>28.8</v>
      </c>
      <c r="Q27" s="38">
        <v>28.9</v>
      </c>
      <c r="R27" s="38">
        <v>27</v>
      </c>
      <c r="S27" s="38">
        <v>26.2</v>
      </c>
      <c r="T27" s="38">
        <v>23.3</v>
      </c>
      <c r="U27" s="38">
        <v>23.6</v>
      </c>
      <c r="V27" s="38">
        <v>23.6</v>
      </c>
      <c r="W27" s="38">
        <v>25.6</v>
      </c>
      <c r="X27" s="38">
        <v>24.4</v>
      </c>
      <c r="Y27" s="38">
        <v>24.1</v>
      </c>
      <c r="Z27" s="38">
        <v>24.1</v>
      </c>
      <c r="AA27" s="38">
        <v>27.6</v>
      </c>
      <c r="AB27" s="38">
        <v>27.4</v>
      </c>
      <c r="AC27" s="38">
        <v>27.9</v>
      </c>
      <c r="AD27" s="38">
        <v>26.3</v>
      </c>
      <c r="AE27" s="38">
        <v>28.7</v>
      </c>
      <c r="AF27" s="38">
        <v>30.1</v>
      </c>
      <c r="AG27" s="38">
        <v>30.7</v>
      </c>
      <c r="AH27" s="16">
        <f t="shared" si="0"/>
        <v>26.13214285714286</v>
      </c>
      <c r="AI27" s="38">
        <v>3.7</v>
      </c>
      <c r="AJ27" s="38">
        <v>1.4</v>
      </c>
      <c r="AK27" s="38">
        <v>4.7</v>
      </c>
      <c r="AL27" s="38">
        <v>7.8</v>
      </c>
      <c r="AM27" s="38">
        <v>4.5999999999999996</v>
      </c>
      <c r="AN27" s="38">
        <v>2.2000000000000002</v>
      </c>
      <c r="AO27" s="38">
        <v>3.6</v>
      </c>
      <c r="AP27" s="38">
        <v>-0.6</v>
      </c>
      <c r="AQ27" s="38">
        <v>11.5</v>
      </c>
      <c r="AR27" s="38">
        <v>1</v>
      </c>
      <c r="AS27" s="38">
        <v>-2.7</v>
      </c>
      <c r="AT27" s="38">
        <v>-2.8</v>
      </c>
      <c r="AU27" s="38">
        <v>3.1</v>
      </c>
      <c r="AV27" s="38">
        <v>5.3</v>
      </c>
      <c r="AW27" s="38">
        <v>0.9</v>
      </c>
      <c r="AX27" s="38">
        <v>1.3</v>
      </c>
      <c r="AY27" s="38">
        <v>7.9</v>
      </c>
      <c r="AZ27" s="38">
        <v>4.4000000000000004</v>
      </c>
      <c r="BA27" s="38">
        <v>9.3000000000000007</v>
      </c>
      <c r="BB27" s="38">
        <v>7.4</v>
      </c>
      <c r="BC27" s="38">
        <v>1.5</v>
      </c>
      <c r="BD27" s="38">
        <v>-4.2</v>
      </c>
      <c r="BE27" s="38">
        <v>1.2</v>
      </c>
      <c r="BF27" s="38">
        <v>0.9</v>
      </c>
      <c r="BG27" s="38">
        <v>5.9</v>
      </c>
      <c r="BH27" s="38">
        <v>6.6</v>
      </c>
      <c r="BI27" s="38">
        <v>-0.5</v>
      </c>
      <c r="BJ27" s="38">
        <v>5.5</v>
      </c>
      <c r="BK27" s="16">
        <f t="shared" si="1"/>
        <v>3.2464285714285714</v>
      </c>
      <c r="BL27" s="3"/>
    </row>
    <row r="28" spans="2:64" x14ac:dyDescent="0.2">
      <c r="B28" s="1" t="str">
        <f t="shared" si="2"/>
        <v>Centro_La Lugarda</v>
      </c>
      <c r="C28" s="65" t="s">
        <v>6</v>
      </c>
      <c r="D28" s="65" t="s">
        <v>39</v>
      </c>
      <c r="E28" s="65" t="s">
        <v>40</v>
      </c>
      <c r="F28" s="38">
        <v>20.9</v>
      </c>
      <c r="G28" s="38">
        <v>21.6</v>
      </c>
      <c r="H28" s="38">
        <v>21.7</v>
      </c>
      <c r="I28" s="38">
        <v>21.3</v>
      </c>
      <c r="J28" s="38">
        <v>23.1</v>
      </c>
      <c r="K28" s="38">
        <v>24.1</v>
      </c>
      <c r="L28" s="38">
        <v>25.3</v>
      </c>
      <c r="M28" s="38">
        <v>27.3</v>
      </c>
      <c r="N28" s="38">
        <v>23.1</v>
      </c>
      <c r="O28" s="38">
        <v>24.9</v>
      </c>
      <c r="P28" s="38">
        <v>27.1</v>
      </c>
      <c r="Q28" s="38">
        <v>26.9</v>
      </c>
      <c r="R28" s="38">
        <v>25.4</v>
      </c>
      <c r="S28" s="38">
        <v>23.2</v>
      </c>
      <c r="T28" s="38">
        <v>22.4</v>
      </c>
      <c r="U28" s="38">
        <v>20</v>
      </c>
      <c r="V28" s="38">
        <v>20.9</v>
      </c>
      <c r="W28" s="38">
        <v>21.6</v>
      </c>
      <c r="X28" s="38">
        <v>20.399999999999999</v>
      </c>
      <c r="Y28" s="38">
        <v>20.5</v>
      </c>
      <c r="Z28" s="38">
        <v>22</v>
      </c>
      <c r="AA28" s="38">
        <v>25.1</v>
      </c>
      <c r="AB28" s="38">
        <v>23.8</v>
      </c>
      <c r="AC28" s="38">
        <v>24.9</v>
      </c>
      <c r="AD28" s="38">
        <v>26.4</v>
      </c>
      <c r="AE28" s="38">
        <v>25.3</v>
      </c>
      <c r="AF28" s="38">
        <v>27.5</v>
      </c>
      <c r="AG28" s="38">
        <v>27.9</v>
      </c>
      <c r="AH28" s="16">
        <f t="shared" si="0"/>
        <v>23.735714285714277</v>
      </c>
      <c r="AI28" s="38">
        <v>3.1</v>
      </c>
      <c r="AJ28" s="38">
        <v>0.6</v>
      </c>
      <c r="AK28" s="38">
        <v>1.4</v>
      </c>
      <c r="AL28" s="38">
        <v>4.0999999999999996</v>
      </c>
      <c r="AM28" s="38">
        <v>4</v>
      </c>
      <c r="AN28" s="38">
        <v>3.5</v>
      </c>
      <c r="AO28" s="38">
        <v>6.6</v>
      </c>
      <c r="AP28" s="38">
        <v>2.1</v>
      </c>
      <c r="AQ28" s="38">
        <v>3.6</v>
      </c>
      <c r="AR28" s="38">
        <v>0.8</v>
      </c>
      <c r="AS28" s="38">
        <v>-0.3</v>
      </c>
      <c r="AT28" s="38">
        <v>1.6</v>
      </c>
      <c r="AU28" s="38">
        <v>3.2</v>
      </c>
      <c r="AV28" s="38">
        <v>7</v>
      </c>
      <c r="AW28" s="38">
        <v>3</v>
      </c>
      <c r="AX28" s="38">
        <v>1.4</v>
      </c>
      <c r="AY28" s="38">
        <v>3.4</v>
      </c>
      <c r="AZ28" s="38">
        <v>6.1</v>
      </c>
      <c r="BA28" s="38">
        <v>7.4</v>
      </c>
      <c r="BB28" s="38">
        <v>5.6</v>
      </c>
      <c r="BC28" s="38">
        <v>2.5</v>
      </c>
      <c r="BD28" s="38">
        <v>-2.2000000000000002</v>
      </c>
      <c r="BE28" s="38">
        <v>2.8</v>
      </c>
      <c r="BF28" s="38">
        <v>3.8</v>
      </c>
      <c r="BG28" s="38">
        <v>-0.5</v>
      </c>
      <c r="BH28" s="38">
        <v>4.4000000000000004</v>
      </c>
      <c r="BI28" s="38">
        <v>5.6</v>
      </c>
      <c r="BJ28" s="38">
        <v>7</v>
      </c>
      <c r="BK28" s="16">
        <f t="shared" si="1"/>
        <v>3.2714285714285714</v>
      </c>
      <c r="BL28" s="3"/>
    </row>
    <row r="29" spans="2:64" x14ac:dyDescent="0.2">
      <c r="B29" s="1" t="str">
        <f t="shared" si="2"/>
        <v>Centro_La Purisima</v>
      </c>
      <c r="C29" s="65" t="s">
        <v>6</v>
      </c>
      <c r="D29" s="65" t="s">
        <v>41</v>
      </c>
      <c r="E29" s="65" t="s">
        <v>42</v>
      </c>
      <c r="F29" s="38" t="s">
        <v>141</v>
      </c>
      <c r="G29" s="38" t="s">
        <v>141</v>
      </c>
      <c r="H29" s="38" t="s">
        <v>141</v>
      </c>
      <c r="I29" s="38" t="s">
        <v>141</v>
      </c>
      <c r="J29" s="38" t="s">
        <v>141</v>
      </c>
      <c r="K29" s="38" t="s">
        <v>141</v>
      </c>
      <c r="L29" s="38" t="s">
        <v>141</v>
      </c>
      <c r="M29" s="38" t="s">
        <v>141</v>
      </c>
      <c r="N29" s="38" t="s">
        <v>141</v>
      </c>
      <c r="O29" s="38" t="s">
        <v>141</v>
      </c>
      <c r="P29" s="38" t="s">
        <v>141</v>
      </c>
      <c r="Q29" s="38" t="s">
        <v>141</v>
      </c>
      <c r="R29" s="38" t="s">
        <v>141</v>
      </c>
      <c r="S29" s="38" t="s">
        <v>141</v>
      </c>
      <c r="T29" s="38" t="s">
        <v>141</v>
      </c>
      <c r="U29" s="38" t="s">
        <v>141</v>
      </c>
      <c r="V29" s="38" t="s">
        <v>141</v>
      </c>
      <c r="W29" s="38" t="s">
        <v>141</v>
      </c>
      <c r="X29" s="38" t="s">
        <v>141</v>
      </c>
      <c r="Y29" s="38" t="s">
        <v>141</v>
      </c>
      <c r="Z29" s="38" t="s">
        <v>141</v>
      </c>
      <c r="AA29" s="38" t="s">
        <v>141</v>
      </c>
      <c r="AB29" s="38" t="s">
        <v>141</v>
      </c>
      <c r="AC29" s="38" t="s">
        <v>141</v>
      </c>
      <c r="AD29" s="38" t="s">
        <v>141</v>
      </c>
      <c r="AE29" s="38" t="s">
        <v>141</v>
      </c>
      <c r="AF29" s="38" t="s">
        <v>141</v>
      </c>
      <c r="AG29" s="76">
        <v>27.9</v>
      </c>
      <c r="AH29" s="16">
        <f t="shared" si="0"/>
        <v>27.9</v>
      </c>
      <c r="AI29" s="38" t="s">
        <v>141</v>
      </c>
      <c r="AJ29" s="38" t="s">
        <v>141</v>
      </c>
      <c r="AK29" s="38" t="s">
        <v>141</v>
      </c>
      <c r="AL29" s="38" t="s">
        <v>141</v>
      </c>
      <c r="AM29" s="38" t="s">
        <v>141</v>
      </c>
      <c r="AN29" s="38" t="s">
        <v>141</v>
      </c>
      <c r="AO29" s="38" t="s">
        <v>141</v>
      </c>
      <c r="AP29" s="38" t="s">
        <v>141</v>
      </c>
      <c r="AQ29" s="38" t="s">
        <v>141</v>
      </c>
      <c r="AR29" s="38" t="s">
        <v>141</v>
      </c>
      <c r="AS29" s="38" t="s">
        <v>141</v>
      </c>
      <c r="AT29" s="38" t="s">
        <v>141</v>
      </c>
      <c r="AU29" s="38" t="s">
        <v>141</v>
      </c>
      <c r="AV29" s="38" t="s">
        <v>141</v>
      </c>
      <c r="AW29" s="38" t="s">
        <v>141</v>
      </c>
      <c r="AX29" s="38" t="s">
        <v>141</v>
      </c>
      <c r="AY29" s="38" t="s">
        <v>141</v>
      </c>
      <c r="AZ29" s="38" t="s">
        <v>141</v>
      </c>
      <c r="BA29" s="38" t="s">
        <v>141</v>
      </c>
      <c r="BB29" s="38" t="s">
        <v>141</v>
      </c>
      <c r="BC29" s="38" t="s">
        <v>141</v>
      </c>
      <c r="BD29" s="38" t="s">
        <v>141</v>
      </c>
      <c r="BE29" s="38" t="s">
        <v>141</v>
      </c>
      <c r="BF29" s="38" t="s">
        <v>141</v>
      </c>
      <c r="BG29" s="38" t="s">
        <v>141</v>
      </c>
      <c r="BH29" s="38" t="s">
        <v>141</v>
      </c>
      <c r="BI29" s="38" t="s">
        <v>141</v>
      </c>
      <c r="BJ29" s="76">
        <v>7</v>
      </c>
      <c r="BK29" s="16">
        <f t="shared" si="1"/>
        <v>7</v>
      </c>
      <c r="BL29" s="3"/>
    </row>
    <row r="30" spans="2:64" x14ac:dyDescent="0.2">
      <c r="B30" s="1" t="str">
        <f t="shared" si="2"/>
        <v>Centro_San Ignacio</v>
      </c>
      <c r="C30" s="65" t="s">
        <v>6</v>
      </c>
      <c r="D30" s="65" t="s">
        <v>61</v>
      </c>
      <c r="E30" s="65" t="s">
        <v>62</v>
      </c>
      <c r="F30" s="38">
        <v>23.4</v>
      </c>
      <c r="G30" s="38">
        <v>24.1</v>
      </c>
      <c r="H30" s="38">
        <v>23.9</v>
      </c>
      <c r="I30" s="38">
        <v>23.6</v>
      </c>
      <c r="J30" s="38">
        <v>25.1</v>
      </c>
      <c r="K30" s="38">
        <v>27.7</v>
      </c>
      <c r="L30" s="38">
        <v>28.5</v>
      </c>
      <c r="M30" s="38">
        <v>30.3</v>
      </c>
      <c r="N30" s="38">
        <v>24.6</v>
      </c>
      <c r="O30" s="38">
        <v>26.8</v>
      </c>
      <c r="P30" s="38">
        <v>29.6</v>
      </c>
      <c r="Q30" s="38">
        <v>30.3</v>
      </c>
      <c r="R30" s="38">
        <v>28.5</v>
      </c>
      <c r="S30" s="38">
        <v>27.7</v>
      </c>
      <c r="T30" s="38">
        <v>25.7</v>
      </c>
      <c r="U30" s="38">
        <v>24.1</v>
      </c>
      <c r="V30" s="38">
        <v>24.6</v>
      </c>
      <c r="W30" s="38">
        <v>27.2</v>
      </c>
      <c r="X30" s="38">
        <v>24.6</v>
      </c>
      <c r="Y30" s="38">
        <v>24.6</v>
      </c>
      <c r="Z30" s="38">
        <v>24.5</v>
      </c>
      <c r="AA30" s="38">
        <v>27.6</v>
      </c>
      <c r="AB30" s="38">
        <v>28.4</v>
      </c>
      <c r="AC30" s="38">
        <v>28.3</v>
      </c>
      <c r="AD30" s="38">
        <v>28.2</v>
      </c>
      <c r="AE30" s="38">
        <v>29.8</v>
      </c>
      <c r="AF30" s="38">
        <v>31</v>
      </c>
      <c r="AG30" s="38">
        <v>31.3</v>
      </c>
      <c r="AH30" s="16">
        <f t="shared" si="0"/>
        <v>26.928571428571427</v>
      </c>
      <c r="AI30" s="38">
        <v>6</v>
      </c>
      <c r="AJ30" s="38">
        <v>3.9</v>
      </c>
      <c r="AK30" s="38">
        <v>3.2</v>
      </c>
      <c r="AL30" s="38">
        <v>6.9</v>
      </c>
      <c r="AM30" s="38">
        <v>7.5</v>
      </c>
      <c r="AN30" s="38">
        <v>5</v>
      </c>
      <c r="AO30" s="38">
        <v>5.0999999999999996</v>
      </c>
      <c r="AP30" s="38">
        <v>2.4</v>
      </c>
      <c r="AQ30" s="38">
        <v>8.5</v>
      </c>
      <c r="AR30" s="38">
        <v>1.8</v>
      </c>
      <c r="AS30" s="38">
        <v>0.8</v>
      </c>
      <c r="AT30" s="38">
        <v>0.4</v>
      </c>
      <c r="AU30" s="38">
        <v>6.3</v>
      </c>
      <c r="AV30" s="38">
        <v>10.6</v>
      </c>
      <c r="AW30" s="38">
        <v>5</v>
      </c>
      <c r="AX30" s="38">
        <v>4.3</v>
      </c>
      <c r="AY30" s="38">
        <v>10.4</v>
      </c>
      <c r="AZ30" s="38">
        <v>9.6</v>
      </c>
      <c r="BA30" s="38">
        <v>10.6</v>
      </c>
      <c r="BB30" s="38">
        <v>10.8</v>
      </c>
      <c r="BC30" s="38">
        <v>9.1</v>
      </c>
      <c r="BD30" s="38">
        <v>-0.7</v>
      </c>
      <c r="BE30" s="38">
        <v>0.7</v>
      </c>
      <c r="BF30" s="38">
        <v>5.0999999999999996</v>
      </c>
      <c r="BG30" s="38">
        <v>7</v>
      </c>
      <c r="BH30" s="38">
        <v>6</v>
      </c>
      <c r="BI30" s="38">
        <v>5.2</v>
      </c>
      <c r="BJ30" s="38">
        <v>8.6999999999999993</v>
      </c>
      <c r="BK30" s="16">
        <f t="shared" si="1"/>
        <v>5.7214285714285698</v>
      </c>
      <c r="BL30" s="3"/>
    </row>
    <row r="31" spans="2:64" x14ac:dyDescent="0.2">
      <c r="B31" s="1" t="str">
        <f t="shared" si="2"/>
        <v>Centro_San Isidro</v>
      </c>
      <c r="C31" s="65" t="s">
        <v>6</v>
      </c>
      <c r="D31" s="65" t="s">
        <v>63</v>
      </c>
      <c r="E31" s="65" t="s">
        <v>62</v>
      </c>
      <c r="F31" s="38">
        <v>22.6</v>
      </c>
      <c r="G31" s="38">
        <v>22.7</v>
      </c>
      <c r="H31" s="38">
        <v>23.3</v>
      </c>
      <c r="I31" s="38">
        <v>22.3</v>
      </c>
      <c r="J31" s="38">
        <v>24.8</v>
      </c>
      <c r="K31" s="38">
        <v>26.7</v>
      </c>
      <c r="L31" s="38">
        <v>27.7</v>
      </c>
      <c r="M31" s="38">
        <v>30.1</v>
      </c>
      <c r="N31" s="38">
        <v>23.7</v>
      </c>
      <c r="O31" s="38">
        <v>26.1</v>
      </c>
      <c r="P31" s="38">
        <v>28.5</v>
      </c>
      <c r="Q31" s="38">
        <v>29.5</v>
      </c>
      <c r="R31" s="38">
        <v>29</v>
      </c>
      <c r="S31" s="38">
        <v>26.7</v>
      </c>
      <c r="T31" s="38">
        <v>26</v>
      </c>
      <c r="U31" s="38">
        <v>23.3</v>
      </c>
      <c r="V31" s="38">
        <v>24.1</v>
      </c>
      <c r="W31" s="38">
        <v>26.1</v>
      </c>
      <c r="X31" s="38">
        <v>23.6</v>
      </c>
      <c r="Y31" s="38">
        <v>24</v>
      </c>
      <c r="Z31" s="38">
        <v>23.8</v>
      </c>
      <c r="AA31" s="38">
        <v>26.7</v>
      </c>
      <c r="AB31" s="38">
        <v>28.6</v>
      </c>
      <c r="AC31" s="38">
        <v>27.5</v>
      </c>
      <c r="AD31" s="38">
        <v>28.4</v>
      </c>
      <c r="AE31" s="38">
        <v>28.7</v>
      </c>
      <c r="AF31" s="38">
        <v>30.9</v>
      </c>
      <c r="AG31" s="38">
        <v>31.5</v>
      </c>
      <c r="AH31" s="16">
        <f t="shared" si="0"/>
        <v>26.317857142857147</v>
      </c>
      <c r="AI31" s="38">
        <v>5.4</v>
      </c>
      <c r="AJ31" s="38">
        <v>2.7</v>
      </c>
      <c r="AK31" s="38">
        <v>1.6</v>
      </c>
      <c r="AL31" s="38">
        <v>8</v>
      </c>
      <c r="AM31" s="38">
        <v>6.2</v>
      </c>
      <c r="AN31" s="38">
        <v>3.9</v>
      </c>
      <c r="AO31" s="38">
        <v>6</v>
      </c>
      <c r="AP31" s="38">
        <v>2.6</v>
      </c>
      <c r="AQ31" s="38">
        <v>3.5</v>
      </c>
      <c r="AR31" s="38">
        <v>1.3</v>
      </c>
      <c r="AS31" s="38">
        <v>0.4</v>
      </c>
      <c r="AT31" s="38">
        <v>1</v>
      </c>
      <c r="AU31" s="38">
        <v>3.2</v>
      </c>
      <c r="AV31" s="38">
        <v>7.9</v>
      </c>
      <c r="AW31" s="38">
        <v>3.8</v>
      </c>
      <c r="AX31" s="38">
        <v>3.8</v>
      </c>
      <c r="AY31" s="38">
        <v>7</v>
      </c>
      <c r="AZ31" s="38">
        <v>7.4</v>
      </c>
      <c r="BA31" s="38">
        <v>10.1</v>
      </c>
      <c r="BB31" s="38">
        <v>8.1999999999999993</v>
      </c>
      <c r="BC31" s="38">
        <v>6.1</v>
      </c>
      <c r="BD31" s="38">
        <v>-1.2</v>
      </c>
      <c r="BE31" s="38">
        <v>0.9</v>
      </c>
      <c r="BF31" s="38">
        <v>4.8</v>
      </c>
      <c r="BG31" s="38">
        <v>1.8</v>
      </c>
      <c r="BH31" s="38">
        <v>4</v>
      </c>
      <c r="BI31" s="38">
        <v>6.1</v>
      </c>
      <c r="BJ31" s="38">
        <v>7.4</v>
      </c>
      <c r="BK31" s="16">
        <f t="shared" si="1"/>
        <v>4.4249999999999989</v>
      </c>
      <c r="BL31" s="3"/>
    </row>
    <row r="32" spans="2:64" x14ac:dyDescent="0.2">
      <c r="B32" s="1" t="str">
        <f t="shared" si="2"/>
        <v>Huasteca_5 de Mayo</v>
      </c>
      <c r="C32" s="64" t="s">
        <v>0</v>
      </c>
      <c r="D32" s="64" t="s">
        <v>1</v>
      </c>
      <c r="E32" s="64" t="s">
        <v>2</v>
      </c>
      <c r="F32" s="38" t="s">
        <v>141</v>
      </c>
      <c r="G32" s="38" t="s">
        <v>141</v>
      </c>
      <c r="H32" s="38" t="s">
        <v>141</v>
      </c>
      <c r="I32" s="38" t="s">
        <v>141</v>
      </c>
      <c r="J32" s="38" t="s">
        <v>141</v>
      </c>
      <c r="K32" s="38" t="s">
        <v>141</v>
      </c>
      <c r="L32" s="38" t="s">
        <v>141</v>
      </c>
      <c r="M32" s="38" t="s">
        <v>141</v>
      </c>
      <c r="N32" s="38" t="s">
        <v>141</v>
      </c>
      <c r="O32" s="38" t="s">
        <v>141</v>
      </c>
      <c r="P32" s="38" t="s">
        <v>141</v>
      </c>
      <c r="Q32" s="38" t="s">
        <v>141</v>
      </c>
      <c r="R32" s="38" t="s">
        <v>141</v>
      </c>
      <c r="S32" s="38" t="s">
        <v>141</v>
      </c>
      <c r="T32" s="38" t="s">
        <v>141</v>
      </c>
      <c r="U32" s="38" t="s">
        <v>141</v>
      </c>
      <c r="V32" s="38" t="s">
        <v>141</v>
      </c>
      <c r="W32" s="38" t="s">
        <v>141</v>
      </c>
      <c r="X32" s="38" t="s">
        <v>141</v>
      </c>
      <c r="Y32" s="38" t="s">
        <v>141</v>
      </c>
      <c r="Z32" s="38" t="s">
        <v>141</v>
      </c>
      <c r="AA32" s="38" t="s">
        <v>141</v>
      </c>
      <c r="AB32" s="38" t="s">
        <v>141</v>
      </c>
      <c r="AC32" s="38" t="s">
        <v>141</v>
      </c>
      <c r="AD32" s="38" t="s">
        <v>141</v>
      </c>
      <c r="AE32" s="38" t="s">
        <v>141</v>
      </c>
      <c r="AF32" s="38" t="s">
        <v>141</v>
      </c>
      <c r="AG32" s="76">
        <v>35</v>
      </c>
      <c r="AH32" s="16">
        <f t="shared" si="0"/>
        <v>35</v>
      </c>
      <c r="AI32" s="38" t="s">
        <v>141</v>
      </c>
      <c r="AJ32" s="38" t="s">
        <v>141</v>
      </c>
      <c r="AK32" s="38" t="s">
        <v>141</v>
      </c>
      <c r="AL32" s="38" t="s">
        <v>141</v>
      </c>
      <c r="AM32" s="38" t="s">
        <v>141</v>
      </c>
      <c r="AN32" s="38" t="s">
        <v>141</v>
      </c>
      <c r="AO32" s="38" t="s">
        <v>141</v>
      </c>
      <c r="AP32" s="38" t="s">
        <v>141</v>
      </c>
      <c r="AQ32" s="38" t="s">
        <v>141</v>
      </c>
      <c r="AR32" s="38" t="s">
        <v>141</v>
      </c>
      <c r="AS32" s="38" t="s">
        <v>141</v>
      </c>
      <c r="AT32" s="38" t="s">
        <v>141</v>
      </c>
      <c r="AU32" s="38" t="s">
        <v>141</v>
      </c>
      <c r="AV32" s="38" t="s">
        <v>141</v>
      </c>
      <c r="AW32" s="38" t="s">
        <v>141</v>
      </c>
      <c r="AX32" s="38" t="s">
        <v>141</v>
      </c>
      <c r="AY32" s="38" t="s">
        <v>141</v>
      </c>
      <c r="AZ32" s="38" t="s">
        <v>141</v>
      </c>
      <c r="BA32" s="38" t="s">
        <v>141</v>
      </c>
      <c r="BB32" s="38" t="s">
        <v>141</v>
      </c>
      <c r="BC32" s="38" t="s">
        <v>141</v>
      </c>
      <c r="BD32" s="38" t="s">
        <v>141</v>
      </c>
      <c r="BE32" s="38" t="s">
        <v>141</v>
      </c>
      <c r="BF32" s="38" t="s">
        <v>141</v>
      </c>
      <c r="BG32" s="38" t="s">
        <v>141</v>
      </c>
      <c r="BH32" s="38" t="s">
        <v>141</v>
      </c>
      <c r="BI32" s="38" t="s">
        <v>141</v>
      </c>
      <c r="BJ32" s="76">
        <v>20</v>
      </c>
      <c r="BK32" s="16">
        <f t="shared" si="1"/>
        <v>20</v>
      </c>
      <c r="BL32" s="3"/>
    </row>
    <row r="33" spans="2:64" x14ac:dyDescent="0.2">
      <c r="B33" s="1" t="str">
        <f t="shared" si="2"/>
        <v>Huasteca_Estación Coyoles</v>
      </c>
      <c r="C33" s="64" t="s">
        <v>0</v>
      </c>
      <c r="D33" s="64" t="s">
        <v>32</v>
      </c>
      <c r="E33" s="64" t="s">
        <v>2</v>
      </c>
      <c r="F33" s="38" t="s">
        <v>141</v>
      </c>
      <c r="G33" s="38" t="s">
        <v>141</v>
      </c>
      <c r="H33" s="38" t="s">
        <v>141</v>
      </c>
      <c r="I33" s="38" t="s">
        <v>141</v>
      </c>
      <c r="J33" s="38" t="s">
        <v>141</v>
      </c>
      <c r="K33" s="38" t="s">
        <v>141</v>
      </c>
      <c r="L33" s="38" t="s">
        <v>141</v>
      </c>
      <c r="M33" s="38" t="s">
        <v>141</v>
      </c>
      <c r="N33" s="38" t="s">
        <v>141</v>
      </c>
      <c r="O33" s="38" t="s">
        <v>141</v>
      </c>
      <c r="P33" s="38" t="s">
        <v>141</v>
      </c>
      <c r="Q33" s="38" t="s">
        <v>141</v>
      </c>
      <c r="R33" s="38" t="s">
        <v>141</v>
      </c>
      <c r="S33" s="38" t="s">
        <v>141</v>
      </c>
      <c r="T33" s="38" t="s">
        <v>141</v>
      </c>
      <c r="U33" s="38" t="s">
        <v>141</v>
      </c>
      <c r="V33" s="38" t="s">
        <v>141</v>
      </c>
      <c r="W33" s="38" t="s">
        <v>141</v>
      </c>
      <c r="X33" s="38" t="s">
        <v>141</v>
      </c>
      <c r="Y33" s="38" t="s">
        <v>141</v>
      </c>
      <c r="Z33" s="38" t="s">
        <v>141</v>
      </c>
      <c r="AA33" s="38" t="s">
        <v>141</v>
      </c>
      <c r="AB33" s="38" t="s">
        <v>141</v>
      </c>
      <c r="AC33" s="38" t="s">
        <v>141</v>
      </c>
      <c r="AD33" s="38" t="s">
        <v>141</v>
      </c>
      <c r="AE33" s="38" t="s">
        <v>141</v>
      </c>
      <c r="AF33" s="38" t="s">
        <v>141</v>
      </c>
      <c r="AG33" s="76">
        <v>35</v>
      </c>
      <c r="AH33" s="16">
        <f t="shared" si="0"/>
        <v>35</v>
      </c>
      <c r="AI33" s="38" t="s">
        <v>141</v>
      </c>
      <c r="AJ33" s="38" t="s">
        <v>141</v>
      </c>
      <c r="AK33" s="38" t="s">
        <v>141</v>
      </c>
      <c r="AL33" s="38" t="s">
        <v>141</v>
      </c>
      <c r="AM33" s="38" t="s">
        <v>141</v>
      </c>
      <c r="AN33" s="38" t="s">
        <v>141</v>
      </c>
      <c r="AO33" s="38" t="s">
        <v>141</v>
      </c>
      <c r="AP33" s="38" t="s">
        <v>141</v>
      </c>
      <c r="AQ33" s="38" t="s">
        <v>141</v>
      </c>
      <c r="AR33" s="38" t="s">
        <v>141</v>
      </c>
      <c r="AS33" s="38" t="s">
        <v>141</v>
      </c>
      <c r="AT33" s="38" t="s">
        <v>141</v>
      </c>
      <c r="AU33" s="38" t="s">
        <v>141</v>
      </c>
      <c r="AV33" s="38" t="s">
        <v>141</v>
      </c>
      <c r="AW33" s="38" t="s">
        <v>141</v>
      </c>
      <c r="AX33" s="38" t="s">
        <v>141</v>
      </c>
      <c r="AY33" s="38" t="s">
        <v>141</v>
      </c>
      <c r="AZ33" s="38" t="s">
        <v>141</v>
      </c>
      <c r="BA33" s="38" t="s">
        <v>141</v>
      </c>
      <c r="BB33" s="38" t="s">
        <v>141</v>
      </c>
      <c r="BC33" s="38" t="s">
        <v>141</v>
      </c>
      <c r="BD33" s="38" t="s">
        <v>141</v>
      </c>
      <c r="BE33" s="38" t="s">
        <v>141</v>
      </c>
      <c r="BF33" s="38" t="s">
        <v>141</v>
      </c>
      <c r="BG33" s="38" t="s">
        <v>141</v>
      </c>
      <c r="BH33" s="38" t="s">
        <v>141</v>
      </c>
      <c r="BI33" s="38" t="s">
        <v>141</v>
      </c>
      <c r="BJ33" s="76">
        <v>20</v>
      </c>
      <c r="BK33" s="16">
        <f t="shared" si="1"/>
        <v>20</v>
      </c>
      <c r="BL33" s="3"/>
    </row>
    <row r="34" spans="2:64" x14ac:dyDescent="0.2">
      <c r="B34" s="1" t="str">
        <f t="shared" si="2"/>
        <v>Huasteca_Ingenio Plan de Ayala</v>
      </c>
      <c r="C34" s="64" t="s">
        <v>0</v>
      </c>
      <c r="D34" s="64" t="s">
        <v>107</v>
      </c>
      <c r="E34" s="64" t="s">
        <v>2</v>
      </c>
      <c r="F34" s="38" t="s">
        <v>141</v>
      </c>
      <c r="G34" s="38" t="s">
        <v>141</v>
      </c>
      <c r="H34" s="38" t="s">
        <v>141</v>
      </c>
      <c r="I34" s="38" t="s">
        <v>141</v>
      </c>
      <c r="J34" s="38" t="s">
        <v>141</v>
      </c>
      <c r="K34" s="38" t="s">
        <v>141</v>
      </c>
      <c r="L34" s="38" t="s">
        <v>141</v>
      </c>
      <c r="M34" s="38" t="s">
        <v>141</v>
      </c>
      <c r="N34" s="38" t="s">
        <v>141</v>
      </c>
      <c r="O34" s="38" t="s">
        <v>141</v>
      </c>
      <c r="P34" s="38" t="s">
        <v>141</v>
      </c>
      <c r="Q34" s="38" t="s">
        <v>141</v>
      </c>
      <c r="R34" s="38" t="s">
        <v>141</v>
      </c>
      <c r="S34" s="38" t="s">
        <v>141</v>
      </c>
      <c r="T34" s="38" t="s">
        <v>141</v>
      </c>
      <c r="U34" s="38" t="s">
        <v>141</v>
      </c>
      <c r="V34" s="38" t="s">
        <v>141</v>
      </c>
      <c r="W34" s="38" t="s">
        <v>141</v>
      </c>
      <c r="X34" s="38" t="s">
        <v>141</v>
      </c>
      <c r="Y34" s="38" t="s">
        <v>141</v>
      </c>
      <c r="Z34" s="38" t="s">
        <v>141</v>
      </c>
      <c r="AA34" s="38" t="s">
        <v>141</v>
      </c>
      <c r="AB34" s="38" t="s">
        <v>141</v>
      </c>
      <c r="AC34" s="38" t="s">
        <v>141</v>
      </c>
      <c r="AD34" s="38" t="s">
        <v>141</v>
      </c>
      <c r="AE34" s="38" t="s">
        <v>141</v>
      </c>
      <c r="AF34" s="38" t="s">
        <v>141</v>
      </c>
      <c r="AG34" s="76">
        <v>35</v>
      </c>
      <c r="AH34" s="16">
        <f t="shared" si="0"/>
        <v>35</v>
      </c>
      <c r="AI34" s="38" t="s">
        <v>141</v>
      </c>
      <c r="AJ34" s="38" t="s">
        <v>141</v>
      </c>
      <c r="AK34" s="38" t="s">
        <v>141</v>
      </c>
      <c r="AL34" s="38" t="s">
        <v>141</v>
      </c>
      <c r="AM34" s="38" t="s">
        <v>141</v>
      </c>
      <c r="AN34" s="38" t="s">
        <v>141</v>
      </c>
      <c r="AO34" s="38" t="s">
        <v>141</v>
      </c>
      <c r="AP34" s="38" t="s">
        <v>141</v>
      </c>
      <c r="AQ34" s="38" t="s">
        <v>141</v>
      </c>
      <c r="AR34" s="38" t="s">
        <v>141</v>
      </c>
      <c r="AS34" s="38" t="s">
        <v>141</v>
      </c>
      <c r="AT34" s="38" t="s">
        <v>141</v>
      </c>
      <c r="AU34" s="38" t="s">
        <v>141</v>
      </c>
      <c r="AV34" s="38" t="s">
        <v>141</v>
      </c>
      <c r="AW34" s="38" t="s">
        <v>141</v>
      </c>
      <c r="AX34" s="38" t="s">
        <v>141</v>
      </c>
      <c r="AY34" s="38" t="s">
        <v>141</v>
      </c>
      <c r="AZ34" s="38" t="s">
        <v>141</v>
      </c>
      <c r="BA34" s="38" t="s">
        <v>141</v>
      </c>
      <c r="BB34" s="38" t="s">
        <v>141</v>
      </c>
      <c r="BC34" s="38" t="s">
        <v>141</v>
      </c>
      <c r="BD34" s="38" t="s">
        <v>141</v>
      </c>
      <c r="BE34" s="38" t="s">
        <v>141</v>
      </c>
      <c r="BF34" s="38" t="s">
        <v>141</v>
      </c>
      <c r="BG34" s="38" t="s">
        <v>141</v>
      </c>
      <c r="BH34" s="38" t="s">
        <v>141</v>
      </c>
      <c r="BI34" s="38" t="s">
        <v>141</v>
      </c>
      <c r="BJ34" s="76">
        <v>20</v>
      </c>
      <c r="BK34" s="16">
        <f t="shared" si="1"/>
        <v>20</v>
      </c>
      <c r="BL34" s="3"/>
    </row>
    <row r="35" spans="2:64" x14ac:dyDescent="0.2">
      <c r="B35" s="1" t="str">
        <f t="shared" si="2"/>
        <v>Huasteca_La Hincada</v>
      </c>
      <c r="C35" s="64" t="s">
        <v>0</v>
      </c>
      <c r="D35" s="64" t="s">
        <v>38</v>
      </c>
      <c r="E35" s="64" t="s">
        <v>2</v>
      </c>
      <c r="F35" s="38" t="s">
        <v>141</v>
      </c>
      <c r="G35" s="38" t="s">
        <v>141</v>
      </c>
      <c r="H35" s="38" t="s">
        <v>141</v>
      </c>
      <c r="I35" s="38" t="s">
        <v>141</v>
      </c>
      <c r="J35" s="38" t="s">
        <v>141</v>
      </c>
      <c r="K35" s="38" t="s">
        <v>141</v>
      </c>
      <c r="L35" s="38" t="s">
        <v>141</v>
      </c>
      <c r="M35" s="38" t="s">
        <v>141</v>
      </c>
      <c r="N35" s="38" t="s">
        <v>141</v>
      </c>
      <c r="O35" s="38" t="s">
        <v>141</v>
      </c>
      <c r="P35" s="38" t="s">
        <v>141</v>
      </c>
      <c r="Q35" s="38" t="s">
        <v>141</v>
      </c>
      <c r="R35" s="38" t="s">
        <v>141</v>
      </c>
      <c r="S35" s="38" t="s">
        <v>141</v>
      </c>
      <c r="T35" s="38" t="s">
        <v>141</v>
      </c>
      <c r="U35" s="38" t="s">
        <v>141</v>
      </c>
      <c r="V35" s="38" t="s">
        <v>141</v>
      </c>
      <c r="W35" s="38" t="s">
        <v>141</v>
      </c>
      <c r="X35" s="38" t="s">
        <v>141</v>
      </c>
      <c r="Y35" s="38" t="s">
        <v>141</v>
      </c>
      <c r="Z35" s="38" t="s">
        <v>141</v>
      </c>
      <c r="AA35" s="38" t="s">
        <v>141</v>
      </c>
      <c r="AB35" s="38" t="s">
        <v>141</v>
      </c>
      <c r="AC35" s="38" t="s">
        <v>141</v>
      </c>
      <c r="AD35" s="38" t="s">
        <v>141</v>
      </c>
      <c r="AE35" s="38" t="s">
        <v>141</v>
      </c>
      <c r="AF35" s="38" t="s">
        <v>141</v>
      </c>
      <c r="AG35" s="76">
        <v>35</v>
      </c>
      <c r="AH35" s="16">
        <f t="shared" si="0"/>
        <v>35</v>
      </c>
      <c r="AI35" s="38" t="s">
        <v>141</v>
      </c>
      <c r="AJ35" s="38" t="s">
        <v>141</v>
      </c>
      <c r="AK35" s="38" t="s">
        <v>141</v>
      </c>
      <c r="AL35" s="38" t="s">
        <v>141</v>
      </c>
      <c r="AM35" s="38" t="s">
        <v>141</v>
      </c>
      <c r="AN35" s="38" t="s">
        <v>141</v>
      </c>
      <c r="AO35" s="38" t="s">
        <v>141</v>
      </c>
      <c r="AP35" s="38" t="s">
        <v>141</v>
      </c>
      <c r="AQ35" s="38" t="s">
        <v>141</v>
      </c>
      <c r="AR35" s="38" t="s">
        <v>141</v>
      </c>
      <c r="AS35" s="38" t="s">
        <v>141</v>
      </c>
      <c r="AT35" s="38" t="s">
        <v>141</v>
      </c>
      <c r="AU35" s="38" t="s">
        <v>141</v>
      </c>
      <c r="AV35" s="38" t="s">
        <v>141</v>
      </c>
      <c r="AW35" s="38" t="s">
        <v>141</v>
      </c>
      <c r="AX35" s="38" t="s">
        <v>141</v>
      </c>
      <c r="AY35" s="38" t="s">
        <v>141</v>
      </c>
      <c r="AZ35" s="38" t="s">
        <v>141</v>
      </c>
      <c r="BA35" s="38" t="s">
        <v>141</v>
      </c>
      <c r="BB35" s="38" t="s">
        <v>141</v>
      </c>
      <c r="BC35" s="38" t="s">
        <v>141</v>
      </c>
      <c r="BD35" s="38" t="s">
        <v>141</v>
      </c>
      <c r="BE35" s="38" t="s">
        <v>141</v>
      </c>
      <c r="BF35" s="38" t="s">
        <v>141</v>
      </c>
      <c r="BG35" s="38" t="s">
        <v>141</v>
      </c>
      <c r="BH35" s="38" t="s">
        <v>141</v>
      </c>
      <c r="BI35" s="38" t="s">
        <v>141</v>
      </c>
      <c r="BJ35" s="76">
        <v>20</v>
      </c>
      <c r="BK35" s="16">
        <f t="shared" si="1"/>
        <v>20</v>
      </c>
      <c r="BL35" s="3"/>
    </row>
    <row r="36" spans="2:64" x14ac:dyDescent="0.2">
      <c r="B36" s="1" t="str">
        <f t="shared" si="2"/>
        <v>Huasteca_Tampaya</v>
      </c>
      <c r="C36" s="64" t="s">
        <v>0</v>
      </c>
      <c r="D36" s="64" t="s">
        <v>70</v>
      </c>
      <c r="E36" s="64" t="s">
        <v>2</v>
      </c>
      <c r="F36" s="38" t="s">
        <v>141</v>
      </c>
      <c r="G36" s="38" t="s">
        <v>141</v>
      </c>
      <c r="H36" s="38" t="s">
        <v>141</v>
      </c>
      <c r="I36" s="38" t="s">
        <v>141</v>
      </c>
      <c r="J36" s="38" t="s">
        <v>141</v>
      </c>
      <c r="K36" s="38" t="s">
        <v>141</v>
      </c>
      <c r="L36" s="38" t="s">
        <v>141</v>
      </c>
      <c r="M36" s="38" t="s">
        <v>141</v>
      </c>
      <c r="N36" s="38" t="s">
        <v>141</v>
      </c>
      <c r="O36" s="38" t="s">
        <v>141</v>
      </c>
      <c r="P36" s="38" t="s">
        <v>141</v>
      </c>
      <c r="Q36" s="38" t="s">
        <v>141</v>
      </c>
      <c r="R36" s="38" t="s">
        <v>141</v>
      </c>
      <c r="S36" s="38" t="s">
        <v>141</v>
      </c>
      <c r="T36" s="38" t="s">
        <v>141</v>
      </c>
      <c r="U36" s="38" t="s">
        <v>141</v>
      </c>
      <c r="V36" s="38" t="s">
        <v>141</v>
      </c>
      <c r="W36" s="38" t="s">
        <v>141</v>
      </c>
      <c r="X36" s="38" t="s">
        <v>141</v>
      </c>
      <c r="Y36" s="38" t="s">
        <v>141</v>
      </c>
      <c r="Z36" s="38" t="s">
        <v>141</v>
      </c>
      <c r="AA36" s="38" t="s">
        <v>141</v>
      </c>
      <c r="AB36" s="38" t="s">
        <v>141</v>
      </c>
      <c r="AC36" s="38" t="s">
        <v>141</v>
      </c>
      <c r="AD36" s="38" t="s">
        <v>141</v>
      </c>
      <c r="AE36" s="38" t="s">
        <v>141</v>
      </c>
      <c r="AF36" s="38" t="s">
        <v>141</v>
      </c>
      <c r="AG36" s="76">
        <v>35</v>
      </c>
      <c r="AH36" s="16">
        <f t="shared" si="0"/>
        <v>35</v>
      </c>
      <c r="AI36" s="38" t="s">
        <v>141</v>
      </c>
      <c r="AJ36" s="38" t="s">
        <v>141</v>
      </c>
      <c r="AK36" s="38" t="s">
        <v>141</v>
      </c>
      <c r="AL36" s="38" t="s">
        <v>141</v>
      </c>
      <c r="AM36" s="38" t="s">
        <v>141</v>
      </c>
      <c r="AN36" s="38" t="s">
        <v>141</v>
      </c>
      <c r="AO36" s="38" t="s">
        <v>141</v>
      </c>
      <c r="AP36" s="38" t="s">
        <v>141</v>
      </c>
      <c r="AQ36" s="38" t="s">
        <v>141</v>
      </c>
      <c r="AR36" s="38" t="s">
        <v>141</v>
      </c>
      <c r="AS36" s="38" t="s">
        <v>141</v>
      </c>
      <c r="AT36" s="38" t="s">
        <v>141</v>
      </c>
      <c r="AU36" s="38" t="s">
        <v>141</v>
      </c>
      <c r="AV36" s="38" t="s">
        <v>141</v>
      </c>
      <c r="AW36" s="38" t="s">
        <v>141</v>
      </c>
      <c r="AX36" s="38" t="s">
        <v>141</v>
      </c>
      <c r="AY36" s="38" t="s">
        <v>141</v>
      </c>
      <c r="AZ36" s="38" t="s">
        <v>141</v>
      </c>
      <c r="BA36" s="38" t="s">
        <v>141</v>
      </c>
      <c r="BB36" s="38" t="s">
        <v>141</v>
      </c>
      <c r="BC36" s="38" t="s">
        <v>141</v>
      </c>
      <c r="BD36" s="38" t="s">
        <v>141</v>
      </c>
      <c r="BE36" s="38" t="s">
        <v>141</v>
      </c>
      <c r="BF36" s="38" t="s">
        <v>141</v>
      </c>
      <c r="BG36" s="38" t="s">
        <v>141</v>
      </c>
      <c r="BH36" s="38" t="s">
        <v>141</v>
      </c>
      <c r="BI36" s="38" t="s">
        <v>141</v>
      </c>
      <c r="BJ36" s="76">
        <v>20</v>
      </c>
      <c r="BK36" s="16">
        <f t="shared" si="1"/>
        <v>20</v>
      </c>
      <c r="BL36" s="3"/>
    </row>
    <row r="37" spans="2:64" x14ac:dyDescent="0.2">
      <c r="B37" s="1" t="str">
        <f t="shared" si="2"/>
        <v>Huasteca_INIFAP Ebano</v>
      </c>
      <c r="C37" s="64" t="s">
        <v>0</v>
      </c>
      <c r="D37" s="64" t="s">
        <v>33</v>
      </c>
      <c r="E37" s="64" t="s">
        <v>34</v>
      </c>
      <c r="F37" s="38" t="s">
        <v>141</v>
      </c>
      <c r="G37" s="38" t="s">
        <v>141</v>
      </c>
      <c r="H37" s="38" t="s">
        <v>141</v>
      </c>
      <c r="I37" s="38" t="s">
        <v>141</v>
      </c>
      <c r="J37" s="38" t="s">
        <v>141</v>
      </c>
      <c r="K37" s="38" t="s">
        <v>141</v>
      </c>
      <c r="L37" s="38" t="s">
        <v>141</v>
      </c>
      <c r="M37" s="38" t="s">
        <v>141</v>
      </c>
      <c r="N37" s="38" t="s">
        <v>141</v>
      </c>
      <c r="O37" s="38" t="s">
        <v>141</v>
      </c>
      <c r="P37" s="38" t="s">
        <v>141</v>
      </c>
      <c r="Q37" s="38" t="s">
        <v>141</v>
      </c>
      <c r="R37" s="38" t="s">
        <v>141</v>
      </c>
      <c r="S37" s="38" t="s">
        <v>141</v>
      </c>
      <c r="T37" s="38" t="s">
        <v>141</v>
      </c>
      <c r="U37" s="38" t="s">
        <v>141</v>
      </c>
      <c r="V37" s="38" t="s">
        <v>141</v>
      </c>
      <c r="W37" s="38" t="s">
        <v>141</v>
      </c>
      <c r="X37" s="38" t="s">
        <v>141</v>
      </c>
      <c r="Y37" s="38" t="s">
        <v>141</v>
      </c>
      <c r="Z37" s="38" t="s">
        <v>141</v>
      </c>
      <c r="AA37" s="38" t="s">
        <v>141</v>
      </c>
      <c r="AB37" s="38" t="s">
        <v>141</v>
      </c>
      <c r="AC37" s="38" t="s">
        <v>141</v>
      </c>
      <c r="AD37" s="38" t="s">
        <v>141</v>
      </c>
      <c r="AE37" s="38" t="s">
        <v>141</v>
      </c>
      <c r="AF37" s="38" t="s">
        <v>141</v>
      </c>
      <c r="AG37" s="76">
        <v>35</v>
      </c>
      <c r="AH37" s="16">
        <f t="shared" ref="AH37:AH68" si="3">AVERAGE(F37:AG37)</f>
        <v>35</v>
      </c>
      <c r="AI37" s="38" t="s">
        <v>141</v>
      </c>
      <c r="AJ37" s="38" t="s">
        <v>141</v>
      </c>
      <c r="AK37" s="38" t="s">
        <v>141</v>
      </c>
      <c r="AL37" s="38" t="s">
        <v>141</v>
      </c>
      <c r="AM37" s="38" t="s">
        <v>141</v>
      </c>
      <c r="AN37" s="38" t="s">
        <v>141</v>
      </c>
      <c r="AO37" s="38" t="s">
        <v>141</v>
      </c>
      <c r="AP37" s="38" t="s">
        <v>141</v>
      </c>
      <c r="AQ37" s="38" t="s">
        <v>141</v>
      </c>
      <c r="AR37" s="38" t="s">
        <v>141</v>
      </c>
      <c r="AS37" s="38" t="s">
        <v>141</v>
      </c>
      <c r="AT37" s="38" t="s">
        <v>141</v>
      </c>
      <c r="AU37" s="38" t="s">
        <v>141</v>
      </c>
      <c r="AV37" s="38" t="s">
        <v>141</v>
      </c>
      <c r="AW37" s="38" t="s">
        <v>141</v>
      </c>
      <c r="AX37" s="38" t="s">
        <v>141</v>
      </c>
      <c r="AY37" s="38" t="s">
        <v>141</v>
      </c>
      <c r="AZ37" s="38" t="s">
        <v>141</v>
      </c>
      <c r="BA37" s="38" t="s">
        <v>141</v>
      </c>
      <c r="BB37" s="38" t="s">
        <v>141</v>
      </c>
      <c r="BC37" s="38" t="s">
        <v>141</v>
      </c>
      <c r="BD37" s="38" t="s">
        <v>141</v>
      </c>
      <c r="BE37" s="38" t="s">
        <v>141</v>
      </c>
      <c r="BF37" s="38" t="s">
        <v>141</v>
      </c>
      <c r="BG37" s="38" t="s">
        <v>141</v>
      </c>
      <c r="BH37" s="38" t="s">
        <v>141</v>
      </c>
      <c r="BI37" s="38" t="s">
        <v>141</v>
      </c>
      <c r="BJ37" s="76">
        <v>20</v>
      </c>
      <c r="BK37" s="16">
        <f t="shared" ref="BK37:BK68" si="4">AVERAGE(AI37:BJ37)</f>
        <v>20</v>
      </c>
      <c r="BL37" s="3"/>
    </row>
    <row r="38" spans="2:64" x14ac:dyDescent="0.2">
      <c r="B38" s="1" t="str">
        <f t="shared" si="2"/>
        <v>Huasteca_Ponciano</v>
      </c>
      <c r="C38" s="64" t="s">
        <v>0</v>
      </c>
      <c r="D38" s="64" t="s">
        <v>51</v>
      </c>
      <c r="E38" s="64" t="s">
        <v>34</v>
      </c>
      <c r="F38" s="38" t="s">
        <v>141</v>
      </c>
      <c r="G38" s="38" t="s">
        <v>141</v>
      </c>
      <c r="H38" s="38" t="s">
        <v>141</v>
      </c>
      <c r="I38" s="38" t="s">
        <v>141</v>
      </c>
      <c r="J38" s="38" t="s">
        <v>141</v>
      </c>
      <c r="K38" s="38" t="s">
        <v>141</v>
      </c>
      <c r="L38" s="38" t="s">
        <v>141</v>
      </c>
      <c r="M38" s="38" t="s">
        <v>141</v>
      </c>
      <c r="N38" s="38" t="s">
        <v>141</v>
      </c>
      <c r="O38" s="38" t="s">
        <v>141</v>
      </c>
      <c r="P38" s="38" t="s">
        <v>141</v>
      </c>
      <c r="Q38" s="38" t="s">
        <v>141</v>
      </c>
      <c r="R38" s="38" t="s">
        <v>141</v>
      </c>
      <c r="S38" s="38" t="s">
        <v>141</v>
      </c>
      <c r="T38" s="38" t="s">
        <v>141</v>
      </c>
      <c r="U38" s="38" t="s">
        <v>141</v>
      </c>
      <c r="V38" s="38" t="s">
        <v>141</v>
      </c>
      <c r="W38" s="38" t="s">
        <v>141</v>
      </c>
      <c r="X38" s="38" t="s">
        <v>141</v>
      </c>
      <c r="Y38" s="38" t="s">
        <v>141</v>
      </c>
      <c r="Z38" s="38" t="s">
        <v>141</v>
      </c>
      <c r="AA38" s="38" t="s">
        <v>141</v>
      </c>
      <c r="AB38" s="38" t="s">
        <v>141</v>
      </c>
      <c r="AC38" s="38" t="s">
        <v>141</v>
      </c>
      <c r="AD38" s="38" t="s">
        <v>141</v>
      </c>
      <c r="AE38" s="38" t="s">
        <v>141</v>
      </c>
      <c r="AF38" s="38" t="s">
        <v>141</v>
      </c>
      <c r="AG38" s="76">
        <v>35</v>
      </c>
      <c r="AH38" s="16">
        <f t="shared" si="3"/>
        <v>35</v>
      </c>
      <c r="AI38" s="38" t="s">
        <v>141</v>
      </c>
      <c r="AJ38" s="38" t="s">
        <v>141</v>
      </c>
      <c r="AK38" s="38" t="s">
        <v>141</v>
      </c>
      <c r="AL38" s="38" t="s">
        <v>141</v>
      </c>
      <c r="AM38" s="38" t="s">
        <v>141</v>
      </c>
      <c r="AN38" s="38" t="s">
        <v>141</v>
      </c>
      <c r="AO38" s="38" t="s">
        <v>141</v>
      </c>
      <c r="AP38" s="38" t="s">
        <v>141</v>
      </c>
      <c r="AQ38" s="38" t="s">
        <v>141</v>
      </c>
      <c r="AR38" s="38" t="s">
        <v>141</v>
      </c>
      <c r="AS38" s="38" t="s">
        <v>141</v>
      </c>
      <c r="AT38" s="38" t="s">
        <v>141</v>
      </c>
      <c r="AU38" s="38" t="s">
        <v>141</v>
      </c>
      <c r="AV38" s="38" t="s">
        <v>141</v>
      </c>
      <c r="AW38" s="38" t="s">
        <v>141</v>
      </c>
      <c r="AX38" s="38" t="s">
        <v>141</v>
      </c>
      <c r="AY38" s="38" t="s">
        <v>141</v>
      </c>
      <c r="AZ38" s="38" t="s">
        <v>141</v>
      </c>
      <c r="BA38" s="38" t="s">
        <v>141</v>
      </c>
      <c r="BB38" s="38" t="s">
        <v>141</v>
      </c>
      <c r="BC38" s="38" t="s">
        <v>141</v>
      </c>
      <c r="BD38" s="38" t="s">
        <v>141</v>
      </c>
      <c r="BE38" s="38" t="s">
        <v>141</v>
      </c>
      <c r="BF38" s="38" t="s">
        <v>141</v>
      </c>
      <c r="BG38" s="38" t="s">
        <v>141</v>
      </c>
      <c r="BH38" s="38" t="s">
        <v>141</v>
      </c>
      <c r="BI38" s="38" t="s">
        <v>141</v>
      </c>
      <c r="BJ38" s="76">
        <v>20</v>
      </c>
      <c r="BK38" s="16">
        <f t="shared" si="4"/>
        <v>20</v>
      </c>
      <c r="BL38" s="3"/>
    </row>
    <row r="39" spans="2:64" x14ac:dyDescent="0.2">
      <c r="B39" s="1" t="str">
        <f t="shared" si="2"/>
        <v>Huasteca_Santa Fé</v>
      </c>
      <c r="C39" s="64" t="s">
        <v>0</v>
      </c>
      <c r="D39" s="64" t="s">
        <v>66</v>
      </c>
      <c r="E39" s="64" t="s">
        <v>34</v>
      </c>
      <c r="F39" s="38" t="s">
        <v>141</v>
      </c>
      <c r="G39" s="38" t="s">
        <v>141</v>
      </c>
      <c r="H39" s="38" t="s">
        <v>141</v>
      </c>
      <c r="I39" s="38" t="s">
        <v>141</v>
      </c>
      <c r="J39" s="38" t="s">
        <v>141</v>
      </c>
      <c r="K39" s="38" t="s">
        <v>141</v>
      </c>
      <c r="L39" s="38" t="s">
        <v>141</v>
      </c>
      <c r="M39" s="38" t="s">
        <v>141</v>
      </c>
      <c r="N39" s="38" t="s">
        <v>141</v>
      </c>
      <c r="O39" s="38" t="s">
        <v>141</v>
      </c>
      <c r="P39" s="38" t="s">
        <v>141</v>
      </c>
      <c r="Q39" s="38" t="s">
        <v>141</v>
      </c>
      <c r="R39" s="38" t="s">
        <v>141</v>
      </c>
      <c r="S39" s="38" t="s">
        <v>141</v>
      </c>
      <c r="T39" s="38" t="s">
        <v>141</v>
      </c>
      <c r="U39" s="38" t="s">
        <v>141</v>
      </c>
      <c r="V39" s="38" t="s">
        <v>141</v>
      </c>
      <c r="W39" s="38" t="s">
        <v>141</v>
      </c>
      <c r="X39" s="38" t="s">
        <v>141</v>
      </c>
      <c r="Y39" s="38" t="s">
        <v>141</v>
      </c>
      <c r="Z39" s="38" t="s">
        <v>141</v>
      </c>
      <c r="AA39" s="38" t="s">
        <v>141</v>
      </c>
      <c r="AB39" s="38" t="s">
        <v>141</v>
      </c>
      <c r="AC39" s="38" t="s">
        <v>141</v>
      </c>
      <c r="AD39" s="38" t="s">
        <v>141</v>
      </c>
      <c r="AE39" s="38" t="s">
        <v>141</v>
      </c>
      <c r="AF39" s="38" t="s">
        <v>141</v>
      </c>
      <c r="AG39" s="76">
        <v>35</v>
      </c>
      <c r="AH39" s="16">
        <f t="shared" si="3"/>
        <v>35</v>
      </c>
      <c r="AI39" s="38" t="s">
        <v>141</v>
      </c>
      <c r="AJ39" s="38" t="s">
        <v>141</v>
      </c>
      <c r="AK39" s="38" t="s">
        <v>141</v>
      </c>
      <c r="AL39" s="38" t="s">
        <v>141</v>
      </c>
      <c r="AM39" s="38" t="s">
        <v>141</v>
      </c>
      <c r="AN39" s="38" t="s">
        <v>141</v>
      </c>
      <c r="AO39" s="38" t="s">
        <v>141</v>
      </c>
      <c r="AP39" s="38" t="s">
        <v>141</v>
      </c>
      <c r="AQ39" s="38" t="s">
        <v>141</v>
      </c>
      <c r="AR39" s="38" t="s">
        <v>141</v>
      </c>
      <c r="AS39" s="38" t="s">
        <v>141</v>
      </c>
      <c r="AT39" s="38" t="s">
        <v>141</v>
      </c>
      <c r="AU39" s="38" t="s">
        <v>141</v>
      </c>
      <c r="AV39" s="38" t="s">
        <v>141</v>
      </c>
      <c r="AW39" s="38" t="s">
        <v>141</v>
      </c>
      <c r="AX39" s="38" t="s">
        <v>141</v>
      </c>
      <c r="AY39" s="38" t="s">
        <v>141</v>
      </c>
      <c r="AZ39" s="38" t="s">
        <v>141</v>
      </c>
      <c r="BA39" s="38" t="s">
        <v>141</v>
      </c>
      <c r="BB39" s="38" t="s">
        <v>141</v>
      </c>
      <c r="BC39" s="38" t="s">
        <v>141</v>
      </c>
      <c r="BD39" s="38" t="s">
        <v>141</v>
      </c>
      <c r="BE39" s="38" t="s">
        <v>141</v>
      </c>
      <c r="BF39" s="38" t="s">
        <v>141</v>
      </c>
      <c r="BG39" s="38" t="s">
        <v>141</v>
      </c>
      <c r="BH39" s="38" t="s">
        <v>141</v>
      </c>
      <c r="BI39" s="38" t="s">
        <v>141</v>
      </c>
      <c r="BJ39" s="76">
        <v>20</v>
      </c>
      <c r="BK39" s="16">
        <f t="shared" si="4"/>
        <v>20</v>
      </c>
      <c r="BL39" s="3"/>
    </row>
    <row r="40" spans="2:64" x14ac:dyDescent="0.2">
      <c r="B40" s="1" t="str">
        <f t="shared" si="2"/>
        <v xml:space="preserve">Huasteca_Santa Martha </v>
      </c>
      <c r="C40" s="64" t="s">
        <v>0</v>
      </c>
      <c r="D40" s="64" t="s">
        <v>67</v>
      </c>
      <c r="E40" s="64" t="s">
        <v>34</v>
      </c>
      <c r="F40" s="38" t="s">
        <v>141</v>
      </c>
      <c r="G40" s="38" t="s">
        <v>141</v>
      </c>
      <c r="H40" s="38" t="s">
        <v>141</v>
      </c>
      <c r="I40" s="38" t="s">
        <v>141</v>
      </c>
      <c r="J40" s="38" t="s">
        <v>141</v>
      </c>
      <c r="K40" s="38" t="s">
        <v>141</v>
      </c>
      <c r="L40" s="38" t="s">
        <v>141</v>
      </c>
      <c r="M40" s="38" t="s">
        <v>141</v>
      </c>
      <c r="N40" s="38" t="s">
        <v>141</v>
      </c>
      <c r="O40" s="38" t="s">
        <v>141</v>
      </c>
      <c r="P40" s="38" t="s">
        <v>141</v>
      </c>
      <c r="Q40" s="38" t="s">
        <v>141</v>
      </c>
      <c r="R40" s="38" t="s">
        <v>141</v>
      </c>
      <c r="S40" s="38" t="s">
        <v>141</v>
      </c>
      <c r="T40" s="38" t="s">
        <v>141</v>
      </c>
      <c r="U40" s="38" t="s">
        <v>141</v>
      </c>
      <c r="V40" s="38" t="s">
        <v>141</v>
      </c>
      <c r="W40" s="38" t="s">
        <v>141</v>
      </c>
      <c r="X40" s="38" t="s">
        <v>141</v>
      </c>
      <c r="Y40" s="38" t="s">
        <v>141</v>
      </c>
      <c r="Z40" s="38" t="s">
        <v>141</v>
      </c>
      <c r="AA40" s="38" t="s">
        <v>141</v>
      </c>
      <c r="AB40" s="38" t="s">
        <v>141</v>
      </c>
      <c r="AC40" s="38" t="s">
        <v>141</v>
      </c>
      <c r="AD40" s="38" t="s">
        <v>141</v>
      </c>
      <c r="AE40" s="38" t="s">
        <v>141</v>
      </c>
      <c r="AF40" s="38" t="s">
        <v>141</v>
      </c>
      <c r="AG40" s="76">
        <v>35</v>
      </c>
      <c r="AH40" s="16">
        <f t="shared" si="3"/>
        <v>35</v>
      </c>
      <c r="AI40" s="38" t="s">
        <v>141</v>
      </c>
      <c r="AJ40" s="38" t="s">
        <v>141</v>
      </c>
      <c r="AK40" s="38" t="s">
        <v>141</v>
      </c>
      <c r="AL40" s="38" t="s">
        <v>141</v>
      </c>
      <c r="AM40" s="38" t="s">
        <v>141</v>
      </c>
      <c r="AN40" s="38" t="s">
        <v>141</v>
      </c>
      <c r="AO40" s="38" t="s">
        <v>141</v>
      </c>
      <c r="AP40" s="38" t="s">
        <v>141</v>
      </c>
      <c r="AQ40" s="38" t="s">
        <v>141</v>
      </c>
      <c r="AR40" s="38" t="s">
        <v>141</v>
      </c>
      <c r="AS40" s="38" t="s">
        <v>141</v>
      </c>
      <c r="AT40" s="38" t="s">
        <v>141</v>
      </c>
      <c r="AU40" s="38" t="s">
        <v>141</v>
      </c>
      <c r="AV40" s="38" t="s">
        <v>141</v>
      </c>
      <c r="AW40" s="38" t="s">
        <v>141</v>
      </c>
      <c r="AX40" s="38" t="s">
        <v>141</v>
      </c>
      <c r="AY40" s="38" t="s">
        <v>141</v>
      </c>
      <c r="AZ40" s="38" t="s">
        <v>141</v>
      </c>
      <c r="BA40" s="38" t="s">
        <v>141</v>
      </c>
      <c r="BB40" s="38" t="s">
        <v>141</v>
      </c>
      <c r="BC40" s="38" t="s">
        <v>141</v>
      </c>
      <c r="BD40" s="38" t="s">
        <v>141</v>
      </c>
      <c r="BE40" s="38" t="s">
        <v>141</v>
      </c>
      <c r="BF40" s="38" t="s">
        <v>141</v>
      </c>
      <c r="BG40" s="38" t="s">
        <v>141</v>
      </c>
      <c r="BH40" s="38" t="s">
        <v>141</v>
      </c>
      <c r="BI40" s="38" t="s">
        <v>141</v>
      </c>
      <c r="BJ40" s="76">
        <v>20</v>
      </c>
      <c r="BK40" s="16">
        <f t="shared" si="4"/>
        <v>20</v>
      </c>
      <c r="BL40" s="3"/>
    </row>
    <row r="41" spans="2:64" x14ac:dyDescent="0.2">
      <c r="B41" s="1" t="str">
        <f t="shared" si="2"/>
        <v>Huasteca_El Estribo</v>
      </c>
      <c r="C41" s="64" t="s">
        <v>0</v>
      </c>
      <c r="D41" s="64" t="s">
        <v>19</v>
      </c>
      <c r="E41" s="64" t="s">
        <v>20</v>
      </c>
      <c r="F41" s="38" t="s">
        <v>141</v>
      </c>
      <c r="G41" s="38" t="s">
        <v>141</v>
      </c>
      <c r="H41" s="38" t="s">
        <v>141</v>
      </c>
      <c r="I41" s="38" t="s">
        <v>141</v>
      </c>
      <c r="J41" s="38" t="s">
        <v>141</v>
      </c>
      <c r="K41" s="38" t="s">
        <v>141</v>
      </c>
      <c r="L41" s="38" t="s">
        <v>141</v>
      </c>
      <c r="M41" s="38" t="s">
        <v>141</v>
      </c>
      <c r="N41" s="38" t="s">
        <v>141</v>
      </c>
      <c r="O41" s="38" t="s">
        <v>141</v>
      </c>
      <c r="P41" s="38" t="s">
        <v>141</v>
      </c>
      <c r="Q41" s="38" t="s">
        <v>141</v>
      </c>
      <c r="R41" s="38" t="s">
        <v>141</v>
      </c>
      <c r="S41" s="38" t="s">
        <v>141</v>
      </c>
      <c r="T41" s="38" t="s">
        <v>141</v>
      </c>
      <c r="U41" s="38" t="s">
        <v>141</v>
      </c>
      <c r="V41" s="38" t="s">
        <v>141</v>
      </c>
      <c r="W41" s="38" t="s">
        <v>141</v>
      </c>
      <c r="X41" s="38" t="s">
        <v>141</v>
      </c>
      <c r="Y41" s="38" t="s">
        <v>141</v>
      </c>
      <c r="Z41" s="38" t="s">
        <v>141</v>
      </c>
      <c r="AA41" s="38" t="s">
        <v>141</v>
      </c>
      <c r="AB41" s="38" t="s">
        <v>141</v>
      </c>
      <c r="AC41" s="38" t="s">
        <v>141</v>
      </c>
      <c r="AD41" s="38" t="s">
        <v>141</v>
      </c>
      <c r="AE41" s="38" t="s">
        <v>141</v>
      </c>
      <c r="AF41" s="38" t="s">
        <v>141</v>
      </c>
      <c r="AG41" s="76">
        <v>35</v>
      </c>
      <c r="AH41" s="16">
        <f t="shared" si="3"/>
        <v>35</v>
      </c>
      <c r="AI41" s="38" t="s">
        <v>141</v>
      </c>
      <c r="AJ41" s="38" t="s">
        <v>141</v>
      </c>
      <c r="AK41" s="38" t="s">
        <v>141</v>
      </c>
      <c r="AL41" s="38" t="s">
        <v>141</v>
      </c>
      <c r="AM41" s="38" t="s">
        <v>141</v>
      </c>
      <c r="AN41" s="38" t="s">
        <v>141</v>
      </c>
      <c r="AO41" s="38" t="s">
        <v>141</v>
      </c>
      <c r="AP41" s="38" t="s">
        <v>141</v>
      </c>
      <c r="AQ41" s="38" t="s">
        <v>141</v>
      </c>
      <c r="AR41" s="38" t="s">
        <v>141</v>
      </c>
      <c r="AS41" s="38" t="s">
        <v>141</v>
      </c>
      <c r="AT41" s="38" t="s">
        <v>141</v>
      </c>
      <c r="AU41" s="38" t="s">
        <v>141</v>
      </c>
      <c r="AV41" s="38" t="s">
        <v>141</v>
      </c>
      <c r="AW41" s="38" t="s">
        <v>141</v>
      </c>
      <c r="AX41" s="38" t="s">
        <v>141</v>
      </c>
      <c r="AY41" s="38" t="s">
        <v>141</v>
      </c>
      <c r="AZ41" s="38" t="s">
        <v>141</v>
      </c>
      <c r="BA41" s="38" t="s">
        <v>141</v>
      </c>
      <c r="BB41" s="38" t="s">
        <v>141</v>
      </c>
      <c r="BC41" s="38" t="s">
        <v>141</v>
      </c>
      <c r="BD41" s="38" t="s">
        <v>141</v>
      </c>
      <c r="BE41" s="38" t="s">
        <v>141</v>
      </c>
      <c r="BF41" s="38" t="s">
        <v>141</v>
      </c>
      <c r="BG41" s="38" t="s">
        <v>141</v>
      </c>
      <c r="BH41" s="38" t="s">
        <v>141</v>
      </c>
      <c r="BI41" s="38" t="s">
        <v>141</v>
      </c>
      <c r="BJ41" s="76">
        <v>20</v>
      </c>
      <c r="BK41" s="16">
        <f t="shared" si="4"/>
        <v>20</v>
      </c>
      <c r="BL41" s="3"/>
    </row>
    <row r="42" spans="2:64" x14ac:dyDescent="0.2">
      <c r="B42" s="1" t="str">
        <f t="shared" si="2"/>
        <v>Huasteca_El Rosario</v>
      </c>
      <c r="C42" s="64" t="s">
        <v>0</v>
      </c>
      <c r="D42" s="64" t="s">
        <v>27</v>
      </c>
      <c r="E42" s="64" t="s">
        <v>20</v>
      </c>
      <c r="F42" s="38" t="s">
        <v>141</v>
      </c>
      <c r="G42" s="38" t="s">
        <v>141</v>
      </c>
      <c r="H42" s="38" t="s">
        <v>141</v>
      </c>
      <c r="I42" s="38" t="s">
        <v>141</v>
      </c>
      <c r="J42" s="38" t="s">
        <v>141</v>
      </c>
      <c r="K42" s="38" t="s">
        <v>141</v>
      </c>
      <c r="L42" s="38" t="s">
        <v>141</v>
      </c>
      <c r="M42" s="38" t="s">
        <v>141</v>
      </c>
      <c r="N42" s="38" t="s">
        <v>141</v>
      </c>
      <c r="O42" s="38" t="s">
        <v>141</v>
      </c>
      <c r="P42" s="38" t="s">
        <v>141</v>
      </c>
      <c r="Q42" s="38" t="s">
        <v>141</v>
      </c>
      <c r="R42" s="38" t="s">
        <v>141</v>
      </c>
      <c r="S42" s="38" t="s">
        <v>141</v>
      </c>
      <c r="T42" s="38" t="s">
        <v>141</v>
      </c>
      <c r="U42" s="38" t="s">
        <v>141</v>
      </c>
      <c r="V42" s="38" t="s">
        <v>141</v>
      </c>
      <c r="W42" s="38" t="s">
        <v>141</v>
      </c>
      <c r="X42" s="38" t="s">
        <v>141</v>
      </c>
      <c r="Y42" s="38" t="s">
        <v>141</v>
      </c>
      <c r="Z42" s="38" t="s">
        <v>141</v>
      </c>
      <c r="AA42" s="38" t="s">
        <v>141</v>
      </c>
      <c r="AB42" s="38" t="s">
        <v>141</v>
      </c>
      <c r="AC42" s="38" t="s">
        <v>141</v>
      </c>
      <c r="AD42" s="38" t="s">
        <v>141</v>
      </c>
      <c r="AE42" s="38" t="s">
        <v>141</v>
      </c>
      <c r="AF42" s="38" t="s">
        <v>141</v>
      </c>
      <c r="AG42" s="76">
        <v>35</v>
      </c>
      <c r="AH42" s="16">
        <f t="shared" si="3"/>
        <v>35</v>
      </c>
      <c r="AI42" s="38" t="s">
        <v>141</v>
      </c>
      <c r="AJ42" s="38" t="s">
        <v>141</v>
      </c>
      <c r="AK42" s="38" t="s">
        <v>141</v>
      </c>
      <c r="AL42" s="38" t="s">
        <v>141</v>
      </c>
      <c r="AM42" s="38" t="s">
        <v>141</v>
      </c>
      <c r="AN42" s="38" t="s">
        <v>141</v>
      </c>
      <c r="AO42" s="38" t="s">
        <v>141</v>
      </c>
      <c r="AP42" s="38" t="s">
        <v>141</v>
      </c>
      <c r="AQ42" s="38" t="s">
        <v>141</v>
      </c>
      <c r="AR42" s="38" t="s">
        <v>141</v>
      </c>
      <c r="AS42" s="38" t="s">
        <v>141</v>
      </c>
      <c r="AT42" s="38" t="s">
        <v>141</v>
      </c>
      <c r="AU42" s="38" t="s">
        <v>141</v>
      </c>
      <c r="AV42" s="38" t="s">
        <v>141</v>
      </c>
      <c r="AW42" s="38" t="s">
        <v>141</v>
      </c>
      <c r="AX42" s="38" t="s">
        <v>141</v>
      </c>
      <c r="AY42" s="38" t="s">
        <v>141</v>
      </c>
      <c r="AZ42" s="38" t="s">
        <v>141</v>
      </c>
      <c r="BA42" s="38" t="s">
        <v>141</v>
      </c>
      <c r="BB42" s="38" t="s">
        <v>141</v>
      </c>
      <c r="BC42" s="38" t="s">
        <v>141</v>
      </c>
      <c r="BD42" s="38" t="s">
        <v>141</v>
      </c>
      <c r="BE42" s="38" t="s">
        <v>141</v>
      </c>
      <c r="BF42" s="38" t="s">
        <v>141</v>
      </c>
      <c r="BG42" s="38" t="s">
        <v>141</v>
      </c>
      <c r="BH42" s="38" t="s">
        <v>141</v>
      </c>
      <c r="BI42" s="38" t="s">
        <v>141</v>
      </c>
      <c r="BJ42" s="76">
        <v>20</v>
      </c>
      <c r="BK42" s="16">
        <f t="shared" si="4"/>
        <v>20</v>
      </c>
      <c r="BL42" s="3"/>
    </row>
    <row r="43" spans="2:64" x14ac:dyDescent="0.2">
      <c r="B43" s="1" t="str">
        <f t="shared" si="2"/>
        <v xml:space="preserve">Huasteca_INIFAP Huichihuayan </v>
      </c>
      <c r="C43" s="64" t="s">
        <v>0</v>
      </c>
      <c r="D43" s="64" t="s">
        <v>35</v>
      </c>
      <c r="E43" s="64" t="s">
        <v>36</v>
      </c>
      <c r="F43" s="38" t="s">
        <v>141</v>
      </c>
      <c r="G43" s="38" t="s">
        <v>141</v>
      </c>
      <c r="H43" s="38" t="s">
        <v>141</v>
      </c>
      <c r="I43" s="38" t="s">
        <v>141</v>
      </c>
      <c r="J43" s="38" t="s">
        <v>141</v>
      </c>
      <c r="K43" s="38" t="s">
        <v>141</v>
      </c>
      <c r="L43" s="38" t="s">
        <v>141</v>
      </c>
      <c r="M43" s="38" t="s">
        <v>141</v>
      </c>
      <c r="N43" s="38" t="s">
        <v>141</v>
      </c>
      <c r="O43" s="38" t="s">
        <v>141</v>
      </c>
      <c r="P43" s="38" t="s">
        <v>141</v>
      </c>
      <c r="Q43" s="38" t="s">
        <v>141</v>
      </c>
      <c r="R43" s="38" t="s">
        <v>141</v>
      </c>
      <c r="S43" s="38" t="s">
        <v>141</v>
      </c>
      <c r="T43" s="38" t="s">
        <v>141</v>
      </c>
      <c r="U43" s="38" t="s">
        <v>141</v>
      </c>
      <c r="V43" s="38" t="s">
        <v>141</v>
      </c>
      <c r="W43" s="38" t="s">
        <v>141</v>
      </c>
      <c r="X43" s="38" t="s">
        <v>141</v>
      </c>
      <c r="Y43" s="38" t="s">
        <v>141</v>
      </c>
      <c r="Z43" s="38" t="s">
        <v>141</v>
      </c>
      <c r="AA43" s="38" t="s">
        <v>141</v>
      </c>
      <c r="AB43" s="38" t="s">
        <v>141</v>
      </c>
      <c r="AC43" s="38" t="s">
        <v>141</v>
      </c>
      <c r="AD43" s="38" t="s">
        <v>141</v>
      </c>
      <c r="AE43" s="38" t="s">
        <v>141</v>
      </c>
      <c r="AF43" s="38" t="s">
        <v>141</v>
      </c>
      <c r="AG43" s="76">
        <v>35</v>
      </c>
      <c r="AH43" s="16">
        <f t="shared" si="3"/>
        <v>35</v>
      </c>
      <c r="AI43" s="38" t="s">
        <v>141</v>
      </c>
      <c r="AJ43" s="38" t="s">
        <v>141</v>
      </c>
      <c r="AK43" s="38" t="s">
        <v>141</v>
      </c>
      <c r="AL43" s="38" t="s">
        <v>141</v>
      </c>
      <c r="AM43" s="38" t="s">
        <v>141</v>
      </c>
      <c r="AN43" s="38" t="s">
        <v>141</v>
      </c>
      <c r="AO43" s="38" t="s">
        <v>141</v>
      </c>
      <c r="AP43" s="38" t="s">
        <v>141</v>
      </c>
      <c r="AQ43" s="38" t="s">
        <v>141</v>
      </c>
      <c r="AR43" s="38" t="s">
        <v>141</v>
      </c>
      <c r="AS43" s="38" t="s">
        <v>141</v>
      </c>
      <c r="AT43" s="38" t="s">
        <v>141</v>
      </c>
      <c r="AU43" s="38" t="s">
        <v>141</v>
      </c>
      <c r="AV43" s="38" t="s">
        <v>141</v>
      </c>
      <c r="AW43" s="38" t="s">
        <v>141</v>
      </c>
      <c r="AX43" s="38" t="s">
        <v>141</v>
      </c>
      <c r="AY43" s="38" t="s">
        <v>141</v>
      </c>
      <c r="AZ43" s="38" t="s">
        <v>141</v>
      </c>
      <c r="BA43" s="38" t="s">
        <v>141</v>
      </c>
      <c r="BB43" s="38" t="s">
        <v>141</v>
      </c>
      <c r="BC43" s="38" t="s">
        <v>141</v>
      </c>
      <c r="BD43" s="38" t="s">
        <v>141</v>
      </c>
      <c r="BE43" s="38" t="s">
        <v>141</v>
      </c>
      <c r="BF43" s="38" t="s">
        <v>141</v>
      </c>
      <c r="BG43" s="38" t="s">
        <v>141</v>
      </c>
      <c r="BH43" s="38" t="s">
        <v>141</v>
      </c>
      <c r="BI43" s="38" t="s">
        <v>141</v>
      </c>
      <c r="BJ43" s="76">
        <v>20</v>
      </c>
      <c r="BK43" s="16">
        <f t="shared" si="4"/>
        <v>20</v>
      </c>
      <c r="BL43" s="3"/>
    </row>
    <row r="44" spans="2:64" x14ac:dyDescent="0.2">
      <c r="B44" s="1" t="str">
        <f t="shared" si="2"/>
        <v>Huasteca_El Encanto</v>
      </c>
      <c r="C44" s="64" t="s">
        <v>0</v>
      </c>
      <c r="D44" s="64" t="s">
        <v>18</v>
      </c>
      <c r="E44" s="64" t="s">
        <v>90</v>
      </c>
      <c r="F44" s="38" t="s">
        <v>141</v>
      </c>
      <c r="G44" s="38" t="s">
        <v>141</v>
      </c>
      <c r="H44" s="38" t="s">
        <v>141</v>
      </c>
      <c r="I44" s="38" t="s">
        <v>141</v>
      </c>
      <c r="J44" s="38" t="s">
        <v>141</v>
      </c>
      <c r="K44" s="38" t="s">
        <v>141</v>
      </c>
      <c r="L44" s="38" t="s">
        <v>141</v>
      </c>
      <c r="M44" s="38" t="s">
        <v>141</v>
      </c>
      <c r="N44" s="38" t="s">
        <v>141</v>
      </c>
      <c r="O44" s="38" t="s">
        <v>141</v>
      </c>
      <c r="P44" s="38" t="s">
        <v>141</v>
      </c>
      <c r="Q44" s="38" t="s">
        <v>141</v>
      </c>
      <c r="R44" s="38" t="s">
        <v>141</v>
      </c>
      <c r="S44" s="38" t="s">
        <v>141</v>
      </c>
      <c r="T44" s="38" t="s">
        <v>141</v>
      </c>
      <c r="U44" s="38" t="s">
        <v>141</v>
      </c>
      <c r="V44" s="38" t="s">
        <v>141</v>
      </c>
      <c r="W44" s="38" t="s">
        <v>141</v>
      </c>
      <c r="X44" s="38" t="s">
        <v>141</v>
      </c>
      <c r="Y44" s="38" t="s">
        <v>141</v>
      </c>
      <c r="Z44" s="38" t="s">
        <v>141</v>
      </c>
      <c r="AA44" s="38" t="s">
        <v>141</v>
      </c>
      <c r="AB44" s="38" t="s">
        <v>141</v>
      </c>
      <c r="AC44" s="38" t="s">
        <v>141</v>
      </c>
      <c r="AD44" s="38" t="s">
        <v>141</v>
      </c>
      <c r="AE44" s="38" t="s">
        <v>141</v>
      </c>
      <c r="AF44" s="38" t="s">
        <v>141</v>
      </c>
      <c r="AG44" s="76">
        <v>35</v>
      </c>
      <c r="AH44" s="16">
        <f t="shared" si="3"/>
        <v>35</v>
      </c>
      <c r="AI44" s="38" t="s">
        <v>141</v>
      </c>
      <c r="AJ44" s="38" t="s">
        <v>141</v>
      </c>
      <c r="AK44" s="38" t="s">
        <v>141</v>
      </c>
      <c r="AL44" s="38" t="s">
        <v>141</v>
      </c>
      <c r="AM44" s="38" t="s">
        <v>141</v>
      </c>
      <c r="AN44" s="38" t="s">
        <v>141</v>
      </c>
      <c r="AO44" s="38" t="s">
        <v>141</v>
      </c>
      <c r="AP44" s="38" t="s">
        <v>141</v>
      </c>
      <c r="AQ44" s="38" t="s">
        <v>141</v>
      </c>
      <c r="AR44" s="38" t="s">
        <v>141</v>
      </c>
      <c r="AS44" s="38" t="s">
        <v>141</v>
      </c>
      <c r="AT44" s="38" t="s">
        <v>141</v>
      </c>
      <c r="AU44" s="38" t="s">
        <v>141</v>
      </c>
      <c r="AV44" s="38" t="s">
        <v>141</v>
      </c>
      <c r="AW44" s="38" t="s">
        <v>141</v>
      </c>
      <c r="AX44" s="38" t="s">
        <v>141</v>
      </c>
      <c r="AY44" s="38" t="s">
        <v>141</v>
      </c>
      <c r="AZ44" s="38" t="s">
        <v>141</v>
      </c>
      <c r="BA44" s="38" t="s">
        <v>141</v>
      </c>
      <c r="BB44" s="38" t="s">
        <v>141</v>
      </c>
      <c r="BC44" s="38" t="s">
        <v>141</v>
      </c>
      <c r="BD44" s="38" t="s">
        <v>141</v>
      </c>
      <c r="BE44" s="38" t="s">
        <v>141</v>
      </c>
      <c r="BF44" s="38" t="s">
        <v>141</v>
      </c>
      <c r="BG44" s="38" t="s">
        <v>141</v>
      </c>
      <c r="BH44" s="38" t="s">
        <v>141</v>
      </c>
      <c r="BI44" s="38" t="s">
        <v>141</v>
      </c>
      <c r="BJ44" s="76">
        <v>20</v>
      </c>
      <c r="BK44" s="16">
        <f t="shared" si="4"/>
        <v>20</v>
      </c>
      <c r="BL44" s="3"/>
    </row>
    <row r="45" spans="2:64" x14ac:dyDescent="0.2">
      <c r="B45" s="1" t="str">
        <f t="shared" si="2"/>
        <v>Huasteca_Tancojol</v>
      </c>
      <c r="C45" s="64" t="s">
        <v>0</v>
      </c>
      <c r="D45" s="64" t="s">
        <v>71</v>
      </c>
      <c r="E45" s="64" t="s">
        <v>90</v>
      </c>
      <c r="F45" s="38" t="s">
        <v>141</v>
      </c>
      <c r="G45" s="38" t="s">
        <v>141</v>
      </c>
      <c r="H45" s="38" t="s">
        <v>141</v>
      </c>
      <c r="I45" s="38" t="s">
        <v>141</v>
      </c>
      <c r="J45" s="38" t="s">
        <v>141</v>
      </c>
      <c r="K45" s="38" t="s">
        <v>141</v>
      </c>
      <c r="L45" s="38" t="s">
        <v>141</v>
      </c>
      <c r="M45" s="38" t="s">
        <v>141</v>
      </c>
      <c r="N45" s="38" t="s">
        <v>141</v>
      </c>
      <c r="O45" s="38" t="s">
        <v>141</v>
      </c>
      <c r="P45" s="38" t="s">
        <v>141</v>
      </c>
      <c r="Q45" s="38" t="s">
        <v>141</v>
      </c>
      <c r="R45" s="38" t="s">
        <v>141</v>
      </c>
      <c r="S45" s="38" t="s">
        <v>141</v>
      </c>
      <c r="T45" s="38" t="s">
        <v>141</v>
      </c>
      <c r="U45" s="38" t="s">
        <v>141</v>
      </c>
      <c r="V45" s="38" t="s">
        <v>141</v>
      </c>
      <c r="W45" s="38" t="s">
        <v>141</v>
      </c>
      <c r="X45" s="38" t="s">
        <v>141</v>
      </c>
      <c r="Y45" s="38" t="s">
        <v>141</v>
      </c>
      <c r="Z45" s="38" t="s">
        <v>141</v>
      </c>
      <c r="AA45" s="38" t="s">
        <v>141</v>
      </c>
      <c r="AB45" s="38" t="s">
        <v>141</v>
      </c>
      <c r="AC45" s="38" t="s">
        <v>141</v>
      </c>
      <c r="AD45" s="38" t="s">
        <v>141</v>
      </c>
      <c r="AE45" s="38" t="s">
        <v>141</v>
      </c>
      <c r="AF45" s="38" t="s">
        <v>141</v>
      </c>
      <c r="AG45" s="76">
        <v>35</v>
      </c>
      <c r="AH45" s="16">
        <f t="shared" si="3"/>
        <v>35</v>
      </c>
      <c r="AI45" s="38" t="s">
        <v>141</v>
      </c>
      <c r="AJ45" s="38" t="s">
        <v>141</v>
      </c>
      <c r="AK45" s="38" t="s">
        <v>141</v>
      </c>
      <c r="AL45" s="38" t="s">
        <v>141</v>
      </c>
      <c r="AM45" s="38" t="s">
        <v>141</v>
      </c>
      <c r="AN45" s="38" t="s">
        <v>141</v>
      </c>
      <c r="AO45" s="38" t="s">
        <v>141</v>
      </c>
      <c r="AP45" s="38" t="s">
        <v>141</v>
      </c>
      <c r="AQ45" s="38" t="s">
        <v>141</v>
      </c>
      <c r="AR45" s="38" t="s">
        <v>141</v>
      </c>
      <c r="AS45" s="38" t="s">
        <v>141</v>
      </c>
      <c r="AT45" s="38" t="s">
        <v>141</v>
      </c>
      <c r="AU45" s="38" t="s">
        <v>141</v>
      </c>
      <c r="AV45" s="38" t="s">
        <v>141</v>
      </c>
      <c r="AW45" s="38" t="s">
        <v>141</v>
      </c>
      <c r="AX45" s="38" t="s">
        <v>141</v>
      </c>
      <c r="AY45" s="38" t="s">
        <v>141</v>
      </c>
      <c r="AZ45" s="38" t="s">
        <v>141</v>
      </c>
      <c r="BA45" s="38" t="s">
        <v>141</v>
      </c>
      <c r="BB45" s="38" t="s">
        <v>141</v>
      </c>
      <c r="BC45" s="38" t="s">
        <v>141</v>
      </c>
      <c r="BD45" s="38" t="s">
        <v>141</v>
      </c>
      <c r="BE45" s="38" t="s">
        <v>141</v>
      </c>
      <c r="BF45" s="38" t="s">
        <v>141</v>
      </c>
      <c r="BG45" s="38" t="s">
        <v>141</v>
      </c>
      <c r="BH45" s="38" t="s">
        <v>141</v>
      </c>
      <c r="BI45" s="38" t="s">
        <v>141</v>
      </c>
      <c r="BJ45" s="76">
        <v>20</v>
      </c>
      <c r="BK45" s="16">
        <f t="shared" si="4"/>
        <v>20</v>
      </c>
      <c r="BL45" s="3"/>
    </row>
    <row r="46" spans="2:64" x14ac:dyDescent="0.2">
      <c r="B46" s="1" t="str">
        <f t="shared" si="2"/>
        <v>Huasteca_Est. Rancho El Canal</v>
      </c>
      <c r="C46" s="64" t="s">
        <v>0</v>
      </c>
      <c r="D46" s="64" t="s">
        <v>30</v>
      </c>
      <c r="E46" s="64" t="s">
        <v>31</v>
      </c>
      <c r="F46" s="38" t="s">
        <v>141</v>
      </c>
      <c r="G46" s="38" t="s">
        <v>141</v>
      </c>
      <c r="H46" s="38" t="s">
        <v>141</v>
      </c>
      <c r="I46" s="38" t="s">
        <v>141</v>
      </c>
      <c r="J46" s="38" t="s">
        <v>141</v>
      </c>
      <c r="K46" s="38" t="s">
        <v>141</v>
      </c>
      <c r="L46" s="38" t="s">
        <v>141</v>
      </c>
      <c r="M46" s="38" t="s">
        <v>141</v>
      </c>
      <c r="N46" s="38" t="s">
        <v>141</v>
      </c>
      <c r="O46" s="38" t="s">
        <v>141</v>
      </c>
      <c r="P46" s="38" t="s">
        <v>141</v>
      </c>
      <c r="Q46" s="38" t="s">
        <v>141</v>
      </c>
      <c r="R46" s="38" t="s">
        <v>141</v>
      </c>
      <c r="S46" s="38" t="s">
        <v>141</v>
      </c>
      <c r="T46" s="38" t="s">
        <v>141</v>
      </c>
      <c r="U46" s="38" t="s">
        <v>141</v>
      </c>
      <c r="V46" s="38" t="s">
        <v>141</v>
      </c>
      <c r="W46" s="38" t="s">
        <v>141</v>
      </c>
      <c r="X46" s="38" t="s">
        <v>141</v>
      </c>
      <c r="Y46" s="38" t="s">
        <v>141</v>
      </c>
      <c r="Z46" s="38" t="s">
        <v>141</v>
      </c>
      <c r="AA46" s="38" t="s">
        <v>141</v>
      </c>
      <c r="AB46" s="38" t="s">
        <v>141</v>
      </c>
      <c r="AC46" s="38" t="s">
        <v>141</v>
      </c>
      <c r="AD46" s="38" t="s">
        <v>141</v>
      </c>
      <c r="AE46" s="38" t="s">
        <v>141</v>
      </c>
      <c r="AF46" s="38" t="s">
        <v>141</v>
      </c>
      <c r="AG46" s="76">
        <v>35</v>
      </c>
      <c r="AH46" s="16">
        <f t="shared" si="3"/>
        <v>35</v>
      </c>
      <c r="AI46" s="38" t="s">
        <v>141</v>
      </c>
      <c r="AJ46" s="38" t="s">
        <v>141</v>
      </c>
      <c r="AK46" s="38" t="s">
        <v>141</v>
      </c>
      <c r="AL46" s="38" t="s">
        <v>141</v>
      </c>
      <c r="AM46" s="38" t="s">
        <v>141</v>
      </c>
      <c r="AN46" s="38" t="s">
        <v>141</v>
      </c>
      <c r="AO46" s="38" t="s">
        <v>141</v>
      </c>
      <c r="AP46" s="38" t="s">
        <v>141</v>
      </c>
      <c r="AQ46" s="38" t="s">
        <v>141</v>
      </c>
      <c r="AR46" s="38" t="s">
        <v>141</v>
      </c>
      <c r="AS46" s="38" t="s">
        <v>141</v>
      </c>
      <c r="AT46" s="38" t="s">
        <v>141</v>
      </c>
      <c r="AU46" s="38" t="s">
        <v>141</v>
      </c>
      <c r="AV46" s="38" t="s">
        <v>141</v>
      </c>
      <c r="AW46" s="38" t="s">
        <v>141</v>
      </c>
      <c r="AX46" s="38" t="s">
        <v>141</v>
      </c>
      <c r="AY46" s="38" t="s">
        <v>141</v>
      </c>
      <c r="AZ46" s="38" t="s">
        <v>141</v>
      </c>
      <c r="BA46" s="38" t="s">
        <v>141</v>
      </c>
      <c r="BB46" s="38" t="s">
        <v>141</v>
      </c>
      <c r="BC46" s="38" t="s">
        <v>141</v>
      </c>
      <c r="BD46" s="38" t="s">
        <v>141</v>
      </c>
      <c r="BE46" s="38" t="s">
        <v>141</v>
      </c>
      <c r="BF46" s="38" t="s">
        <v>141</v>
      </c>
      <c r="BG46" s="38" t="s">
        <v>141</v>
      </c>
      <c r="BH46" s="38" t="s">
        <v>141</v>
      </c>
      <c r="BI46" s="38" t="s">
        <v>141</v>
      </c>
      <c r="BJ46" s="76">
        <v>20</v>
      </c>
      <c r="BK46" s="16">
        <f t="shared" si="4"/>
        <v>20</v>
      </c>
      <c r="BL46" s="3"/>
    </row>
    <row r="47" spans="2:64" x14ac:dyDescent="0.2">
      <c r="B47" s="1" t="str">
        <f t="shared" si="2"/>
        <v>Huasteca_Tamasopo</v>
      </c>
      <c r="C47" s="64" t="s">
        <v>0</v>
      </c>
      <c r="D47" s="64" t="s">
        <v>31</v>
      </c>
      <c r="E47" s="64" t="s">
        <v>31</v>
      </c>
      <c r="F47" s="38" t="s">
        <v>141</v>
      </c>
      <c r="G47" s="38" t="s">
        <v>141</v>
      </c>
      <c r="H47" s="38" t="s">
        <v>141</v>
      </c>
      <c r="I47" s="38" t="s">
        <v>141</v>
      </c>
      <c r="J47" s="38" t="s">
        <v>141</v>
      </c>
      <c r="K47" s="38" t="s">
        <v>141</v>
      </c>
      <c r="L47" s="38" t="s">
        <v>141</v>
      </c>
      <c r="M47" s="38" t="s">
        <v>141</v>
      </c>
      <c r="N47" s="38" t="s">
        <v>141</v>
      </c>
      <c r="O47" s="38" t="s">
        <v>141</v>
      </c>
      <c r="P47" s="38" t="s">
        <v>141</v>
      </c>
      <c r="Q47" s="38" t="s">
        <v>141</v>
      </c>
      <c r="R47" s="38" t="s">
        <v>141</v>
      </c>
      <c r="S47" s="38" t="s">
        <v>141</v>
      </c>
      <c r="T47" s="38" t="s">
        <v>141</v>
      </c>
      <c r="U47" s="38" t="s">
        <v>141</v>
      </c>
      <c r="V47" s="38" t="s">
        <v>141</v>
      </c>
      <c r="W47" s="38" t="s">
        <v>141</v>
      </c>
      <c r="X47" s="38" t="s">
        <v>141</v>
      </c>
      <c r="Y47" s="38" t="s">
        <v>141</v>
      </c>
      <c r="Z47" s="38" t="s">
        <v>141</v>
      </c>
      <c r="AA47" s="38" t="s">
        <v>141</v>
      </c>
      <c r="AB47" s="38" t="s">
        <v>141</v>
      </c>
      <c r="AC47" s="38" t="s">
        <v>141</v>
      </c>
      <c r="AD47" s="38" t="s">
        <v>141</v>
      </c>
      <c r="AE47" s="38" t="s">
        <v>141</v>
      </c>
      <c r="AF47" s="38" t="s">
        <v>141</v>
      </c>
      <c r="AG47" s="76">
        <v>35</v>
      </c>
      <c r="AH47" s="16">
        <f t="shared" si="3"/>
        <v>35</v>
      </c>
      <c r="AI47" s="38" t="s">
        <v>141</v>
      </c>
      <c r="AJ47" s="38" t="s">
        <v>141</v>
      </c>
      <c r="AK47" s="38" t="s">
        <v>141</v>
      </c>
      <c r="AL47" s="38" t="s">
        <v>141</v>
      </c>
      <c r="AM47" s="38" t="s">
        <v>141</v>
      </c>
      <c r="AN47" s="38" t="s">
        <v>141</v>
      </c>
      <c r="AO47" s="38" t="s">
        <v>141</v>
      </c>
      <c r="AP47" s="38" t="s">
        <v>141</v>
      </c>
      <c r="AQ47" s="38" t="s">
        <v>141</v>
      </c>
      <c r="AR47" s="38" t="s">
        <v>141</v>
      </c>
      <c r="AS47" s="38" t="s">
        <v>141</v>
      </c>
      <c r="AT47" s="38" t="s">
        <v>141</v>
      </c>
      <c r="AU47" s="38" t="s">
        <v>141</v>
      </c>
      <c r="AV47" s="38" t="s">
        <v>141</v>
      </c>
      <c r="AW47" s="38" t="s">
        <v>141</v>
      </c>
      <c r="AX47" s="38" t="s">
        <v>141</v>
      </c>
      <c r="AY47" s="38" t="s">
        <v>141</v>
      </c>
      <c r="AZ47" s="38" t="s">
        <v>141</v>
      </c>
      <c r="BA47" s="38" t="s">
        <v>141</v>
      </c>
      <c r="BB47" s="38" t="s">
        <v>141</v>
      </c>
      <c r="BC47" s="38" t="s">
        <v>141</v>
      </c>
      <c r="BD47" s="38" t="s">
        <v>141</v>
      </c>
      <c r="BE47" s="38" t="s">
        <v>141</v>
      </c>
      <c r="BF47" s="38" t="s">
        <v>141</v>
      </c>
      <c r="BG47" s="38" t="s">
        <v>141</v>
      </c>
      <c r="BH47" s="38" t="s">
        <v>141</v>
      </c>
      <c r="BI47" s="38" t="s">
        <v>141</v>
      </c>
      <c r="BJ47" s="76">
        <v>20</v>
      </c>
      <c r="BK47" s="16">
        <f t="shared" si="4"/>
        <v>20</v>
      </c>
      <c r="BL47" s="3"/>
    </row>
    <row r="48" spans="2:64" x14ac:dyDescent="0.2">
      <c r="B48" s="1" t="str">
        <f t="shared" si="2"/>
        <v xml:space="preserve">Huasteca_Rancho Progreso </v>
      </c>
      <c r="C48" s="64" t="s">
        <v>0</v>
      </c>
      <c r="D48" s="64" t="s">
        <v>55</v>
      </c>
      <c r="E48" s="64" t="s">
        <v>56</v>
      </c>
      <c r="F48" s="38" t="s">
        <v>141</v>
      </c>
      <c r="G48" s="38" t="s">
        <v>141</v>
      </c>
      <c r="H48" s="38" t="s">
        <v>141</v>
      </c>
      <c r="I48" s="38" t="s">
        <v>141</v>
      </c>
      <c r="J48" s="38" t="s">
        <v>141</v>
      </c>
      <c r="K48" s="38" t="s">
        <v>141</v>
      </c>
      <c r="L48" s="38" t="s">
        <v>141</v>
      </c>
      <c r="M48" s="38" t="s">
        <v>141</v>
      </c>
      <c r="N48" s="38" t="s">
        <v>141</v>
      </c>
      <c r="O48" s="38" t="s">
        <v>141</v>
      </c>
      <c r="P48" s="38" t="s">
        <v>141</v>
      </c>
      <c r="Q48" s="38" t="s">
        <v>141</v>
      </c>
      <c r="R48" s="38" t="s">
        <v>141</v>
      </c>
      <c r="S48" s="38" t="s">
        <v>141</v>
      </c>
      <c r="T48" s="38" t="s">
        <v>141</v>
      </c>
      <c r="U48" s="38" t="s">
        <v>141</v>
      </c>
      <c r="V48" s="38" t="s">
        <v>141</v>
      </c>
      <c r="W48" s="38" t="s">
        <v>141</v>
      </c>
      <c r="X48" s="38" t="s">
        <v>141</v>
      </c>
      <c r="Y48" s="38" t="s">
        <v>141</v>
      </c>
      <c r="Z48" s="38" t="s">
        <v>141</v>
      </c>
      <c r="AA48" s="38" t="s">
        <v>141</v>
      </c>
      <c r="AB48" s="38" t="s">
        <v>141</v>
      </c>
      <c r="AC48" s="38" t="s">
        <v>141</v>
      </c>
      <c r="AD48" s="38" t="s">
        <v>141</v>
      </c>
      <c r="AE48" s="38" t="s">
        <v>141</v>
      </c>
      <c r="AF48" s="38" t="s">
        <v>141</v>
      </c>
      <c r="AG48" s="76">
        <v>35</v>
      </c>
      <c r="AH48" s="16">
        <f t="shared" si="3"/>
        <v>35</v>
      </c>
      <c r="AI48" s="38" t="s">
        <v>141</v>
      </c>
      <c r="AJ48" s="38" t="s">
        <v>141</v>
      </c>
      <c r="AK48" s="38" t="s">
        <v>141</v>
      </c>
      <c r="AL48" s="38" t="s">
        <v>141</v>
      </c>
      <c r="AM48" s="38" t="s">
        <v>141</v>
      </c>
      <c r="AN48" s="38" t="s">
        <v>141</v>
      </c>
      <c r="AO48" s="38" t="s">
        <v>141</v>
      </c>
      <c r="AP48" s="38" t="s">
        <v>141</v>
      </c>
      <c r="AQ48" s="38" t="s">
        <v>141</v>
      </c>
      <c r="AR48" s="38" t="s">
        <v>141</v>
      </c>
      <c r="AS48" s="38" t="s">
        <v>141</v>
      </c>
      <c r="AT48" s="38" t="s">
        <v>141</v>
      </c>
      <c r="AU48" s="38" t="s">
        <v>141</v>
      </c>
      <c r="AV48" s="38" t="s">
        <v>141</v>
      </c>
      <c r="AW48" s="38" t="s">
        <v>141</v>
      </c>
      <c r="AX48" s="38" t="s">
        <v>141</v>
      </c>
      <c r="AY48" s="38" t="s">
        <v>141</v>
      </c>
      <c r="AZ48" s="38" t="s">
        <v>141</v>
      </c>
      <c r="BA48" s="38" t="s">
        <v>141</v>
      </c>
      <c r="BB48" s="38" t="s">
        <v>141</v>
      </c>
      <c r="BC48" s="38" t="s">
        <v>141</v>
      </c>
      <c r="BD48" s="38" t="s">
        <v>141</v>
      </c>
      <c r="BE48" s="38" t="s">
        <v>141</v>
      </c>
      <c r="BF48" s="38" t="s">
        <v>141</v>
      </c>
      <c r="BG48" s="38" t="s">
        <v>141</v>
      </c>
      <c r="BH48" s="38" t="s">
        <v>141</v>
      </c>
      <c r="BI48" s="38" t="s">
        <v>141</v>
      </c>
      <c r="BJ48" s="76">
        <v>20</v>
      </c>
      <c r="BK48" s="16">
        <f t="shared" si="4"/>
        <v>20</v>
      </c>
      <c r="BL48" s="3"/>
    </row>
    <row r="49" spans="2:64" x14ac:dyDescent="0.2">
      <c r="B49" s="1" t="str">
        <f t="shared" si="2"/>
        <v xml:space="preserve">Huasteca_Tampacoy </v>
      </c>
      <c r="C49" s="64" t="s">
        <v>0</v>
      </c>
      <c r="D49" s="64" t="s">
        <v>68</v>
      </c>
      <c r="E49" s="64" t="s">
        <v>69</v>
      </c>
      <c r="F49" s="38" t="s">
        <v>141</v>
      </c>
      <c r="G49" s="38" t="s">
        <v>141</v>
      </c>
      <c r="H49" s="38" t="s">
        <v>141</v>
      </c>
      <c r="I49" s="38" t="s">
        <v>141</v>
      </c>
      <c r="J49" s="38" t="s">
        <v>141</v>
      </c>
      <c r="K49" s="38" t="s">
        <v>141</v>
      </c>
      <c r="L49" s="38" t="s">
        <v>141</v>
      </c>
      <c r="M49" s="38" t="s">
        <v>141</v>
      </c>
      <c r="N49" s="38" t="s">
        <v>141</v>
      </c>
      <c r="O49" s="38" t="s">
        <v>141</v>
      </c>
      <c r="P49" s="38" t="s">
        <v>141</v>
      </c>
      <c r="Q49" s="38" t="s">
        <v>141</v>
      </c>
      <c r="R49" s="38" t="s">
        <v>141</v>
      </c>
      <c r="S49" s="38" t="s">
        <v>141</v>
      </c>
      <c r="T49" s="38" t="s">
        <v>141</v>
      </c>
      <c r="U49" s="38" t="s">
        <v>141</v>
      </c>
      <c r="V49" s="38" t="s">
        <v>141</v>
      </c>
      <c r="W49" s="38" t="s">
        <v>141</v>
      </c>
      <c r="X49" s="38" t="s">
        <v>141</v>
      </c>
      <c r="Y49" s="38" t="s">
        <v>141</v>
      </c>
      <c r="Z49" s="38" t="s">
        <v>141</v>
      </c>
      <c r="AA49" s="38" t="s">
        <v>141</v>
      </c>
      <c r="AB49" s="38" t="s">
        <v>141</v>
      </c>
      <c r="AC49" s="38" t="s">
        <v>141</v>
      </c>
      <c r="AD49" s="38" t="s">
        <v>141</v>
      </c>
      <c r="AE49" s="38" t="s">
        <v>141</v>
      </c>
      <c r="AF49" s="38" t="s">
        <v>141</v>
      </c>
      <c r="AG49" s="76">
        <v>35</v>
      </c>
      <c r="AH49" s="16">
        <f t="shared" si="3"/>
        <v>35</v>
      </c>
      <c r="AI49" s="38" t="s">
        <v>141</v>
      </c>
      <c r="AJ49" s="38" t="s">
        <v>141</v>
      </c>
      <c r="AK49" s="38" t="s">
        <v>141</v>
      </c>
      <c r="AL49" s="38" t="s">
        <v>141</v>
      </c>
      <c r="AM49" s="38" t="s">
        <v>141</v>
      </c>
      <c r="AN49" s="38" t="s">
        <v>141</v>
      </c>
      <c r="AO49" s="38" t="s">
        <v>141</v>
      </c>
      <c r="AP49" s="38" t="s">
        <v>141</v>
      </c>
      <c r="AQ49" s="38" t="s">
        <v>141</v>
      </c>
      <c r="AR49" s="38" t="s">
        <v>141</v>
      </c>
      <c r="AS49" s="38" t="s">
        <v>141</v>
      </c>
      <c r="AT49" s="38" t="s">
        <v>141</v>
      </c>
      <c r="AU49" s="38" t="s">
        <v>141</v>
      </c>
      <c r="AV49" s="38" t="s">
        <v>141</v>
      </c>
      <c r="AW49" s="38" t="s">
        <v>141</v>
      </c>
      <c r="AX49" s="38" t="s">
        <v>141</v>
      </c>
      <c r="AY49" s="38" t="s">
        <v>141</v>
      </c>
      <c r="AZ49" s="38" t="s">
        <v>141</v>
      </c>
      <c r="BA49" s="38" t="s">
        <v>141</v>
      </c>
      <c r="BB49" s="38" t="s">
        <v>141</v>
      </c>
      <c r="BC49" s="38" t="s">
        <v>141</v>
      </c>
      <c r="BD49" s="38" t="s">
        <v>141</v>
      </c>
      <c r="BE49" s="38" t="s">
        <v>141</v>
      </c>
      <c r="BF49" s="38" t="s">
        <v>141</v>
      </c>
      <c r="BG49" s="38" t="s">
        <v>141</v>
      </c>
      <c r="BH49" s="38" t="s">
        <v>141</v>
      </c>
      <c r="BI49" s="38" t="s">
        <v>141</v>
      </c>
      <c r="BJ49" s="76">
        <v>20</v>
      </c>
      <c r="BK49" s="16">
        <f t="shared" si="4"/>
        <v>20</v>
      </c>
      <c r="BL49" s="3"/>
    </row>
    <row r="50" spans="2:64" x14ac:dyDescent="0.2">
      <c r="B50" s="1" t="str">
        <f t="shared" si="2"/>
        <v>Huasteca_Rancho Santa Cruz</v>
      </c>
      <c r="C50" s="64" t="s">
        <v>0</v>
      </c>
      <c r="D50" s="64" t="s">
        <v>137</v>
      </c>
      <c r="E50" s="64" t="s">
        <v>138</v>
      </c>
      <c r="F50" s="38">
        <v>25.4</v>
      </c>
      <c r="G50" s="38">
        <v>24.9</v>
      </c>
      <c r="H50" s="38">
        <v>23.8</v>
      </c>
      <c r="I50" s="38">
        <v>21</v>
      </c>
      <c r="J50" s="38">
        <v>23.2</v>
      </c>
      <c r="K50" s="38">
        <v>25.8</v>
      </c>
      <c r="L50" s="38">
        <v>27</v>
      </c>
      <c r="M50" s="38">
        <v>30.2</v>
      </c>
      <c r="N50" s="38">
        <v>25.1</v>
      </c>
      <c r="O50" s="38">
        <v>26.3</v>
      </c>
      <c r="P50" s="38" t="s">
        <v>141</v>
      </c>
      <c r="Q50" s="38" t="s">
        <v>141</v>
      </c>
      <c r="R50" s="38" t="s">
        <v>141</v>
      </c>
      <c r="S50" s="38" t="s">
        <v>141</v>
      </c>
      <c r="T50" s="38" t="s">
        <v>141</v>
      </c>
      <c r="U50" s="38" t="s">
        <v>141</v>
      </c>
      <c r="V50" s="38" t="s">
        <v>141</v>
      </c>
      <c r="W50" s="38" t="s">
        <v>141</v>
      </c>
      <c r="X50" s="38" t="s">
        <v>141</v>
      </c>
      <c r="Y50" s="38" t="s">
        <v>141</v>
      </c>
      <c r="Z50" s="38" t="s">
        <v>141</v>
      </c>
      <c r="AA50" s="38" t="s">
        <v>141</v>
      </c>
      <c r="AB50" s="38" t="s">
        <v>141</v>
      </c>
      <c r="AC50" s="38" t="s">
        <v>141</v>
      </c>
      <c r="AD50" s="38" t="s">
        <v>141</v>
      </c>
      <c r="AE50" s="38" t="s">
        <v>141</v>
      </c>
      <c r="AF50" s="38" t="s">
        <v>141</v>
      </c>
      <c r="AG50" s="76">
        <v>35</v>
      </c>
      <c r="AH50" s="16">
        <f t="shared" si="3"/>
        <v>26.154545454545453</v>
      </c>
      <c r="AI50" s="38">
        <v>13.2</v>
      </c>
      <c r="AJ50" s="38">
        <v>15.2</v>
      </c>
      <c r="AK50" s="38">
        <v>14.7</v>
      </c>
      <c r="AL50" s="38">
        <v>16.7</v>
      </c>
      <c r="AM50" s="38">
        <v>16.2</v>
      </c>
      <c r="AN50" s="38">
        <v>16.399999999999999</v>
      </c>
      <c r="AO50" s="38">
        <v>16.899999999999999</v>
      </c>
      <c r="AP50" s="38">
        <v>18.2</v>
      </c>
      <c r="AQ50" s="38">
        <v>17.899999999999999</v>
      </c>
      <c r="AR50" s="38">
        <v>14.7</v>
      </c>
      <c r="AS50" s="38" t="s">
        <v>141</v>
      </c>
      <c r="AT50" s="38" t="s">
        <v>141</v>
      </c>
      <c r="AU50" s="38" t="s">
        <v>141</v>
      </c>
      <c r="AV50" s="38" t="s">
        <v>141</v>
      </c>
      <c r="AW50" s="38" t="s">
        <v>141</v>
      </c>
      <c r="AX50" s="38" t="s">
        <v>141</v>
      </c>
      <c r="AY50" s="38" t="s">
        <v>141</v>
      </c>
      <c r="AZ50" s="38" t="s">
        <v>141</v>
      </c>
      <c r="BA50" s="38" t="s">
        <v>141</v>
      </c>
      <c r="BB50" s="38" t="s">
        <v>141</v>
      </c>
      <c r="BC50" s="38" t="s">
        <v>141</v>
      </c>
      <c r="BD50" s="38" t="s">
        <v>141</v>
      </c>
      <c r="BE50" s="38" t="s">
        <v>141</v>
      </c>
      <c r="BF50" s="38" t="s">
        <v>141</v>
      </c>
      <c r="BG50" s="38" t="s">
        <v>141</v>
      </c>
      <c r="BH50" s="38" t="s">
        <v>141</v>
      </c>
      <c r="BI50" s="38" t="s">
        <v>141</v>
      </c>
      <c r="BJ50" s="38">
        <v>0</v>
      </c>
      <c r="BK50" s="16">
        <f t="shared" si="4"/>
        <v>14.554545454545455</v>
      </c>
      <c r="BL50" s="3"/>
    </row>
    <row r="51" spans="2:64" x14ac:dyDescent="0.2">
      <c r="B51" s="1" t="str">
        <f t="shared" si="2"/>
        <v>Media_Cd. Del Maíz</v>
      </c>
      <c r="C51" s="41" t="s">
        <v>12</v>
      </c>
      <c r="D51" s="41" t="s">
        <v>15</v>
      </c>
      <c r="E51" s="41" t="s">
        <v>15</v>
      </c>
      <c r="F51" s="38">
        <v>25</v>
      </c>
      <c r="G51" s="38">
        <v>25.6</v>
      </c>
      <c r="H51" s="38">
        <v>23.7</v>
      </c>
      <c r="I51" s="38">
        <v>22.1</v>
      </c>
      <c r="J51" s="38">
        <v>25.3</v>
      </c>
      <c r="K51" s="38">
        <v>28.4</v>
      </c>
      <c r="L51" s="38">
        <v>31.9</v>
      </c>
      <c r="M51" s="38">
        <v>32.799999999999997</v>
      </c>
      <c r="N51" s="38">
        <v>23.2</v>
      </c>
      <c r="O51" s="38">
        <v>26.6</v>
      </c>
      <c r="P51" s="38">
        <v>28.8</v>
      </c>
      <c r="Q51" s="38">
        <v>28.5</v>
      </c>
      <c r="R51" s="38">
        <v>24.2</v>
      </c>
      <c r="S51" s="38">
        <v>30.4</v>
      </c>
      <c r="T51" s="38">
        <v>15.3</v>
      </c>
      <c r="U51" s="38">
        <v>16</v>
      </c>
      <c r="V51" s="38">
        <v>28</v>
      </c>
      <c r="W51" s="38">
        <v>29.4</v>
      </c>
      <c r="X51" s="38">
        <v>28.8</v>
      </c>
      <c r="Y51" s="38">
        <v>28</v>
      </c>
      <c r="Z51" s="38">
        <v>25.4</v>
      </c>
      <c r="AA51" s="38">
        <v>29.6</v>
      </c>
      <c r="AB51" s="38">
        <v>31.2</v>
      </c>
      <c r="AC51" s="38">
        <v>31.6</v>
      </c>
      <c r="AD51" s="38">
        <v>24.8</v>
      </c>
      <c r="AE51" s="38">
        <v>31</v>
      </c>
      <c r="AF51" s="38">
        <v>32.1</v>
      </c>
      <c r="AG51" s="38">
        <v>32.5</v>
      </c>
      <c r="AH51" s="16">
        <f t="shared" si="3"/>
        <v>27.150000000000002</v>
      </c>
      <c r="AI51" s="38">
        <v>8.3000000000000007</v>
      </c>
      <c r="AJ51" s="38">
        <v>3.6</v>
      </c>
      <c r="AK51" s="38">
        <v>6.9</v>
      </c>
      <c r="AL51" s="38">
        <v>10.9</v>
      </c>
      <c r="AM51" s="38">
        <v>13.5</v>
      </c>
      <c r="AN51" s="38">
        <v>14.3</v>
      </c>
      <c r="AO51" s="38">
        <v>10</v>
      </c>
      <c r="AP51" s="38">
        <v>3.6</v>
      </c>
      <c r="AQ51" s="38">
        <v>12</v>
      </c>
      <c r="AR51" s="38">
        <v>5.8</v>
      </c>
      <c r="AS51" s="38">
        <v>2.2000000000000002</v>
      </c>
      <c r="AT51" s="38">
        <v>4.3</v>
      </c>
      <c r="AU51" s="38">
        <v>13.7</v>
      </c>
      <c r="AV51" s="38">
        <v>8.5</v>
      </c>
      <c r="AW51" s="38">
        <v>9.1</v>
      </c>
      <c r="AX51" s="38">
        <v>8.6999999999999993</v>
      </c>
      <c r="AY51" s="38">
        <v>3.4</v>
      </c>
      <c r="AZ51" s="38">
        <v>2.6</v>
      </c>
      <c r="BA51" s="38">
        <v>5.9</v>
      </c>
      <c r="BB51" s="38">
        <v>12.8</v>
      </c>
      <c r="BC51" s="38">
        <v>6.2</v>
      </c>
      <c r="BD51" s="38">
        <v>-0.6</v>
      </c>
      <c r="BE51" s="38">
        <v>-1.2</v>
      </c>
      <c r="BF51" s="38">
        <v>6.4</v>
      </c>
      <c r="BG51" s="38">
        <v>6.3</v>
      </c>
      <c r="BH51" s="38">
        <v>5.6</v>
      </c>
      <c r="BI51" s="38">
        <v>7.4</v>
      </c>
      <c r="BJ51" s="38">
        <v>6.5</v>
      </c>
      <c r="BK51" s="16">
        <f t="shared" si="4"/>
        <v>7.0250000000000004</v>
      </c>
      <c r="BL51" s="3"/>
    </row>
    <row r="52" spans="2:64" x14ac:dyDescent="0.2">
      <c r="B52" s="1" t="str">
        <f t="shared" si="2"/>
        <v>Media_CBTA 123</v>
      </c>
      <c r="C52" s="41" t="s">
        <v>12</v>
      </c>
      <c r="D52" s="41" t="s">
        <v>13</v>
      </c>
      <c r="E52" s="41" t="s">
        <v>14</v>
      </c>
      <c r="F52" s="38" t="s">
        <v>141</v>
      </c>
      <c r="G52" s="38" t="s">
        <v>141</v>
      </c>
      <c r="H52" s="38" t="s">
        <v>141</v>
      </c>
      <c r="I52" s="38" t="s">
        <v>141</v>
      </c>
      <c r="J52" s="38" t="s">
        <v>141</v>
      </c>
      <c r="K52" s="38" t="s">
        <v>141</v>
      </c>
      <c r="L52" s="38" t="s">
        <v>141</v>
      </c>
      <c r="M52" s="38" t="s">
        <v>141</v>
      </c>
      <c r="N52" s="38" t="s">
        <v>141</v>
      </c>
      <c r="O52" s="38" t="s">
        <v>141</v>
      </c>
      <c r="P52" s="38" t="s">
        <v>141</v>
      </c>
      <c r="Q52" s="38" t="s">
        <v>141</v>
      </c>
      <c r="R52" s="38" t="s">
        <v>141</v>
      </c>
      <c r="S52" s="38" t="s">
        <v>141</v>
      </c>
      <c r="T52" s="38" t="s">
        <v>141</v>
      </c>
      <c r="U52" s="38" t="s">
        <v>141</v>
      </c>
      <c r="V52" s="38" t="s">
        <v>141</v>
      </c>
      <c r="W52" s="38" t="s">
        <v>141</v>
      </c>
      <c r="X52" s="38" t="s">
        <v>141</v>
      </c>
      <c r="Y52" s="38" t="s">
        <v>141</v>
      </c>
      <c r="Z52" s="38" t="s">
        <v>141</v>
      </c>
      <c r="AA52" s="38" t="s">
        <v>141</v>
      </c>
      <c r="AB52" s="38" t="s">
        <v>141</v>
      </c>
      <c r="AC52" s="38" t="s">
        <v>141</v>
      </c>
      <c r="AD52" s="38" t="s">
        <v>141</v>
      </c>
      <c r="AE52" s="38" t="s">
        <v>141</v>
      </c>
      <c r="AF52" s="38" t="s">
        <v>141</v>
      </c>
      <c r="AG52" s="76">
        <v>32.5</v>
      </c>
      <c r="AH52" s="16">
        <f t="shared" si="3"/>
        <v>32.5</v>
      </c>
      <c r="AI52" s="38" t="s">
        <v>141</v>
      </c>
      <c r="AJ52" s="38" t="s">
        <v>141</v>
      </c>
      <c r="AK52" s="38" t="s">
        <v>141</v>
      </c>
      <c r="AL52" s="38" t="s">
        <v>141</v>
      </c>
      <c r="AM52" s="38" t="s">
        <v>141</v>
      </c>
      <c r="AN52" s="38" t="s">
        <v>141</v>
      </c>
      <c r="AO52" s="38" t="s">
        <v>141</v>
      </c>
      <c r="AP52" s="38" t="s">
        <v>141</v>
      </c>
      <c r="AQ52" s="38" t="s">
        <v>141</v>
      </c>
      <c r="AR52" s="38" t="s">
        <v>141</v>
      </c>
      <c r="AS52" s="38" t="s">
        <v>141</v>
      </c>
      <c r="AT52" s="38" t="s">
        <v>141</v>
      </c>
      <c r="AU52" s="38" t="s">
        <v>141</v>
      </c>
      <c r="AV52" s="38" t="s">
        <v>141</v>
      </c>
      <c r="AW52" s="38" t="s">
        <v>141</v>
      </c>
      <c r="AX52" s="38" t="s">
        <v>141</v>
      </c>
      <c r="AY52" s="38" t="s">
        <v>141</v>
      </c>
      <c r="AZ52" s="38" t="s">
        <v>141</v>
      </c>
      <c r="BA52" s="38" t="s">
        <v>141</v>
      </c>
      <c r="BB52" s="38" t="s">
        <v>141</v>
      </c>
      <c r="BC52" s="38" t="s">
        <v>141</v>
      </c>
      <c r="BD52" s="38" t="s">
        <v>141</v>
      </c>
      <c r="BE52" s="38" t="s">
        <v>141</v>
      </c>
      <c r="BF52" s="38" t="s">
        <v>141</v>
      </c>
      <c r="BG52" s="38" t="s">
        <v>141</v>
      </c>
      <c r="BH52" s="38" t="s">
        <v>141</v>
      </c>
      <c r="BI52" s="38" t="s">
        <v>141</v>
      </c>
      <c r="BJ52" s="76">
        <v>6.5</v>
      </c>
      <c r="BK52" s="16">
        <f t="shared" si="4"/>
        <v>6.5</v>
      </c>
      <c r="BL52" s="3"/>
    </row>
    <row r="53" spans="2:64" x14ac:dyDescent="0.2">
      <c r="B53" s="1" t="str">
        <f t="shared" si="2"/>
        <v>Media_Potrero San Isidro</v>
      </c>
      <c r="C53" s="41" t="s">
        <v>12</v>
      </c>
      <c r="D53" s="41" t="s">
        <v>52</v>
      </c>
      <c r="E53" s="41" t="s">
        <v>53</v>
      </c>
      <c r="F53" s="38">
        <v>27.6</v>
      </c>
      <c r="G53" s="38">
        <v>28</v>
      </c>
      <c r="H53" s="38">
        <v>27</v>
      </c>
      <c r="I53" s="38">
        <v>26.7</v>
      </c>
      <c r="J53" s="38">
        <v>26.9</v>
      </c>
      <c r="K53" s="38">
        <v>30.2</v>
      </c>
      <c r="L53" s="38">
        <v>33.200000000000003</v>
      </c>
      <c r="M53" s="38">
        <v>35.200000000000003</v>
      </c>
      <c r="N53" s="38">
        <v>28</v>
      </c>
      <c r="O53" s="38">
        <v>29.6</v>
      </c>
      <c r="P53" s="38">
        <v>31.3</v>
      </c>
      <c r="Q53" s="38">
        <v>30.9</v>
      </c>
      <c r="R53" s="38">
        <v>28.7</v>
      </c>
      <c r="S53" s="38">
        <v>34.1</v>
      </c>
      <c r="T53" s="38">
        <v>18.5</v>
      </c>
      <c r="U53" s="38">
        <v>15.3</v>
      </c>
      <c r="V53" s="38">
        <v>32.299999999999997</v>
      </c>
      <c r="W53" s="38">
        <v>33.5</v>
      </c>
      <c r="X53" s="38">
        <v>32.5</v>
      </c>
      <c r="Y53" s="38">
        <v>33.5</v>
      </c>
      <c r="Z53" s="38">
        <v>27.5</v>
      </c>
      <c r="AA53" s="38">
        <v>31.7</v>
      </c>
      <c r="AB53" s="38">
        <v>33.799999999999997</v>
      </c>
      <c r="AC53" s="38">
        <v>35.700000000000003</v>
      </c>
      <c r="AD53" s="38">
        <v>29.9</v>
      </c>
      <c r="AE53" s="38">
        <v>33.799999999999997</v>
      </c>
      <c r="AF53" s="38">
        <v>34.9</v>
      </c>
      <c r="AG53" s="38">
        <v>35.200000000000003</v>
      </c>
      <c r="AH53" s="16">
        <f t="shared" si="3"/>
        <v>30.196428571428573</v>
      </c>
      <c r="AI53" s="38">
        <v>7</v>
      </c>
      <c r="AJ53" s="38">
        <v>7.6</v>
      </c>
      <c r="AK53" s="38">
        <v>9</v>
      </c>
      <c r="AL53" s="38">
        <v>13.8</v>
      </c>
      <c r="AM53" s="38">
        <v>13.3</v>
      </c>
      <c r="AN53" s="38">
        <v>11.2</v>
      </c>
      <c r="AO53" s="38">
        <v>9.5</v>
      </c>
      <c r="AP53" s="38">
        <v>7</v>
      </c>
      <c r="AQ53" s="38">
        <v>9.3000000000000007</v>
      </c>
      <c r="AR53" s="38">
        <v>7.4</v>
      </c>
      <c r="AS53" s="38">
        <v>6.4</v>
      </c>
      <c r="AT53" s="38">
        <v>9.1</v>
      </c>
      <c r="AU53" s="38">
        <v>10.7</v>
      </c>
      <c r="AV53" s="38">
        <v>10.6</v>
      </c>
      <c r="AW53" s="38">
        <v>10.6</v>
      </c>
      <c r="AX53" s="38">
        <v>9.6</v>
      </c>
      <c r="AY53" s="38">
        <v>5</v>
      </c>
      <c r="AZ53" s="38">
        <v>5.7</v>
      </c>
      <c r="BA53" s="38">
        <v>10.1</v>
      </c>
      <c r="BB53" s="38">
        <v>11</v>
      </c>
      <c r="BC53" s="38">
        <v>9.3000000000000007</v>
      </c>
      <c r="BD53" s="38">
        <v>4.0999999999999996</v>
      </c>
      <c r="BE53" s="38">
        <v>2.2999999999999998</v>
      </c>
      <c r="BF53" s="38">
        <v>6.7</v>
      </c>
      <c r="BG53" s="38">
        <v>7.3</v>
      </c>
      <c r="BH53" s="38">
        <v>9.6</v>
      </c>
      <c r="BI53" s="38">
        <v>11.4</v>
      </c>
      <c r="BJ53" s="38">
        <v>11.4</v>
      </c>
      <c r="BK53" s="16">
        <f t="shared" si="4"/>
        <v>8.7857142857142865</v>
      </c>
      <c r="BL53" s="3"/>
    </row>
    <row r="54" spans="2:64" x14ac:dyDescent="0.2">
      <c r="B54" s="1" t="str">
        <f t="shared" si="2"/>
        <v>Media_El Naranjal</v>
      </c>
      <c r="C54" s="41" t="s">
        <v>12</v>
      </c>
      <c r="D54" s="41" t="s">
        <v>23</v>
      </c>
      <c r="E54" s="41" t="s">
        <v>24</v>
      </c>
      <c r="F54" s="38">
        <v>26.7</v>
      </c>
      <c r="G54" s="38">
        <v>27.2</v>
      </c>
      <c r="H54" s="38">
        <v>26</v>
      </c>
      <c r="I54" s="38">
        <v>24.8</v>
      </c>
      <c r="J54" s="38">
        <v>25.8</v>
      </c>
      <c r="K54" s="38">
        <v>29.6</v>
      </c>
      <c r="L54" s="38">
        <v>31.8</v>
      </c>
      <c r="M54" s="38">
        <v>34</v>
      </c>
      <c r="N54" s="38">
        <v>26.9</v>
      </c>
      <c r="O54" s="38">
        <v>28.5</v>
      </c>
      <c r="P54" s="38">
        <v>30.4</v>
      </c>
      <c r="Q54" s="38">
        <v>30.2</v>
      </c>
      <c r="R54" s="38">
        <v>26.6</v>
      </c>
      <c r="S54" s="38">
        <v>32.6</v>
      </c>
      <c r="T54" s="38">
        <v>17.3</v>
      </c>
      <c r="U54" s="38">
        <v>13.8</v>
      </c>
      <c r="V54" s="38">
        <v>31.2</v>
      </c>
      <c r="W54" s="38">
        <v>32.5</v>
      </c>
      <c r="X54" s="38">
        <v>30.9</v>
      </c>
      <c r="Y54" s="38">
        <v>32</v>
      </c>
      <c r="Z54" s="38">
        <v>27.1</v>
      </c>
      <c r="AA54" s="38">
        <v>30.4</v>
      </c>
      <c r="AB54" s="38">
        <v>33.1</v>
      </c>
      <c r="AC54" s="38">
        <v>34.799999999999997</v>
      </c>
      <c r="AD54" s="38">
        <v>27.4</v>
      </c>
      <c r="AE54" s="38">
        <v>33.5</v>
      </c>
      <c r="AF54" s="38">
        <v>33.9</v>
      </c>
      <c r="AG54" s="38">
        <v>33.6</v>
      </c>
      <c r="AH54" s="16">
        <f t="shared" si="3"/>
        <v>29.021428571428572</v>
      </c>
      <c r="AI54" s="38">
        <v>7.1</v>
      </c>
      <c r="AJ54" s="38">
        <v>2.2999999999999998</v>
      </c>
      <c r="AK54" s="38">
        <v>8.1999999999999993</v>
      </c>
      <c r="AL54" s="38">
        <v>10.199999999999999</v>
      </c>
      <c r="AM54" s="38">
        <v>12.6</v>
      </c>
      <c r="AN54" s="38">
        <v>8.3000000000000007</v>
      </c>
      <c r="AO54" s="38">
        <v>7.2</v>
      </c>
      <c r="AP54" s="38">
        <v>8.3000000000000007</v>
      </c>
      <c r="AQ54" s="38">
        <v>10.199999999999999</v>
      </c>
      <c r="AR54" s="38">
        <v>4.8</v>
      </c>
      <c r="AS54" s="38">
        <v>4.5999999999999996</v>
      </c>
      <c r="AT54" s="38">
        <v>6.5</v>
      </c>
      <c r="AU54" s="38">
        <v>10.3</v>
      </c>
      <c r="AV54" s="38">
        <v>6.1</v>
      </c>
      <c r="AW54" s="38">
        <v>9.1</v>
      </c>
      <c r="AX54" s="38">
        <v>6.6</v>
      </c>
      <c r="AY54" s="38">
        <v>1.6</v>
      </c>
      <c r="AZ54" s="38">
        <v>5.7</v>
      </c>
      <c r="BA54" s="38">
        <v>10.5</v>
      </c>
      <c r="BB54" s="38">
        <v>11.8</v>
      </c>
      <c r="BC54" s="38">
        <v>10.6</v>
      </c>
      <c r="BD54" s="38">
        <v>4</v>
      </c>
      <c r="BE54" s="38">
        <v>3.5</v>
      </c>
      <c r="BF54" s="38">
        <v>8.1</v>
      </c>
      <c r="BG54" s="38">
        <v>8.1999999999999993</v>
      </c>
      <c r="BH54" s="38">
        <v>9.6999999999999993</v>
      </c>
      <c r="BI54" s="38">
        <v>10</v>
      </c>
      <c r="BJ54" s="38">
        <v>10</v>
      </c>
      <c r="BK54" s="16">
        <f t="shared" si="4"/>
        <v>7.7178571428571408</v>
      </c>
      <c r="BL54" s="3"/>
    </row>
    <row r="55" spans="2:64" x14ac:dyDescent="0.2">
      <c r="B55" s="1" t="str">
        <f t="shared" si="2"/>
        <v>Media_Progreso</v>
      </c>
      <c r="C55" s="41" t="s">
        <v>12</v>
      </c>
      <c r="D55" s="41" t="s">
        <v>54</v>
      </c>
      <c r="E55" s="41" t="s">
        <v>24</v>
      </c>
      <c r="F55" s="38">
        <v>27.3</v>
      </c>
      <c r="G55" s="38">
        <v>27.8</v>
      </c>
      <c r="H55" s="38">
        <v>26.1</v>
      </c>
      <c r="I55" s="38">
        <v>26.2</v>
      </c>
      <c r="J55" s="38">
        <v>26.6</v>
      </c>
      <c r="K55" s="38">
        <v>31</v>
      </c>
      <c r="L55" s="38">
        <v>34.299999999999997</v>
      </c>
      <c r="M55" s="38">
        <v>35.200000000000003</v>
      </c>
      <c r="N55" s="38">
        <v>27.5</v>
      </c>
      <c r="O55" s="38">
        <v>28.6</v>
      </c>
      <c r="P55" s="38">
        <v>31.8</v>
      </c>
      <c r="Q55" s="38">
        <v>30</v>
      </c>
      <c r="R55" s="38">
        <v>27.3</v>
      </c>
      <c r="S55" s="38">
        <v>34</v>
      </c>
      <c r="T55" s="38">
        <v>18.3</v>
      </c>
      <c r="U55" s="38">
        <v>15.7</v>
      </c>
      <c r="V55" s="38">
        <v>31.1</v>
      </c>
      <c r="W55" s="38">
        <v>33.299999999999997</v>
      </c>
      <c r="X55" s="38">
        <v>31.5</v>
      </c>
      <c r="Y55" s="38">
        <v>32</v>
      </c>
      <c r="Z55" s="38">
        <v>27.2</v>
      </c>
      <c r="AA55" s="38">
        <v>31.1</v>
      </c>
      <c r="AB55" s="38">
        <v>33.700000000000003</v>
      </c>
      <c r="AC55" s="38">
        <v>34.200000000000003</v>
      </c>
      <c r="AD55" s="38">
        <v>28.7</v>
      </c>
      <c r="AE55" s="38">
        <v>33.799999999999997</v>
      </c>
      <c r="AF55" s="38">
        <v>34.799999999999997</v>
      </c>
      <c r="AG55" s="38">
        <v>34.6</v>
      </c>
      <c r="AH55" s="16">
        <f t="shared" si="3"/>
        <v>29.775000000000006</v>
      </c>
      <c r="AI55" s="38">
        <v>10.1</v>
      </c>
      <c r="AJ55" s="38">
        <v>7.9</v>
      </c>
      <c r="AK55" s="38">
        <v>8.8000000000000007</v>
      </c>
      <c r="AL55" s="38">
        <v>13.2</v>
      </c>
      <c r="AM55" s="38">
        <v>15.5</v>
      </c>
      <c r="AN55" s="38">
        <v>14.4</v>
      </c>
      <c r="AO55" s="38">
        <v>10.9</v>
      </c>
      <c r="AP55" s="38">
        <v>9.1999999999999993</v>
      </c>
      <c r="AQ55" s="38">
        <v>11.1</v>
      </c>
      <c r="AR55" s="38">
        <v>8.9</v>
      </c>
      <c r="AS55" s="38">
        <v>7.6</v>
      </c>
      <c r="AT55" s="38">
        <v>10.7</v>
      </c>
      <c r="AU55" s="38">
        <v>13.6</v>
      </c>
      <c r="AV55" s="38">
        <v>11.6</v>
      </c>
      <c r="AW55" s="38">
        <v>10.8</v>
      </c>
      <c r="AX55" s="38">
        <v>9.5</v>
      </c>
      <c r="AY55" s="38">
        <v>4.5999999999999996</v>
      </c>
      <c r="AZ55" s="38">
        <v>7.5</v>
      </c>
      <c r="BA55" s="38">
        <v>12.3</v>
      </c>
      <c r="BB55" s="38">
        <v>14.9</v>
      </c>
      <c r="BC55" s="38">
        <v>13.6</v>
      </c>
      <c r="BD55" s="38">
        <v>6.1</v>
      </c>
      <c r="BE55" s="38">
        <v>5.9</v>
      </c>
      <c r="BF55" s="38">
        <v>15.7</v>
      </c>
      <c r="BG55" s="38">
        <v>9.3000000000000007</v>
      </c>
      <c r="BH55" s="38">
        <v>12.7</v>
      </c>
      <c r="BI55" s="38">
        <v>11.1</v>
      </c>
      <c r="BJ55" s="38">
        <v>11.8</v>
      </c>
      <c r="BK55" s="16">
        <f t="shared" si="4"/>
        <v>10.689285714285715</v>
      </c>
      <c r="BL55" s="3"/>
    </row>
    <row r="56" spans="2:64" x14ac:dyDescent="0.2">
      <c r="B56" s="1" t="str">
        <f t="shared" si="2"/>
        <v xml:space="preserve">Media_Palo Alto </v>
      </c>
      <c r="C56" s="41" t="s">
        <v>12</v>
      </c>
      <c r="D56" s="41" t="s">
        <v>46</v>
      </c>
      <c r="E56" s="41" t="s">
        <v>47</v>
      </c>
      <c r="F56" s="38">
        <v>30.5</v>
      </c>
      <c r="G56" s="38">
        <v>29.7</v>
      </c>
      <c r="H56" s="38">
        <v>26.9</v>
      </c>
      <c r="I56" s="38">
        <v>26.6</v>
      </c>
      <c r="J56" s="38">
        <v>27.3</v>
      </c>
      <c r="K56" s="38">
        <v>30.8</v>
      </c>
      <c r="L56" s="38">
        <v>33.799999999999997</v>
      </c>
      <c r="M56" s="38">
        <v>36.700000000000003</v>
      </c>
      <c r="N56" s="38">
        <v>29.3</v>
      </c>
      <c r="O56" s="38">
        <v>30</v>
      </c>
      <c r="P56" s="38">
        <v>32.200000000000003</v>
      </c>
      <c r="Q56" s="38">
        <v>31.5</v>
      </c>
      <c r="R56" s="38">
        <v>29</v>
      </c>
      <c r="S56" s="38">
        <v>35.799999999999997</v>
      </c>
      <c r="T56" s="38">
        <v>18.2</v>
      </c>
      <c r="U56" s="38">
        <v>13.2</v>
      </c>
      <c r="V56" s="38">
        <v>32.1</v>
      </c>
      <c r="W56" s="38">
        <v>34.299999999999997</v>
      </c>
      <c r="X56" s="38">
        <v>34.1</v>
      </c>
      <c r="Y56" s="38">
        <v>34.200000000000003</v>
      </c>
      <c r="Z56" s="38">
        <v>28.4</v>
      </c>
      <c r="AA56" s="38">
        <v>32.1</v>
      </c>
      <c r="AB56" s="38">
        <v>36</v>
      </c>
      <c r="AC56" s="38">
        <v>35.5</v>
      </c>
      <c r="AD56" s="38">
        <v>30</v>
      </c>
      <c r="AE56" s="38">
        <v>35.799999999999997</v>
      </c>
      <c r="AF56" s="38">
        <v>35.9</v>
      </c>
      <c r="AG56" s="38">
        <v>36.200000000000003</v>
      </c>
      <c r="AH56" s="16">
        <f t="shared" si="3"/>
        <v>30.932142857142857</v>
      </c>
      <c r="AI56" s="38">
        <v>9.1</v>
      </c>
      <c r="AJ56" s="38">
        <v>11</v>
      </c>
      <c r="AK56" s="38">
        <v>13.6</v>
      </c>
      <c r="AL56" s="38">
        <v>15.8</v>
      </c>
      <c r="AM56" s="38">
        <v>14.9</v>
      </c>
      <c r="AN56" s="38">
        <v>13.1</v>
      </c>
      <c r="AO56" s="38">
        <v>13.8</v>
      </c>
      <c r="AP56" s="38">
        <v>10.199999999999999</v>
      </c>
      <c r="AQ56" s="38">
        <v>13.1</v>
      </c>
      <c r="AR56" s="38">
        <v>11.5</v>
      </c>
      <c r="AS56" s="38">
        <v>9.9</v>
      </c>
      <c r="AT56" s="38">
        <v>10.4</v>
      </c>
      <c r="AU56" s="38">
        <v>13.5</v>
      </c>
      <c r="AV56" s="38">
        <v>11.8</v>
      </c>
      <c r="AW56" s="38">
        <v>10</v>
      </c>
      <c r="AX56" s="38">
        <v>9.8000000000000007</v>
      </c>
      <c r="AY56" s="38">
        <v>5.8</v>
      </c>
      <c r="AZ56" s="38">
        <v>9.8000000000000007</v>
      </c>
      <c r="BA56" s="38">
        <v>14.5</v>
      </c>
      <c r="BB56" s="38">
        <v>16</v>
      </c>
      <c r="BC56" s="38">
        <v>12.7</v>
      </c>
      <c r="BD56" s="38">
        <v>7.2</v>
      </c>
      <c r="BE56" s="38">
        <v>6.8</v>
      </c>
      <c r="BF56" s="38">
        <v>17.5</v>
      </c>
      <c r="BG56" s="38">
        <v>10.9</v>
      </c>
      <c r="BH56" s="38">
        <v>12.1</v>
      </c>
      <c r="BI56" s="38">
        <v>13.5</v>
      </c>
      <c r="BJ56" s="38">
        <v>15.9</v>
      </c>
      <c r="BK56" s="16">
        <f t="shared" si="4"/>
        <v>11.935714285714287</v>
      </c>
      <c r="BL56" s="3"/>
    </row>
    <row r="57" spans="2:64" x14ac:dyDescent="0.2">
      <c r="B57" s="1" t="str">
        <f t="shared" si="2"/>
        <v xml:space="preserve">Media _Rayón </v>
      </c>
      <c r="C57" s="41" t="s">
        <v>57</v>
      </c>
      <c r="D57" s="41" t="s">
        <v>58</v>
      </c>
      <c r="E57" s="41" t="s">
        <v>58</v>
      </c>
      <c r="F57" s="38">
        <v>28.4</v>
      </c>
      <c r="G57" s="38">
        <v>26.4</v>
      </c>
      <c r="H57" s="38">
        <v>23.7</v>
      </c>
      <c r="I57" s="38">
        <v>23.2</v>
      </c>
      <c r="J57" s="38">
        <v>25.2</v>
      </c>
      <c r="K57" s="38" t="s">
        <v>141</v>
      </c>
      <c r="L57" s="38" t="s">
        <v>141</v>
      </c>
      <c r="M57" s="38" t="s">
        <v>141</v>
      </c>
      <c r="N57" s="38" t="s">
        <v>141</v>
      </c>
      <c r="O57" s="38" t="s">
        <v>141</v>
      </c>
      <c r="P57" s="38" t="s">
        <v>141</v>
      </c>
      <c r="Q57" s="38" t="s">
        <v>141</v>
      </c>
      <c r="R57" s="38" t="s">
        <v>141</v>
      </c>
      <c r="S57" s="38" t="s">
        <v>141</v>
      </c>
      <c r="T57" s="38" t="s">
        <v>141</v>
      </c>
      <c r="U57" s="38" t="s">
        <v>141</v>
      </c>
      <c r="V57" s="38" t="s">
        <v>141</v>
      </c>
      <c r="W57" s="38" t="s">
        <v>141</v>
      </c>
      <c r="X57" s="38" t="s">
        <v>141</v>
      </c>
      <c r="Y57" s="38" t="s">
        <v>141</v>
      </c>
      <c r="Z57" s="38" t="s">
        <v>141</v>
      </c>
      <c r="AA57" s="38" t="s">
        <v>141</v>
      </c>
      <c r="AB57" s="38" t="s">
        <v>141</v>
      </c>
      <c r="AC57" s="38" t="s">
        <v>141</v>
      </c>
      <c r="AD57" s="38" t="s">
        <v>141</v>
      </c>
      <c r="AE57" s="38" t="s">
        <v>141</v>
      </c>
      <c r="AF57" s="38" t="s">
        <v>141</v>
      </c>
      <c r="AG57" s="76">
        <v>36.200000000000003</v>
      </c>
      <c r="AH57" s="16">
        <f t="shared" si="3"/>
        <v>27.183333333333337</v>
      </c>
      <c r="AI57" s="38">
        <v>7.9</v>
      </c>
      <c r="AJ57" s="38">
        <v>8.6</v>
      </c>
      <c r="AK57" s="38">
        <v>10.4</v>
      </c>
      <c r="AL57" s="38">
        <v>15.4</v>
      </c>
      <c r="AM57" s="38">
        <v>14.9</v>
      </c>
      <c r="AN57" s="38" t="s">
        <v>141</v>
      </c>
      <c r="AO57" s="38" t="s">
        <v>141</v>
      </c>
      <c r="AP57" s="38" t="s">
        <v>141</v>
      </c>
      <c r="AQ57" s="38" t="s">
        <v>141</v>
      </c>
      <c r="AR57" s="38" t="s">
        <v>141</v>
      </c>
      <c r="AS57" s="38" t="s">
        <v>141</v>
      </c>
      <c r="AT57" s="38" t="s">
        <v>141</v>
      </c>
      <c r="AU57" s="38" t="s">
        <v>141</v>
      </c>
      <c r="AV57" s="38" t="s">
        <v>141</v>
      </c>
      <c r="AW57" s="38" t="s">
        <v>141</v>
      </c>
      <c r="AX57" s="38" t="s">
        <v>141</v>
      </c>
      <c r="AY57" s="38" t="s">
        <v>141</v>
      </c>
      <c r="AZ57" s="38" t="s">
        <v>141</v>
      </c>
      <c r="BA57" s="38" t="s">
        <v>141</v>
      </c>
      <c r="BB57" s="38" t="s">
        <v>141</v>
      </c>
      <c r="BC57" s="38" t="s">
        <v>141</v>
      </c>
      <c r="BD57" s="38" t="s">
        <v>141</v>
      </c>
      <c r="BE57" s="38" t="s">
        <v>141</v>
      </c>
      <c r="BF57" s="38" t="s">
        <v>141</v>
      </c>
      <c r="BG57" s="38" t="s">
        <v>141</v>
      </c>
      <c r="BH57" s="38" t="s">
        <v>141</v>
      </c>
      <c r="BI57" s="38" t="s">
        <v>141</v>
      </c>
      <c r="BJ57" s="38" t="s">
        <v>141</v>
      </c>
      <c r="BK57" s="16">
        <f t="shared" si="4"/>
        <v>11.44</v>
      </c>
      <c r="BL57" s="3"/>
    </row>
    <row r="58" spans="2:64" x14ac:dyDescent="0.2">
      <c r="B58" s="1" t="str">
        <f t="shared" si="2"/>
        <v>Altiplano_Matehuala</v>
      </c>
      <c r="C58" s="5" t="s">
        <v>3</v>
      </c>
      <c r="D58" s="5" t="s">
        <v>29</v>
      </c>
      <c r="E58" s="5" t="s">
        <v>29</v>
      </c>
      <c r="F58" s="38">
        <v>26</v>
      </c>
      <c r="G58" s="38">
        <v>27</v>
      </c>
      <c r="H58" s="38">
        <v>26</v>
      </c>
      <c r="I58" s="38">
        <v>25</v>
      </c>
      <c r="J58" s="38">
        <v>27</v>
      </c>
      <c r="K58" s="38">
        <v>27</v>
      </c>
      <c r="L58" s="38">
        <v>29</v>
      </c>
      <c r="M58" s="38">
        <v>33</v>
      </c>
      <c r="N58" s="38">
        <v>28</v>
      </c>
      <c r="O58" s="38">
        <v>29</v>
      </c>
      <c r="P58" s="38" t="s">
        <v>141</v>
      </c>
      <c r="Q58" s="38">
        <v>32</v>
      </c>
      <c r="R58" s="38">
        <v>27</v>
      </c>
      <c r="S58" s="38">
        <v>29</v>
      </c>
      <c r="T58" s="38">
        <v>25</v>
      </c>
      <c r="U58" s="38">
        <v>21</v>
      </c>
      <c r="V58" s="38">
        <v>26</v>
      </c>
      <c r="W58" s="38">
        <v>30</v>
      </c>
      <c r="X58" s="38">
        <v>28</v>
      </c>
      <c r="Y58" s="38">
        <v>26</v>
      </c>
      <c r="Z58" s="38">
        <v>27</v>
      </c>
      <c r="AA58" s="38">
        <v>32</v>
      </c>
      <c r="AB58" s="38">
        <v>32</v>
      </c>
      <c r="AC58" s="38" t="s">
        <v>141</v>
      </c>
      <c r="AD58" s="38">
        <v>28</v>
      </c>
      <c r="AE58" s="38">
        <v>30</v>
      </c>
      <c r="AF58" s="38">
        <v>33</v>
      </c>
      <c r="AG58" s="38">
        <v>33</v>
      </c>
      <c r="AH58" s="16">
        <f t="shared" si="3"/>
        <v>28.307692307692307</v>
      </c>
      <c r="AI58" s="38">
        <v>6</v>
      </c>
      <c r="AJ58" s="38">
        <v>7</v>
      </c>
      <c r="AK58" s="38">
        <v>7</v>
      </c>
      <c r="AL58" s="38">
        <v>9</v>
      </c>
      <c r="AM58" s="38">
        <v>10</v>
      </c>
      <c r="AN58" s="38">
        <v>8</v>
      </c>
      <c r="AO58" s="38">
        <v>8</v>
      </c>
      <c r="AP58" s="38">
        <v>9</v>
      </c>
      <c r="AQ58" s="38">
        <v>7</v>
      </c>
      <c r="AR58" s="38">
        <v>7</v>
      </c>
      <c r="AS58" s="38" t="s">
        <v>141</v>
      </c>
      <c r="AT58" s="38">
        <v>8</v>
      </c>
      <c r="AU58" s="38">
        <v>9</v>
      </c>
      <c r="AV58" s="38">
        <v>10</v>
      </c>
      <c r="AW58" s="38">
        <v>6</v>
      </c>
      <c r="AX58" s="38">
        <v>5</v>
      </c>
      <c r="AY58" s="38">
        <v>5</v>
      </c>
      <c r="AZ58" s="38">
        <v>6</v>
      </c>
      <c r="BA58" s="38">
        <v>11</v>
      </c>
      <c r="BB58" s="38">
        <v>3</v>
      </c>
      <c r="BC58" s="38">
        <v>4</v>
      </c>
      <c r="BD58" s="38">
        <v>4</v>
      </c>
      <c r="BE58" s="38">
        <v>7</v>
      </c>
      <c r="BF58" s="38" t="s">
        <v>141</v>
      </c>
      <c r="BG58" s="38">
        <v>9</v>
      </c>
      <c r="BH58" s="38">
        <v>8</v>
      </c>
      <c r="BI58" s="38">
        <v>8</v>
      </c>
      <c r="BJ58" s="38">
        <v>10</v>
      </c>
      <c r="BK58" s="16">
        <f t="shared" si="4"/>
        <v>7.3461538461538458</v>
      </c>
    </row>
    <row r="59" spans="2:64" x14ac:dyDescent="0.2">
      <c r="B59" s="1" t="str">
        <f t="shared" si="2"/>
        <v>Altiplano_Villa de Ramos</v>
      </c>
      <c r="C59" s="5" t="s">
        <v>3</v>
      </c>
      <c r="D59" s="5" t="s">
        <v>11</v>
      </c>
      <c r="E59" s="5" t="s">
        <v>11</v>
      </c>
      <c r="F59" s="38" t="s">
        <v>141</v>
      </c>
      <c r="G59" s="38" t="s">
        <v>141</v>
      </c>
      <c r="H59" s="38" t="s">
        <v>141</v>
      </c>
      <c r="I59" s="38" t="s">
        <v>141</v>
      </c>
      <c r="J59" s="38" t="s">
        <v>141</v>
      </c>
      <c r="K59" s="38" t="s">
        <v>141</v>
      </c>
      <c r="L59" s="38" t="s">
        <v>141</v>
      </c>
      <c r="M59" s="38" t="s">
        <v>141</v>
      </c>
      <c r="N59" s="38" t="s">
        <v>141</v>
      </c>
      <c r="O59" s="38" t="s">
        <v>141</v>
      </c>
      <c r="P59" s="38" t="s">
        <v>141</v>
      </c>
      <c r="Q59" s="38" t="s">
        <v>141</v>
      </c>
      <c r="R59" s="38" t="s">
        <v>141</v>
      </c>
      <c r="S59" s="38" t="s">
        <v>141</v>
      </c>
      <c r="T59" s="38">
        <v>21</v>
      </c>
      <c r="U59" s="38">
        <v>19</v>
      </c>
      <c r="V59" s="38">
        <v>21</v>
      </c>
      <c r="W59" s="38" t="s">
        <v>141</v>
      </c>
      <c r="X59" s="38">
        <v>19</v>
      </c>
      <c r="Y59" s="38" t="s">
        <v>141</v>
      </c>
      <c r="Z59" s="38" t="s">
        <v>141</v>
      </c>
      <c r="AA59" s="38" t="s">
        <v>141</v>
      </c>
      <c r="AB59" s="38">
        <v>25</v>
      </c>
      <c r="AC59" s="38">
        <v>23</v>
      </c>
      <c r="AD59" s="38" t="s">
        <v>141</v>
      </c>
      <c r="AE59" s="38" t="s">
        <v>141</v>
      </c>
      <c r="AF59" s="38">
        <v>27</v>
      </c>
      <c r="AG59" s="38" t="s">
        <v>141</v>
      </c>
      <c r="AH59" s="16">
        <f t="shared" si="3"/>
        <v>22.142857142857142</v>
      </c>
      <c r="AI59" s="38" t="s">
        <v>141</v>
      </c>
      <c r="AJ59" s="38" t="s">
        <v>141</v>
      </c>
      <c r="AK59" s="38" t="s">
        <v>141</v>
      </c>
      <c r="AL59" s="38" t="s">
        <v>141</v>
      </c>
      <c r="AM59" s="38" t="s">
        <v>141</v>
      </c>
      <c r="AN59" s="38" t="s">
        <v>141</v>
      </c>
      <c r="AO59" s="38" t="s">
        <v>141</v>
      </c>
      <c r="AP59" s="38" t="s">
        <v>141</v>
      </c>
      <c r="AQ59" s="38" t="s">
        <v>141</v>
      </c>
      <c r="AR59" s="38" t="s">
        <v>141</v>
      </c>
      <c r="AS59" s="38" t="s">
        <v>141</v>
      </c>
      <c r="AT59" s="38" t="s">
        <v>141</v>
      </c>
      <c r="AU59" s="38" t="s">
        <v>141</v>
      </c>
      <c r="AV59" s="38" t="s">
        <v>141</v>
      </c>
      <c r="AW59" s="38">
        <v>2</v>
      </c>
      <c r="AX59" s="38">
        <v>2</v>
      </c>
      <c r="AY59" s="38">
        <v>3</v>
      </c>
      <c r="AZ59" s="38" t="s">
        <v>141</v>
      </c>
      <c r="BA59" s="38">
        <v>3</v>
      </c>
      <c r="BB59" s="38" t="s">
        <v>141</v>
      </c>
      <c r="BC59" s="38" t="s">
        <v>141</v>
      </c>
      <c r="BD59" s="38" t="s">
        <v>141</v>
      </c>
      <c r="BE59" s="38">
        <v>4</v>
      </c>
      <c r="BF59" s="38">
        <v>6</v>
      </c>
      <c r="BG59" s="38" t="s">
        <v>141</v>
      </c>
      <c r="BH59" s="38" t="s">
        <v>141</v>
      </c>
      <c r="BI59" s="38">
        <v>9</v>
      </c>
      <c r="BJ59" s="38" t="s">
        <v>141</v>
      </c>
      <c r="BK59" s="16">
        <f t="shared" si="4"/>
        <v>4.1428571428571432</v>
      </c>
    </row>
    <row r="60" spans="2:64" x14ac:dyDescent="0.2">
      <c r="B60" s="1" t="str">
        <f t="shared" si="2"/>
        <v>Altiplano_Salinas</v>
      </c>
      <c r="C60" s="5" t="s">
        <v>3</v>
      </c>
      <c r="D60" s="5" t="s">
        <v>75</v>
      </c>
      <c r="E60" s="5" t="s">
        <v>75</v>
      </c>
      <c r="F60" s="38">
        <v>22</v>
      </c>
      <c r="G60" s="38">
        <v>21</v>
      </c>
      <c r="H60" s="38" t="s">
        <v>141</v>
      </c>
      <c r="I60" s="38" t="s">
        <v>141</v>
      </c>
      <c r="J60" s="38" t="s">
        <v>141</v>
      </c>
      <c r="K60" s="38">
        <v>28</v>
      </c>
      <c r="L60" s="38">
        <v>30</v>
      </c>
      <c r="M60" s="38">
        <v>32</v>
      </c>
      <c r="N60" s="38">
        <v>29</v>
      </c>
      <c r="O60" s="38" t="s">
        <v>141</v>
      </c>
      <c r="P60" s="38" t="s">
        <v>141</v>
      </c>
      <c r="Q60" s="38">
        <v>33</v>
      </c>
      <c r="R60" s="38">
        <v>27</v>
      </c>
      <c r="S60" s="38">
        <v>24</v>
      </c>
      <c r="T60" s="38">
        <v>24</v>
      </c>
      <c r="U60" s="38">
        <v>21</v>
      </c>
      <c r="V60" s="38" t="s">
        <v>141</v>
      </c>
      <c r="W60" s="38" t="s">
        <v>141</v>
      </c>
      <c r="X60" s="38">
        <v>21</v>
      </c>
      <c r="Y60" s="38">
        <v>23</v>
      </c>
      <c r="Z60" s="38">
        <v>28</v>
      </c>
      <c r="AA60" s="38" t="s">
        <v>141</v>
      </c>
      <c r="AB60" s="38">
        <v>26</v>
      </c>
      <c r="AC60" s="38" t="s">
        <v>141</v>
      </c>
      <c r="AD60" s="38" t="s">
        <v>141</v>
      </c>
      <c r="AE60" s="38">
        <v>29</v>
      </c>
      <c r="AF60" s="38">
        <v>31</v>
      </c>
      <c r="AG60" s="38">
        <v>31</v>
      </c>
      <c r="AH60" s="16">
        <f t="shared" si="3"/>
        <v>26.666666666666668</v>
      </c>
      <c r="AI60" s="38">
        <v>2</v>
      </c>
      <c r="AJ60" s="38">
        <v>2</v>
      </c>
      <c r="AK60" s="38" t="s">
        <v>141</v>
      </c>
      <c r="AL60" s="38" t="s">
        <v>141</v>
      </c>
      <c r="AM60" s="38" t="s">
        <v>141</v>
      </c>
      <c r="AN60" s="38">
        <v>5</v>
      </c>
      <c r="AO60" s="38">
        <v>2</v>
      </c>
      <c r="AP60" s="38">
        <v>2</v>
      </c>
      <c r="AQ60" s="38">
        <v>5</v>
      </c>
      <c r="AR60" s="38" t="s">
        <v>141</v>
      </c>
      <c r="AS60" s="38" t="s">
        <v>141</v>
      </c>
      <c r="AT60" s="38">
        <v>4</v>
      </c>
      <c r="AU60" s="38">
        <v>6</v>
      </c>
      <c r="AV60" s="38">
        <v>3</v>
      </c>
      <c r="AW60" s="38">
        <v>3</v>
      </c>
      <c r="AX60" s="38">
        <v>3</v>
      </c>
      <c r="AY60" s="38" t="s">
        <v>141</v>
      </c>
      <c r="AZ60" s="38" t="s">
        <v>141</v>
      </c>
      <c r="BA60" s="38">
        <v>8</v>
      </c>
      <c r="BB60" s="38">
        <v>1</v>
      </c>
      <c r="BC60" s="38">
        <v>0</v>
      </c>
      <c r="BD60" s="38" t="s">
        <v>141</v>
      </c>
      <c r="BE60" s="38">
        <v>3</v>
      </c>
      <c r="BF60" s="38" t="s">
        <v>141</v>
      </c>
      <c r="BG60" s="38" t="s">
        <v>141</v>
      </c>
      <c r="BH60" s="38">
        <v>2</v>
      </c>
      <c r="BI60" s="38">
        <v>3</v>
      </c>
      <c r="BJ60" s="38">
        <v>6</v>
      </c>
      <c r="BK60" s="16">
        <f t="shared" si="4"/>
        <v>3.3333333333333335</v>
      </c>
    </row>
    <row r="61" spans="2:64" x14ac:dyDescent="0.2">
      <c r="B61" s="1" t="str">
        <f t="shared" si="2"/>
        <v>Centro _Soledad G. S.</v>
      </c>
      <c r="C61" s="6" t="s">
        <v>73</v>
      </c>
      <c r="D61" s="6" t="s">
        <v>74</v>
      </c>
      <c r="E61" s="6" t="s">
        <v>74</v>
      </c>
      <c r="F61" s="38">
        <v>21</v>
      </c>
      <c r="G61" s="38">
        <v>19</v>
      </c>
      <c r="H61" s="38" t="s">
        <v>141</v>
      </c>
      <c r="I61" s="38">
        <v>21</v>
      </c>
      <c r="J61" s="38">
        <v>22</v>
      </c>
      <c r="K61" s="38">
        <v>25</v>
      </c>
      <c r="L61" s="38">
        <v>26</v>
      </c>
      <c r="M61" s="38">
        <v>28</v>
      </c>
      <c r="N61" s="38">
        <v>22</v>
      </c>
      <c r="O61" s="38">
        <v>24</v>
      </c>
      <c r="P61" s="38" t="s">
        <v>141</v>
      </c>
      <c r="Q61" s="38">
        <v>26</v>
      </c>
      <c r="R61" s="38">
        <v>25</v>
      </c>
      <c r="S61" s="38">
        <v>25</v>
      </c>
      <c r="T61" s="38">
        <v>22</v>
      </c>
      <c r="U61" s="38">
        <v>22</v>
      </c>
      <c r="V61" s="38">
        <v>23</v>
      </c>
      <c r="W61" s="38">
        <v>25</v>
      </c>
      <c r="X61" s="38">
        <v>22</v>
      </c>
      <c r="Y61" s="38">
        <v>23</v>
      </c>
      <c r="Z61" s="38" t="s">
        <v>141</v>
      </c>
      <c r="AA61" s="38">
        <v>26</v>
      </c>
      <c r="AB61" s="38">
        <v>27</v>
      </c>
      <c r="AC61" s="38">
        <v>26</v>
      </c>
      <c r="AD61" s="38" t="s">
        <v>141</v>
      </c>
      <c r="AE61" s="38">
        <v>28</v>
      </c>
      <c r="AF61" s="38">
        <v>29</v>
      </c>
      <c r="AG61" s="38">
        <v>29</v>
      </c>
      <c r="AH61" s="16">
        <f t="shared" si="3"/>
        <v>24.416666666666668</v>
      </c>
      <c r="AI61" s="38">
        <v>3</v>
      </c>
      <c r="AJ61" s="38">
        <v>4</v>
      </c>
      <c r="AK61" s="38" t="s">
        <v>141</v>
      </c>
      <c r="AL61" s="38">
        <v>8</v>
      </c>
      <c r="AM61" s="38">
        <v>8</v>
      </c>
      <c r="AN61" s="38">
        <v>8</v>
      </c>
      <c r="AO61" s="38">
        <v>9</v>
      </c>
      <c r="AP61" s="38">
        <v>9</v>
      </c>
      <c r="AQ61" s="38">
        <v>8</v>
      </c>
      <c r="AR61" s="38">
        <v>6</v>
      </c>
      <c r="AS61" s="38" t="s">
        <v>141</v>
      </c>
      <c r="AT61" s="38">
        <v>8</v>
      </c>
      <c r="AU61" s="38">
        <v>9</v>
      </c>
      <c r="AV61" s="38">
        <v>9</v>
      </c>
      <c r="AW61" s="38">
        <v>6</v>
      </c>
      <c r="AX61" s="38">
        <v>6</v>
      </c>
      <c r="AY61" s="38">
        <v>8</v>
      </c>
      <c r="AZ61" s="38">
        <v>9</v>
      </c>
      <c r="BA61" s="38">
        <v>9</v>
      </c>
      <c r="BB61" s="38">
        <v>9</v>
      </c>
      <c r="BC61" s="38" t="s">
        <v>141</v>
      </c>
      <c r="BD61" s="38">
        <v>6</v>
      </c>
      <c r="BE61" s="38">
        <v>8</v>
      </c>
      <c r="BF61" s="38">
        <v>10</v>
      </c>
      <c r="BG61" s="38" t="s">
        <v>141</v>
      </c>
      <c r="BH61" s="38">
        <v>9</v>
      </c>
      <c r="BI61" s="38">
        <v>10</v>
      </c>
      <c r="BJ61" s="38">
        <v>12</v>
      </c>
      <c r="BK61" s="16">
        <f t="shared" si="4"/>
        <v>7.958333333333333</v>
      </c>
    </row>
    <row r="62" spans="2:64" x14ac:dyDescent="0.2">
      <c r="B62" s="1" t="str">
        <f t="shared" si="2"/>
        <v>Centro _San Luis Potosí</v>
      </c>
      <c r="C62" s="6" t="s">
        <v>73</v>
      </c>
      <c r="D62" s="6" t="s">
        <v>65</v>
      </c>
      <c r="E62" s="6" t="s">
        <v>65</v>
      </c>
      <c r="F62" s="38">
        <v>24.1</v>
      </c>
      <c r="G62" s="38">
        <v>24.1</v>
      </c>
      <c r="H62" s="38">
        <v>24</v>
      </c>
      <c r="I62" s="38">
        <v>23.9</v>
      </c>
      <c r="J62" s="38">
        <v>24.8</v>
      </c>
      <c r="K62" s="38">
        <v>28.5</v>
      </c>
      <c r="L62" s="38">
        <v>29.5</v>
      </c>
      <c r="M62" s="38">
        <v>30.3</v>
      </c>
      <c r="N62" s="38">
        <v>23.9</v>
      </c>
      <c r="O62" s="38">
        <v>27.2</v>
      </c>
      <c r="P62" s="38">
        <v>29.9</v>
      </c>
      <c r="Q62" s="38">
        <v>30.1</v>
      </c>
      <c r="R62" s="38">
        <v>26.9</v>
      </c>
      <c r="S62" s="38">
        <v>26.3</v>
      </c>
      <c r="T62" s="38">
        <v>25.8</v>
      </c>
      <c r="U62" s="38">
        <v>24.4</v>
      </c>
      <c r="V62" s="38">
        <v>23.9</v>
      </c>
      <c r="W62" s="38">
        <v>25.7</v>
      </c>
      <c r="X62" s="38">
        <v>24.5</v>
      </c>
      <c r="Y62" s="38">
        <v>24.6</v>
      </c>
      <c r="Z62" s="38">
        <v>24.3</v>
      </c>
      <c r="AA62" s="38">
        <v>28.1</v>
      </c>
      <c r="AB62" s="38">
        <v>28.4</v>
      </c>
      <c r="AC62" s="38">
        <v>28.3</v>
      </c>
      <c r="AD62" s="38">
        <v>27.7</v>
      </c>
      <c r="AE62" s="38">
        <v>30.2</v>
      </c>
      <c r="AF62" s="38">
        <v>29.9</v>
      </c>
      <c r="AG62" s="38">
        <v>30.3</v>
      </c>
      <c r="AH62" s="16">
        <f t="shared" si="3"/>
        <v>26.771428571428569</v>
      </c>
      <c r="AI62" s="38">
        <v>4.5</v>
      </c>
      <c r="AJ62" s="38">
        <v>3.9</v>
      </c>
      <c r="AK62" s="38">
        <v>6.2</v>
      </c>
      <c r="AL62" s="38">
        <v>7.9</v>
      </c>
      <c r="AM62" s="38">
        <v>4.5999999999999996</v>
      </c>
      <c r="AN62" s="38">
        <v>6.8</v>
      </c>
      <c r="AO62" s="38">
        <v>3.3</v>
      </c>
      <c r="AP62" s="38">
        <v>8.6999999999999993</v>
      </c>
      <c r="AQ62" s="38">
        <v>4</v>
      </c>
      <c r="AR62" s="38">
        <v>1.8</v>
      </c>
      <c r="AS62" s="38">
        <v>2.4</v>
      </c>
      <c r="AT62" s="38">
        <v>6</v>
      </c>
      <c r="AU62" s="38">
        <v>8.1</v>
      </c>
      <c r="AV62" s="38">
        <v>5</v>
      </c>
      <c r="AW62" s="38">
        <v>5.0999999999999996</v>
      </c>
      <c r="AX62" s="38">
        <v>10.199999999999999</v>
      </c>
      <c r="AY62" s="38">
        <v>10.4</v>
      </c>
      <c r="AZ62" s="38">
        <v>13.5</v>
      </c>
      <c r="BA62" s="38">
        <v>11.2</v>
      </c>
      <c r="BB62" s="38">
        <v>5.0999999999999996</v>
      </c>
      <c r="BC62" s="38">
        <v>1.4</v>
      </c>
      <c r="BD62" s="38">
        <v>2.2999999999999998</v>
      </c>
      <c r="BE62" s="38">
        <v>6.4</v>
      </c>
      <c r="BF62" s="38">
        <v>4.7</v>
      </c>
      <c r="BG62" s="38">
        <v>5.9</v>
      </c>
      <c r="BH62" s="38">
        <v>5.8</v>
      </c>
      <c r="BI62" s="38">
        <v>8.1</v>
      </c>
      <c r="BJ62" s="38">
        <v>9.1</v>
      </c>
      <c r="BK62" s="16">
        <f t="shared" si="4"/>
        <v>6.1571428571428575</v>
      </c>
    </row>
    <row r="63" spans="2:64" x14ac:dyDescent="0.2">
      <c r="B63" s="1" t="str">
        <f t="shared" si="2"/>
        <v>Centro _Presa Valentin Gama</v>
      </c>
      <c r="C63" s="6" t="s">
        <v>73</v>
      </c>
      <c r="D63" s="6" t="s">
        <v>101</v>
      </c>
      <c r="E63" s="6" t="s">
        <v>65</v>
      </c>
      <c r="F63" s="38" t="s">
        <v>141</v>
      </c>
      <c r="G63" s="38" t="s">
        <v>141</v>
      </c>
      <c r="H63" s="38">
        <v>27</v>
      </c>
      <c r="I63" s="38">
        <v>25</v>
      </c>
      <c r="J63" s="38" t="s">
        <v>141</v>
      </c>
      <c r="K63" s="38" t="s">
        <v>141</v>
      </c>
      <c r="L63" s="38" t="s">
        <v>141</v>
      </c>
      <c r="M63" s="38" t="s">
        <v>141</v>
      </c>
      <c r="N63" s="38" t="s">
        <v>141</v>
      </c>
      <c r="O63" s="38" t="s">
        <v>141</v>
      </c>
      <c r="P63" s="38" t="s">
        <v>141</v>
      </c>
      <c r="Q63" s="38" t="s">
        <v>141</v>
      </c>
      <c r="R63" s="38" t="s">
        <v>141</v>
      </c>
      <c r="S63" s="38" t="s">
        <v>141</v>
      </c>
      <c r="T63" s="38" t="s">
        <v>141</v>
      </c>
      <c r="U63" s="38" t="s">
        <v>141</v>
      </c>
      <c r="V63" s="38">
        <v>25</v>
      </c>
      <c r="W63" s="38">
        <v>28</v>
      </c>
      <c r="X63" s="38">
        <v>25</v>
      </c>
      <c r="Y63" s="38" t="s">
        <v>141</v>
      </c>
      <c r="Z63" s="38" t="s">
        <v>141</v>
      </c>
      <c r="AA63" s="38" t="s">
        <v>141</v>
      </c>
      <c r="AB63" s="38" t="s">
        <v>141</v>
      </c>
      <c r="AC63" s="38" t="s">
        <v>141</v>
      </c>
      <c r="AD63" s="38" t="s">
        <v>141</v>
      </c>
      <c r="AE63" s="38" t="s">
        <v>141</v>
      </c>
      <c r="AF63" s="38" t="s">
        <v>141</v>
      </c>
      <c r="AG63" s="38" t="s">
        <v>141</v>
      </c>
      <c r="AH63" s="16">
        <f t="shared" si="3"/>
        <v>26</v>
      </c>
      <c r="AI63" s="38" t="s">
        <v>141</v>
      </c>
      <c r="AJ63" s="38" t="s">
        <v>141</v>
      </c>
      <c r="AK63" s="38">
        <v>1</v>
      </c>
      <c r="AL63" s="38">
        <v>5</v>
      </c>
      <c r="AM63" s="38" t="s">
        <v>141</v>
      </c>
      <c r="AN63" s="38" t="s">
        <v>141</v>
      </c>
      <c r="AO63" s="38" t="s">
        <v>141</v>
      </c>
      <c r="AP63" s="38" t="s">
        <v>141</v>
      </c>
      <c r="AQ63" s="38" t="s">
        <v>141</v>
      </c>
      <c r="AR63" s="38" t="s">
        <v>141</v>
      </c>
      <c r="AS63" s="38" t="s">
        <v>141</v>
      </c>
      <c r="AT63" s="38" t="s">
        <v>141</v>
      </c>
      <c r="AU63" s="38" t="s">
        <v>141</v>
      </c>
      <c r="AV63" s="38" t="s">
        <v>141</v>
      </c>
      <c r="AW63" s="38" t="s">
        <v>141</v>
      </c>
      <c r="AX63" s="38" t="s">
        <v>141</v>
      </c>
      <c r="AY63" s="38">
        <v>7</v>
      </c>
      <c r="AZ63" s="38">
        <v>7</v>
      </c>
      <c r="BA63" s="38">
        <v>7</v>
      </c>
      <c r="BB63" s="38" t="s">
        <v>141</v>
      </c>
      <c r="BC63" s="38" t="s">
        <v>141</v>
      </c>
      <c r="BD63" s="38" t="s">
        <v>141</v>
      </c>
      <c r="BE63" s="38" t="s">
        <v>141</v>
      </c>
      <c r="BF63" s="38" t="s">
        <v>141</v>
      </c>
      <c r="BG63" s="38" t="s">
        <v>141</v>
      </c>
      <c r="BH63" s="38" t="s">
        <v>141</v>
      </c>
      <c r="BI63" s="38" t="s">
        <v>141</v>
      </c>
      <c r="BJ63" s="38" t="s">
        <v>141</v>
      </c>
      <c r="BK63" s="16">
        <f t="shared" si="4"/>
        <v>5.4</v>
      </c>
    </row>
    <row r="64" spans="2:64" x14ac:dyDescent="0.2">
      <c r="B64" s="1" t="str">
        <f t="shared" si="2"/>
        <v>Centro_Tierra Nueva</v>
      </c>
      <c r="C64" s="6" t="s">
        <v>6</v>
      </c>
      <c r="D64" s="6" t="s">
        <v>102</v>
      </c>
      <c r="E64" s="6" t="s">
        <v>102</v>
      </c>
      <c r="F64" s="38" t="s">
        <v>141</v>
      </c>
      <c r="G64" s="38" t="s">
        <v>141</v>
      </c>
      <c r="H64" s="38" t="s">
        <v>141</v>
      </c>
      <c r="I64" s="38">
        <v>22</v>
      </c>
      <c r="J64" s="38" t="s">
        <v>141</v>
      </c>
      <c r="K64" s="38" t="s">
        <v>141</v>
      </c>
      <c r="L64" s="38" t="s">
        <v>141</v>
      </c>
      <c r="M64" s="38" t="s">
        <v>141</v>
      </c>
      <c r="N64" s="38" t="s">
        <v>141</v>
      </c>
      <c r="O64" s="38" t="s">
        <v>141</v>
      </c>
      <c r="P64" s="38">
        <v>23</v>
      </c>
      <c r="Q64" s="38" t="s">
        <v>141</v>
      </c>
      <c r="R64" s="38" t="s">
        <v>141</v>
      </c>
      <c r="S64" s="38" t="s">
        <v>141</v>
      </c>
      <c r="T64" s="38" t="s">
        <v>141</v>
      </c>
      <c r="U64" s="38" t="s">
        <v>141</v>
      </c>
      <c r="V64" s="38" t="s">
        <v>141</v>
      </c>
      <c r="W64" s="38" t="s">
        <v>141</v>
      </c>
      <c r="X64" s="38">
        <v>27</v>
      </c>
      <c r="Y64" s="38" t="s">
        <v>141</v>
      </c>
      <c r="Z64" s="38" t="s">
        <v>141</v>
      </c>
      <c r="AA64" s="38" t="s">
        <v>141</v>
      </c>
      <c r="AB64" s="38" t="s">
        <v>141</v>
      </c>
      <c r="AC64" s="38" t="s">
        <v>141</v>
      </c>
      <c r="AD64" s="38" t="s">
        <v>141</v>
      </c>
      <c r="AE64" s="38" t="s">
        <v>141</v>
      </c>
      <c r="AF64" s="38" t="s">
        <v>141</v>
      </c>
      <c r="AG64" s="38" t="s">
        <v>141</v>
      </c>
      <c r="AH64" s="16">
        <f t="shared" si="3"/>
        <v>24</v>
      </c>
      <c r="AI64" s="38" t="s">
        <v>141</v>
      </c>
      <c r="AJ64" s="38" t="s">
        <v>141</v>
      </c>
      <c r="AK64" s="38" t="s">
        <v>141</v>
      </c>
      <c r="AL64" s="38">
        <v>7</v>
      </c>
      <c r="AM64" s="38" t="s">
        <v>141</v>
      </c>
      <c r="AN64" s="38" t="s">
        <v>141</v>
      </c>
      <c r="AO64" s="38" t="s">
        <v>141</v>
      </c>
      <c r="AP64" s="38" t="s">
        <v>141</v>
      </c>
      <c r="AQ64" s="38" t="s">
        <v>141</v>
      </c>
      <c r="AR64" s="38" t="s">
        <v>141</v>
      </c>
      <c r="AS64" s="38">
        <v>1</v>
      </c>
      <c r="AT64" s="38" t="s">
        <v>141</v>
      </c>
      <c r="AU64" s="38" t="s">
        <v>141</v>
      </c>
      <c r="AV64" s="38" t="s">
        <v>141</v>
      </c>
      <c r="AW64" s="38" t="s">
        <v>141</v>
      </c>
      <c r="AX64" s="38" t="s">
        <v>141</v>
      </c>
      <c r="AY64" s="38" t="s">
        <v>141</v>
      </c>
      <c r="AZ64" s="38" t="s">
        <v>141</v>
      </c>
      <c r="BA64" s="38">
        <v>5</v>
      </c>
      <c r="BB64" s="38" t="s">
        <v>141</v>
      </c>
      <c r="BC64" s="38" t="s">
        <v>141</v>
      </c>
      <c r="BD64" s="38" t="s">
        <v>141</v>
      </c>
      <c r="BE64" s="38" t="s">
        <v>141</v>
      </c>
      <c r="BF64" s="38" t="s">
        <v>141</v>
      </c>
      <c r="BG64" s="38" t="s">
        <v>141</v>
      </c>
      <c r="BH64" s="38" t="s">
        <v>141</v>
      </c>
      <c r="BI64" s="38" t="s">
        <v>141</v>
      </c>
      <c r="BJ64" s="38" t="s">
        <v>141</v>
      </c>
      <c r="BK64" s="16">
        <f t="shared" si="4"/>
        <v>4.333333333333333</v>
      </c>
    </row>
    <row r="65" spans="2:63" x14ac:dyDescent="0.2">
      <c r="B65" s="1" t="str">
        <f t="shared" ref="B65:B78" si="5">CONCATENATE(C65,"_",D65)</f>
        <v>Huasteca_Adjuntas</v>
      </c>
      <c r="C65" s="7" t="s">
        <v>0</v>
      </c>
      <c r="D65" s="7" t="s">
        <v>81</v>
      </c>
      <c r="E65" s="7" t="s">
        <v>105</v>
      </c>
      <c r="F65" s="38">
        <v>29.5</v>
      </c>
      <c r="G65" s="38">
        <v>30.5</v>
      </c>
      <c r="H65" s="38">
        <v>30.4</v>
      </c>
      <c r="I65" s="38">
        <v>24</v>
      </c>
      <c r="J65" s="38">
        <v>28</v>
      </c>
      <c r="K65" s="38">
        <v>30.5</v>
      </c>
      <c r="L65" s="38">
        <v>31.5</v>
      </c>
      <c r="M65" s="38">
        <v>30</v>
      </c>
      <c r="N65" s="38">
        <v>29</v>
      </c>
      <c r="O65" s="38">
        <v>30.5</v>
      </c>
      <c r="P65" s="38">
        <v>31</v>
      </c>
      <c r="Q65" s="38">
        <v>31</v>
      </c>
      <c r="R65" s="38">
        <v>32</v>
      </c>
      <c r="S65" s="38">
        <v>33</v>
      </c>
      <c r="T65" s="38">
        <v>23</v>
      </c>
      <c r="U65" s="38">
        <v>22</v>
      </c>
      <c r="V65" s="38">
        <v>30.9</v>
      </c>
      <c r="W65" s="38">
        <v>35</v>
      </c>
      <c r="X65" s="38">
        <v>35</v>
      </c>
      <c r="Y65" s="38">
        <v>33.5</v>
      </c>
      <c r="Z65" s="38">
        <v>33.5</v>
      </c>
      <c r="AA65" s="38">
        <v>36.5</v>
      </c>
      <c r="AB65" s="38">
        <v>37.5</v>
      </c>
      <c r="AC65" s="38">
        <v>41</v>
      </c>
      <c r="AD65" s="38">
        <v>32</v>
      </c>
      <c r="AE65" s="38">
        <v>32</v>
      </c>
      <c r="AF65" s="38">
        <v>33</v>
      </c>
      <c r="AG65" s="38">
        <v>34</v>
      </c>
      <c r="AH65" s="16">
        <f t="shared" si="3"/>
        <v>31.421428571428571</v>
      </c>
      <c r="AI65" s="38">
        <v>14</v>
      </c>
      <c r="AJ65" s="38">
        <v>17</v>
      </c>
      <c r="AK65" s="38">
        <v>18</v>
      </c>
      <c r="AL65" s="38">
        <v>17.5</v>
      </c>
      <c r="AM65" s="38">
        <v>18</v>
      </c>
      <c r="AN65" s="38">
        <v>18.5</v>
      </c>
      <c r="AO65" s="38">
        <v>18.5</v>
      </c>
      <c r="AP65" s="38">
        <v>19.5</v>
      </c>
      <c r="AQ65" s="38">
        <v>19.5</v>
      </c>
      <c r="AR65" s="38">
        <v>17</v>
      </c>
      <c r="AS65" s="38">
        <v>17</v>
      </c>
      <c r="AT65" s="38">
        <v>18</v>
      </c>
      <c r="AU65" s="38">
        <v>18</v>
      </c>
      <c r="AV65" s="38">
        <v>18</v>
      </c>
      <c r="AW65" s="38">
        <v>15.5</v>
      </c>
      <c r="AX65" s="38">
        <v>15</v>
      </c>
      <c r="AY65" s="38">
        <v>15.4</v>
      </c>
      <c r="AZ65" s="38">
        <v>17</v>
      </c>
      <c r="BA65" s="38">
        <v>20</v>
      </c>
      <c r="BB65" s="38">
        <v>18</v>
      </c>
      <c r="BC65" s="38">
        <v>12.5</v>
      </c>
      <c r="BD65" s="38">
        <v>11</v>
      </c>
      <c r="BE65" s="38">
        <v>12</v>
      </c>
      <c r="BF65" s="38">
        <v>14</v>
      </c>
      <c r="BG65" s="38">
        <v>16</v>
      </c>
      <c r="BH65" s="38">
        <v>18</v>
      </c>
      <c r="BI65" s="38">
        <v>20</v>
      </c>
      <c r="BJ65" s="38">
        <v>20</v>
      </c>
      <c r="BK65" s="16">
        <f t="shared" si="4"/>
        <v>16.889285714285712</v>
      </c>
    </row>
    <row r="66" spans="2:63" x14ac:dyDescent="0.2">
      <c r="B66" s="1" t="str">
        <f t="shared" si="5"/>
        <v>Huasteca_Ballesmi</v>
      </c>
      <c r="C66" s="7" t="s">
        <v>0</v>
      </c>
      <c r="D66" s="7" t="s">
        <v>82</v>
      </c>
      <c r="E66" s="7" t="s">
        <v>83</v>
      </c>
      <c r="F66" s="38">
        <v>29</v>
      </c>
      <c r="G66" s="38">
        <v>30</v>
      </c>
      <c r="H66" s="38">
        <v>29.9</v>
      </c>
      <c r="I66" s="38">
        <v>26</v>
      </c>
      <c r="J66" s="38">
        <v>28.5</v>
      </c>
      <c r="K66" s="38">
        <v>31</v>
      </c>
      <c r="L66" s="38">
        <v>32</v>
      </c>
      <c r="M66" s="38">
        <v>32</v>
      </c>
      <c r="N66" s="38">
        <v>31</v>
      </c>
      <c r="O66" s="38">
        <v>31</v>
      </c>
      <c r="P66" s="38">
        <v>31</v>
      </c>
      <c r="Q66" s="38">
        <v>32</v>
      </c>
      <c r="R66" s="38">
        <v>30</v>
      </c>
      <c r="S66" s="38">
        <v>33</v>
      </c>
      <c r="T66" s="38">
        <v>20</v>
      </c>
      <c r="U66" s="38">
        <v>21</v>
      </c>
      <c r="V66" s="38">
        <v>30.1</v>
      </c>
      <c r="W66" s="38">
        <v>36</v>
      </c>
      <c r="X66" s="38">
        <v>34</v>
      </c>
      <c r="Y66" s="38">
        <v>34</v>
      </c>
      <c r="Z66" s="38">
        <v>31.5</v>
      </c>
      <c r="AA66" s="38">
        <v>36</v>
      </c>
      <c r="AB66" s="38">
        <v>37</v>
      </c>
      <c r="AC66" s="38">
        <v>41</v>
      </c>
      <c r="AD66" s="38">
        <v>32</v>
      </c>
      <c r="AE66" s="38">
        <v>32</v>
      </c>
      <c r="AF66" s="38">
        <v>34</v>
      </c>
      <c r="AG66" s="38">
        <v>34</v>
      </c>
      <c r="AH66" s="16">
        <f t="shared" si="3"/>
        <v>31.392857142857142</v>
      </c>
      <c r="AI66" s="38">
        <v>14</v>
      </c>
      <c r="AJ66" s="38">
        <v>15</v>
      </c>
      <c r="AK66" s="38">
        <v>19.100000000000001</v>
      </c>
      <c r="AL66" s="38">
        <v>20</v>
      </c>
      <c r="AM66" s="38">
        <v>20.5</v>
      </c>
      <c r="AN66" s="38">
        <v>20</v>
      </c>
      <c r="AO66" s="38">
        <v>19</v>
      </c>
      <c r="AP66" s="38">
        <v>21</v>
      </c>
      <c r="AQ66" s="38">
        <v>21</v>
      </c>
      <c r="AR66" s="38">
        <v>18</v>
      </c>
      <c r="AS66" s="38">
        <v>18</v>
      </c>
      <c r="AT66" s="38">
        <v>17</v>
      </c>
      <c r="AU66" s="38">
        <v>21</v>
      </c>
      <c r="AV66" s="38">
        <v>20</v>
      </c>
      <c r="AW66" s="38">
        <v>15</v>
      </c>
      <c r="AX66" s="38">
        <v>17</v>
      </c>
      <c r="AY66" s="38">
        <v>13.8</v>
      </c>
      <c r="AZ66" s="38">
        <v>13.5</v>
      </c>
      <c r="BA66" s="38">
        <v>20</v>
      </c>
      <c r="BB66" s="38">
        <v>19.600000000000001</v>
      </c>
      <c r="BC66" s="38">
        <v>13.5</v>
      </c>
      <c r="BD66" s="38">
        <v>11</v>
      </c>
      <c r="BE66" s="38">
        <v>11</v>
      </c>
      <c r="BF66" s="38">
        <v>12</v>
      </c>
      <c r="BG66" s="38">
        <v>17</v>
      </c>
      <c r="BH66" s="38">
        <v>19</v>
      </c>
      <c r="BI66" s="38">
        <v>18</v>
      </c>
      <c r="BJ66" s="38">
        <v>16</v>
      </c>
      <c r="BK66" s="16">
        <f t="shared" si="4"/>
        <v>17.142857142857146</v>
      </c>
    </row>
    <row r="67" spans="2:63" x14ac:dyDescent="0.2">
      <c r="B67" s="1" t="str">
        <f t="shared" si="5"/>
        <v>Huasteca_Cd. Valles</v>
      </c>
      <c r="C67" s="7" t="s">
        <v>0</v>
      </c>
      <c r="D67" s="7" t="s">
        <v>78</v>
      </c>
      <c r="E67" s="7" t="s">
        <v>78</v>
      </c>
      <c r="F67" s="38">
        <v>30</v>
      </c>
      <c r="G67" s="38">
        <v>32</v>
      </c>
      <c r="H67" s="38">
        <v>31</v>
      </c>
      <c r="I67" s="38">
        <v>26</v>
      </c>
      <c r="J67" s="38">
        <v>30</v>
      </c>
      <c r="K67" s="38">
        <v>33</v>
      </c>
      <c r="L67" s="38">
        <v>35</v>
      </c>
      <c r="M67" s="38">
        <v>34</v>
      </c>
      <c r="N67" s="38">
        <v>32</v>
      </c>
      <c r="O67" s="38">
        <v>31</v>
      </c>
      <c r="P67" s="38">
        <v>33</v>
      </c>
      <c r="Q67" s="38">
        <v>29</v>
      </c>
      <c r="R67" s="38">
        <v>32</v>
      </c>
      <c r="S67" s="38">
        <v>33</v>
      </c>
      <c r="T67" s="38">
        <v>22</v>
      </c>
      <c r="U67" s="38">
        <v>20</v>
      </c>
      <c r="V67" s="38">
        <v>32</v>
      </c>
      <c r="W67" s="38">
        <v>35</v>
      </c>
      <c r="X67" s="38">
        <v>32</v>
      </c>
      <c r="Y67" s="38">
        <v>32</v>
      </c>
      <c r="Z67" s="38">
        <v>34</v>
      </c>
      <c r="AA67" s="38">
        <v>38</v>
      </c>
      <c r="AB67" s="38">
        <v>38</v>
      </c>
      <c r="AC67" s="38">
        <v>35</v>
      </c>
      <c r="AD67" s="38">
        <v>35</v>
      </c>
      <c r="AE67" s="38">
        <v>34</v>
      </c>
      <c r="AF67" s="38">
        <v>35</v>
      </c>
      <c r="AG67" s="38">
        <v>35</v>
      </c>
      <c r="AH67" s="16">
        <f t="shared" si="3"/>
        <v>32.071428571428569</v>
      </c>
      <c r="AI67" s="38">
        <v>14</v>
      </c>
      <c r="AJ67" s="38">
        <v>15</v>
      </c>
      <c r="AK67" s="38">
        <v>17</v>
      </c>
      <c r="AL67" s="38">
        <v>18</v>
      </c>
      <c r="AM67" s="38">
        <v>18</v>
      </c>
      <c r="AN67" s="38">
        <v>19</v>
      </c>
      <c r="AO67" s="38">
        <v>18</v>
      </c>
      <c r="AP67" s="38">
        <v>19</v>
      </c>
      <c r="AQ67" s="38">
        <v>18</v>
      </c>
      <c r="AR67" s="38">
        <v>16</v>
      </c>
      <c r="AS67" s="38">
        <v>17</v>
      </c>
      <c r="AT67" s="38">
        <v>17</v>
      </c>
      <c r="AU67" s="38">
        <v>18</v>
      </c>
      <c r="AV67" s="38">
        <v>15</v>
      </c>
      <c r="AW67" s="38">
        <v>14</v>
      </c>
      <c r="AX67" s="38">
        <v>15</v>
      </c>
      <c r="AY67" s="38">
        <v>15</v>
      </c>
      <c r="AZ67" s="38">
        <v>18</v>
      </c>
      <c r="BA67" s="38">
        <v>18</v>
      </c>
      <c r="BB67" s="38">
        <v>16</v>
      </c>
      <c r="BC67" s="38">
        <v>13</v>
      </c>
      <c r="BD67" s="38">
        <v>15</v>
      </c>
      <c r="BE67" s="38">
        <v>17</v>
      </c>
      <c r="BF67" s="38">
        <v>18</v>
      </c>
      <c r="BG67" s="38">
        <v>19</v>
      </c>
      <c r="BH67" s="38">
        <v>19</v>
      </c>
      <c r="BI67" s="38">
        <v>18</v>
      </c>
      <c r="BJ67" s="38">
        <v>20</v>
      </c>
      <c r="BK67" s="16">
        <f t="shared" si="4"/>
        <v>16.928571428571427</v>
      </c>
    </row>
    <row r="68" spans="2:63" x14ac:dyDescent="0.2">
      <c r="B68" s="1" t="str">
        <f t="shared" si="5"/>
        <v>Huasteca _Gallinas</v>
      </c>
      <c r="C68" s="7" t="s">
        <v>79</v>
      </c>
      <c r="D68" s="7" t="s">
        <v>84</v>
      </c>
      <c r="E68" s="7" t="s">
        <v>85</v>
      </c>
      <c r="F68" s="38">
        <v>29</v>
      </c>
      <c r="G68" s="38" t="s">
        <v>141</v>
      </c>
      <c r="H68" s="38" t="s">
        <v>141</v>
      </c>
      <c r="I68" s="38">
        <v>25</v>
      </c>
      <c r="J68" s="38">
        <v>28.5</v>
      </c>
      <c r="K68" s="38">
        <v>31.5</v>
      </c>
      <c r="L68" s="38">
        <v>34</v>
      </c>
      <c r="M68" s="38">
        <v>36</v>
      </c>
      <c r="N68" s="38">
        <v>29.5</v>
      </c>
      <c r="O68" s="38">
        <v>30</v>
      </c>
      <c r="P68" s="38">
        <v>31.5</v>
      </c>
      <c r="Q68" s="38">
        <v>31</v>
      </c>
      <c r="R68" s="38">
        <v>28.2</v>
      </c>
      <c r="S68" s="38">
        <v>34</v>
      </c>
      <c r="T68" s="38">
        <v>19.2</v>
      </c>
      <c r="U68" s="38">
        <v>18.5</v>
      </c>
      <c r="V68" s="38">
        <v>35.299999999999997</v>
      </c>
      <c r="W68" s="38">
        <v>37</v>
      </c>
      <c r="X68" s="38">
        <v>36.9</v>
      </c>
      <c r="Y68" s="38">
        <v>32.5</v>
      </c>
      <c r="Z68" s="38">
        <v>31.5</v>
      </c>
      <c r="AA68" s="38">
        <v>35.700000000000003</v>
      </c>
      <c r="AB68" s="38">
        <v>38</v>
      </c>
      <c r="AC68" s="38">
        <v>40.5</v>
      </c>
      <c r="AD68" s="38">
        <v>37</v>
      </c>
      <c r="AE68" s="38">
        <v>31.5</v>
      </c>
      <c r="AF68" s="38">
        <v>33.5</v>
      </c>
      <c r="AG68" s="38">
        <v>33</v>
      </c>
      <c r="AH68" s="16">
        <f t="shared" si="3"/>
        <v>31.857692307692311</v>
      </c>
      <c r="AI68" s="38">
        <v>11.5</v>
      </c>
      <c r="AJ68" s="38" t="s">
        <v>141</v>
      </c>
      <c r="AK68" s="38" t="s">
        <v>141</v>
      </c>
      <c r="AL68" s="38">
        <v>19.5</v>
      </c>
      <c r="AM68" s="38">
        <v>18.5</v>
      </c>
      <c r="AN68" s="38">
        <v>17.5</v>
      </c>
      <c r="AO68" s="38">
        <v>15.5</v>
      </c>
      <c r="AP68" s="38">
        <v>15</v>
      </c>
      <c r="AQ68" s="38">
        <v>17</v>
      </c>
      <c r="AR68" s="38">
        <v>15</v>
      </c>
      <c r="AS68" s="38">
        <v>15</v>
      </c>
      <c r="AT68" s="38">
        <v>15</v>
      </c>
      <c r="AU68" s="38">
        <v>20.3</v>
      </c>
      <c r="AV68" s="38">
        <v>18.5</v>
      </c>
      <c r="AW68" s="38">
        <v>12.4</v>
      </c>
      <c r="AX68" s="38">
        <v>10</v>
      </c>
      <c r="AY68" s="38">
        <v>9.4</v>
      </c>
      <c r="AZ68" s="38">
        <v>12</v>
      </c>
      <c r="BA68" s="38">
        <v>14.1</v>
      </c>
      <c r="BB68" s="38">
        <v>16.5</v>
      </c>
      <c r="BC68" s="38">
        <v>10.5</v>
      </c>
      <c r="BD68" s="38">
        <v>8.8000000000000007</v>
      </c>
      <c r="BE68" s="38">
        <v>8</v>
      </c>
      <c r="BF68" s="38">
        <v>11.1</v>
      </c>
      <c r="BG68" s="38">
        <v>13.5</v>
      </c>
      <c r="BH68" s="38">
        <v>18</v>
      </c>
      <c r="BI68" s="38">
        <v>19</v>
      </c>
      <c r="BJ68" s="38">
        <v>19</v>
      </c>
      <c r="BK68" s="16">
        <f t="shared" si="4"/>
        <v>14.638461538461542</v>
      </c>
    </row>
    <row r="69" spans="2:63" x14ac:dyDescent="0.2">
      <c r="B69" s="1" t="str">
        <f t="shared" si="5"/>
        <v>Huasteca _Matlapa</v>
      </c>
      <c r="C69" s="7" t="s">
        <v>79</v>
      </c>
      <c r="D69" s="7" t="s">
        <v>80</v>
      </c>
      <c r="E69" s="7" t="s">
        <v>80</v>
      </c>
      <c r="F69" s="38">
        <v>28.6</v>
      </c>
      <c r="G69" s="38">
        <v>28.9</v>
      </c>
      <c r="H69" s="38">
        <v>27.6</v>
      </c>
      <c r="I69" s="38">
        <v>25.8</v>
      </c>
      <c r="J69" s="38">
        <v>27</v>
      </c>
      <c r="K69" s="38">
        <v>29.8</v>
      </c>
      <c r="L69" s="38">
        <v>29.6</v>
      </c>
      <c r="M69" s="38">
        <v>33.1</v>
      </c>
      <c r="N69" s="38">
        <v>29.6</v>
      </c>
      <c r="O69" s="38">
        <v>30.2</v>
      </c>
      <c r="P69" s="38">
        <v>29.6</v>
      </c>
      <c r="Q69" s="38">
        <v>30.2</v>
      </c>
      <c r="R69" s="38">
        <v>28.7</v>
      </c>
      <c r="S69" s="38">
        <v>32</v>
      </c>
      <c r="T69" s="38">
        <v>24.2</v>
      </c>
      <c r="U69" s="38">
        <v>18.100000000000001</v>
      </c>
      <c r="V69" s="38">
        <v>28</v>
      </c>
      <c r="W69" s="38">
        <v>32.4</v>
      </c>
      <c r="X69" s="38">
        <v>32.6</v>
      </c>
      <c r="Y69" s="38">
        <v>31.2</v>
      </c>
      <c r="Z69" s="38">
        <v>30.6</v>
      </c>
      <c r="AA69" s="38">
        <v>34.700000000000003</v>
      </c>
      <c r="AB69" s="38">
        <v>35.1</v>
      </c>
      <c r="AC69" s="38">
        <v>38.6</v>
      </c>
      <c r="AD69" s="38">
        <v>31.1</v>
      </c>
      <c r="AE69" s="38">
        <v>31</v>
      </c>
      <c r="AF69" s="38">
        <v>32.6</v>
      </c>
      <c r="AG69" s="38">
        <v>32.5</v>
      </c>
      <c r="AH69" s="16">
        <f t="shared" ref="AH69:AH82" si="6">AVERAGE(F69:AG69)</f>
        <v>30.121428571428577</v>
      </c>
      <c r="AI69" s="38">
        <v>16.5</v>
      </c>
      <c r="AJ69" s="38">
        <v>17.7</v>
      </c>
      <c r="AK69" s="38">
        <v>20.7</v>
      </c>
      <c r="AL69" s="38">
        <v>20.100000000000001</v>
      </c>
      <c r="AM69" s="38">
        <v>19.600000000000001</v>
      </c>
      <c r="AN69" s="38">
        <v>17.600000000000001</v>
      </c>
      <c r="AO69" s="38">
        <v>15.9</v>
      </c>
      <c r="AP69" s="38">
        <v>19.600000000000001</v>
      </c>
      <c r="AQ69" s="38">
        <v>20.399999999999999</v>
      </c>
      <c r="AR69" s="38">
        <v>15.7</v>
      </c>
      <c r="AS69" s="38">
        <v>17.399999999999999</v>
      </c>
      <c r="AT69" s="38">
        <v>21.3</v>
      </c>
      <c r="AU69" s="38">
        <v>18.7</v>
      </c>
      <c r="AV69" s="38">
        <v>17.7</v>
      </c>
      <c r="AW69" s="38">
        <v>15.1</v>
      </c>
      <c r="AX69" s="38">
        <v>10.9</v>
      </c>
      <c r="AY69" s="38">
        <v>13.9</v>
      </c>
      <c r="AZ69" s="38">
        <v>15.7</v>
      </c>
      <c r="BA69" s="38">
        <v>17.7</v>
      </c>
      <c r="BB69" s="38">
        <v>19.2</v>
      </c>
      <c r="BC69" s="38">
        <v>11.9</v>
      </c>
      <c r="BD69" s="38">
        <v>9.9</v>
      </c>
      <c r="BE69" s="38">
        <v>11.2</v>
      </c>
      <c r="BF69" s="38">
        <v>12.7</v>
      </c>
      <c r="BG69" s="38">
        <v>20.9</v>
      </c>
      <c r="BH69" s="38">
        <v>20.9</v>
      </c>
      <c r="BI69" s="38">
        <v>19.100000000000001</v>
      </c>
      <c r="BJ69" s="38">
        <v>20.7</v>
      </c>
      <c r="BK69" s="16">
        <f t="shared" ref="BK69:BK82" si="7">AVERAGE(AI69:BJ69)</f>
        <v>17.096428571428564</v>
      </c>
    </row>
    <row r="70" spans="2:63" x14ac:dyDescent="0.2">
      <c r="B70" s="1" t="str">
        <f t="shared" si="5"/>
        <v>Huasteca_Micos</v>
      </c>
      <c r="C70" s="7" t="s">
        <v>0</v>
      </c>
      <c r="D70" s="7" t="s">
        <v>88</v>
      </c>
      <c r="E70" s="7" t="s">
        <v>78</v>
      </c>
      <c r="F70" s="38">
        <v>26</v>
      </c>
      <c r="G70" s="38">
        <v>32</v>
      </c>
      <c r="H70" s="38">
        <v>24.5</v>
      </c>
      <c r="I70" s="38">
        <v>23.5</v>
      </c>
      <c r="J70" s="38">
        <v>24.5</v>
      </c>
      <c r="K70" s="38">
        <v>30.5</v>
      </c>
      <c r="L70" s="38">
        <v>32.5</v>
      </c>
      <c r="M70" s="38">
        <v>32.5</v>
      </c>
      <c r="N70" s="38">
        <v>30.5</v>
      </c>
      <c r="O70" s="38">
        <v>28</v>
      </c>
      <c r="P70" s="38">
        <v>31</v>
      </c>
      <c r="Q70" s="38">
        <v>29.5</v>
      </c>
      <c r="R70" s="38">
        <v>29.5</v>
      </c>
      <c r="S70" s="38">
        <v>33.5</v>
      </c>
      <c r="T70" s="38">
        <v>21.5</v>
      </c>
      <c r="U70" s="38">
        <v>21.5</v>
      </c>
      <c r="V70" s="38">
        <v>28.6</v>
      </c>
      <c r="W70" s="38">
        <v>36</v>
      </c>
      <c r="X70" s="38">
        <v>31.5</v>
      </c>
      <c r="Y70" s="38">
        <v>33.5</v>
      </c>
      <c r="Z70" s="38">
        <v>30.5</v>
      </c>
      <c r="AA70" s="38">
        <v>34.5</v>
      </c>
      <c r="AB70" s="38">
        <v>35.5</v>
      </c>
      <c r="AC70" s="38">
        <v>39.1</v>
      </c>
      <c r="AD70" s="38">
        <v>31.5</v>
      </c>
      <c r="AE70" s="38">
        <v>33.5</v>
      </c>
      <c r="AF70" s="38">
        <v>32.5</v>
      </c>
      <c r="AG70" s="38">
        <v>32.5</v>
      </c>
      <c r="AH70" s="16">
        <f t="shared" si="6"/>
        <v>30.364285714285717</v>
      </c>
      <c r="AI70" s="38">
        <v>14</v>
      </c>
      <c r="AJ70" s="38">
        <v>13.5</v>
      </c>
      <c r="AK70" s="38">
        <v>15.5</v>
      </c>
      <c r="AL70" s="38">
        <v>13</v>
      </c>
      <c r="AM70" s="38">
        <v>19</v>
      </c>
      <c r="AN70" s="38">
        <v>17.5</v>
      </c>
      <c r="AO70" s="38">
        <v>18.5</v>
      </c>
      <c r="AP70" s="38">
        <v>18.5</v>
      </c>
      <c r="AQ70" s="38">
        <v>18.5</v>
      </c>
      <c r="AR70" s="38">
        <v>15.5</v>
      </c>
      <c r="AS70" s="38">
        <v>17.5</v>
      </c>
      <c r="AT70" s="38">
        <v>21</v>
      </c>
      <c r="AU70" s="38">
        <v>20.5</v>
      </c>
      <c r="AV70" s="38">
        <v>18</v>
      </c>
      <c r="AW70" s="38">
        <v>15</v>
      </c>
      <c r="AX70" s="38">
        <v>11.5</v>
      </c>
      <c r="AY70" s="38">
        <v>13.2</v>
      </c>
      <c r="AZ70" s="38">
        <v>14.5</v>
      </c>
      <c r="BA70" s="38">
        <v>18.5</v>
      </c>
      <c r="BB70" s="38">
        <v>15.5</v>
      </c>
      <c r="BC70" s="38">
        <v>14</v>
      </c>
      <c r="BD70" s="38">
        <v>11.5</v>
      </c>
      <c r="BE70" s="38">
        <v>14</v>
      </c>
      <c r="BF70" s="38">
        <v>15.3</v>
      </c>
      <c r="BG70" s="38">
        <v>18.5</v>
      </c>
      <c r="BH70" s="38">
        <v>18.5</v>
      </c>
      <c r="BI70" s="38">
        <v>20.5</v>
      </c>
      <c r="BJ70" s="38">
        <v>20.5</v>
      </c>
      <c r="BK70" s="16">
        <f t="shared" si="7"/>
        <v>16.482142857142858</v>
      </c>
    </row>
    <row r="71" spans="2:63" x14ac:dyDescent="0.2">
      <c r="B71" s="1" t="str">
        <f t="shared" si="5"/>
        <v>Huasteca_Naranjo</v>
      </c>
      <c r="C71" s="7" t="s">
        <v>0</v>
      </c>
      <c r="D71" s="7" t="s">
        <v>86</v>
      </c>
      <c r="E71" s="7" t="s">
        <v>20</v>
      </c>
      <c r="F71" s="38">
        <v>25.5</v>
      </c>
      <c r="G71" s="38">
        <v>29.5</v>
      </c>
      <c r="H71" s="38">
        <v>29.1</v>
      </c>
      <c r="I71" s="38">
        <v>25</v>
      </c>
      <c r="J71" s="38">
        <v>28.5</v>
      </c>
      <c r="K71" s="38">
        <v>29.5</v>
      </c>
      <c r="L71" s="38">
        <v>31.5</v>
      </c>
      <c r="M71" s="38">
        <v>32</v>
      </c>
      <c r="N71" s="38">
        <v>28.5</v>
      </c>
      <c r="O71" s="38">
        <v>29</v>
      </c>
      <c r="P71" s="38">
        <v>30.5</v>
      </c>
      <c r="Q71" s="38">
        <v>30</v>
      </c>
      <c r="R71" s="38">
        <v>28.5</v>
      </c>
      <c r="S71" s="38">
        <v>30</v>
      </c>
      <c r="T71" s="38">
        <v>19.5</v>
      </c>
      <c r="U71" s="38">
        <v>19</v>
      </c>
      <c r="V71" s="38">
        <v>32.1</v>
      </c>
      <c r="W71" s="38">
        <v>36.5</v>
      </c>
      <c r="X71" s="38">
        <v>35.5</v>
      </c>
      <c r="Y71" s="38">
        <v>29.5</v>
      </c>
      <c r="Z71" s="38">
        <v>32.58</v>
      </c>
      <c r="AA71" s="38">
        <v>34</v>
      </c>
      <c r="AB71" s="38">
        <v>36.5</v>
      </c>
      <c r="AC71" s="38">
        <v>37.5</v>
      </c>
      <c r="AD71" s="38">
        <v>36</v>
      </c>
      <c r="AE71" s="38">
        <v>31.5</v>
      </c>
      <c r="AF71" s="38">
        <v>33.5</v>
      </c>
      <c r="AG71" s="38">
        <v>33.5</v>
      </c>
      <c r="AH71" s="16">
        <f t="shared" si="6"/>
        <v>30.51</v>
      </c>
      <c r="AI71" s="38">
        <v>11.5</v>
      </c>
      <c r="AJ71" s="38">
        <v>12</v>
      </c>
      <c r="AK71" s="38">
        <v>16.3</v>
      </c>
      <c r="AL71" s="38">
        <v>19.5</v>
      </c>
      <c r="AM71" s="38">
        <v>19</v>
      </c>
      <c r="AN71" s="38">
        <v>11</v>
      </c>
      <c r="AO71" s="38">
        <v>15</v>
      </c>
      <c r="AP71" s="38">
        <v>15</v>
      </c>
      <c r="AQ71" s="38">
        <v>16</v>
      </c>
      <c r="AR71" s="38">
        <v>13.5</v>
      </c>
      <c r="AS71" s="38">
        <v>13.5</v>
      </c>
      <c r="AT71" s="38">
        <v>15.5</v>
      </c>
      <c r="AU71" s="38">
        <v>18</v>
      </c>
      <c r="AV71" s="38">
        <v>17</v>
      </c>
      <c r="AW71" s="38">
        <v>13.5</v>
      </c>
      <c r="AX71" s="38">
        <v>10</v>
      </c>
      <c r="AY71" s="38">
        <v>10.5</v>
      </c>
      <c r="AZ71" s="38">
        <v>13</v>
      </c>
      <c r="BA71" s="38">
        <v>19</v>
      </c>
      <c r="BB71" s="38">
        <v>14</v>
      </c>
      <c r="BC71" s="38">
        <v>11.5</v>
      </c>
      <c r="BD71" s="38">
        <v>9.5</v>
      </c>
      <c r="BE71" s="38">
        <v>9</v>
      </c>
      <c r="BF71" s="38">
        <v>12</v>
      </c>
      <c r="BG71" s="38">
        <v>14</v>
      </c>
      <c r="BH71" s="38">
        <v>14</v>
      </c>
      <c r="BI71" s="38">
        <v>17.5</v>
      </c>
      <c r="BJ71" s="38">
        <v>18</v>
      </c>
      <c r="BK71" s="16">
        <f t="shared" si="7"/>
        <v>14.225</v>
      </c>
    </row>
    <row r="72" spans="2:63" x14ac:dyDescent="0.2">
      <c r="B72" s="1" t="str">
        <f t="shared" si="5"/>
        <v>Huasteca_Pujal</v>
      </c>
      <c r="C72" s="7" t="s">
        <v>0</v>
      </c>
      <c r="D72" s="7" t="s">
        <v>87</v>
      </c>
      <c r="E72" s="7" t="s">
        <v>78</v>
      </c>
      <c r="F72" s="38">
        <v>29</v>
      </c>
      <c r="G72" s="38">
        <v>29</v>
      </c>
      <c r="H72" s="38">
        <v>30.2</v>
      </c>
      <c r="I72" s="38">
        <v>26.5</v>
      </c>
      <c r="J72" s="38">
        <v>29.5</v>
      </c>
      <c r="K72" s="38">
        <v>34</v>
      </c>
      <c r="L72" s="38">
        <v>34.5</v>
      </c>
      <c r="M72" s="38">
        <v>34</v>
      </c>
      <c r="N72" s="38">
        <v>32</v>
      </c>
      <c r="O72" s="38">
        <v>32</v>
      </c>
      <c r="P72" s="38">
        <v>34</v>
      </c>
      <c r="Q72" s="38">
        <v>33.5</v>
      </c>
      <c r="R72" s="38">
        <v>32.5</v>
      </c>
      <c r="S72" s="38">
        <v>33</v>
      </c>
      <c r="T72" s="38">
        <v>22</v>
      </c>
      <c r="U72" s="38">
        <v>22</v>
      </c>
      <c r="V72" s="38">
        <v>30</v>
      </c>
      <c r="W72" s="38">
        <v>35.5</v>
      </c>
      <c r="X72" s="38">
        <v>34.5</v>
      </c>
      <c r="Y72" s="38">
        <v>36</v>
      </c>
      <c r="Z72" s="38">
        <v>33.5</v>
      </c>
      <c r="AA72" s="38">
        <v>37.5</v>
      </c>
      <c r="AB72" s="38">
        <v>38</v>
      </c>
      <c r="AC72" s="38">
        <v>44</v>
      </c>
      <c r="AD72" s="38">
        <v>39</v>
      </c>
      <c r="AE72" s="38">
        <v>34</v>
      </c>
      <c r="AF72" s="38">
        <v>34.5</v>
      </c>
      <c r="AG72" s="38">
        <v>34.5</v>
      </c>
      <c r="AH72" s="16">
        <f t="shared" si="6"/>
        <v>32.81071428571429</v>
      </c>
      <c r="AI72" s="38">
        <v>14</v>
      </c>
      <c r="AJ72" s="38">
        <v>16</v>
      </c>
      <c r="AK72" s="38">
        <v>18.5</v>
      </c>
      <c r="AL72" s="38">
        <v>20.5</v>
      </c>
      <c r="AM72" s="38">
        <v>20</v>
      </c>
      <c r="AN72" s="38">
        <v>21.5</v>
      </c>
      <c r="AO72" s="38">
        <v>22</v>
      </c>
      <c r="AP72" s="38">
        <v>22</v>
      </c>
      <c r="AQ72" s="38">
        <v>20</v>
      </c>
      <c r="AR72" s="38">
        <v>18</v>
      </c>
      <c r="AS72" s="38">
        <v>19</v>
      </c>
      <c r="AT72" s="38">
        <v>20</v>
      </c>
      <c r="AU72" s="38">
        <v>21.5</v>
      </c>
      <c r="AV72" s="38">
        <v>20</v>
      </c>
      <c r="AW72" s="38">
        <v>16</v>
      </c>
      <c r="AX72" s="38">
        <v>15</v>
      </c>
      <c r="AY72" s="38">
        <v>13.8</v>
      </c>
      <c r="AZ72" s="38">
        <v>14.5</v>
      </c>
      <c r="BA72" s="38">
        <v>19.5</v>
      </c>
      <c r="BB72" s="38">
        <v>19</v>
      </c>
      <c r="BC72" s="38">
        <v>14</v>
      </c>
      <c r="BD72" s="38">
        <v>12</v>
      </c>
      <c r="BE72" s="38">
        <v>12.5</v>
      </c>
      <c r="BF72" s="38">
        <v>14</v>
      </c>
      <c r="BG72" s="38">
        <v>15</v>
      </c>
      <c r="BH72" s="38">
        <v>20.5</v>
      </c>
      <c r="BI72" s="38">
        <v>21.5</v>
      </c>
      <c r="BJ72" s="38">
        <v>22.5</v>
      </c>
      <c r="BK72" s="16">
        <f t="shared" si="7"/>
        <v>17.957142857142859</v>
      </c>
    </row>
    <row r="73" spans="2:63" x14ac:dyDescent="0.2">
      <c r="B73" s="1" t="str">
        <f t="shared" si="5"/>
        <v>Huasteca_Requetemu</v>
      </c>
      <c r="C73" s="7" t="s">
        <v>0</v>
      </c>
      <c r="D73" s="7" t="s">
        <v>92</v>
      </c>
      <c r="E73" s="7" t="s">
        <v>93</v>
      </c>
      <c r="F73" s="38">
        <v>31</v>
      </c>
      <c r="G73" s="38">
        <v>31.5</v>
      </c>
      <c r="H73" s="38">
        <v>29</v>
      </c>
      <c r="I73" s="38">
        <v>25.5</v>
      </c>
      <c r="J73" s="38">
        <v>30</v>
      </c>
      <c r="K73" s="38">
        <v>33</v>
      </c>
      <c r="L73" s="38">
        <v>31.5</v>
      </c>
      <c r="M73" s="38">
        <v>35</v>
      </c>
      <c r="N73" s="38">
        <v>32</v>
      </c>
      <c r="O73" s="38">
        <v>32</v>
      </c>
      <c r="P73" s="38">
        <v>31.5</v>
      </c>
      <c r="Q73" s="38">
        <v>33</v>
      </c>
      <c r="R73" s="38">
        <v>28.9</v>
      </c>
      <c r="S73" s="38">
        <v>34.5</v>
      </c>
      <c r="T73" s="38">
        <v>21</v>
      </c>
      <c r="U73" s="38">
        <v>18.5</v>
      </c>
      <c r="V73" s="38">
        <v>29.9</v>
      </c>
      <c r="W73" s="38">
        <v>34.5</v>
      </c>
      <c r="X73" s="38">
        <v>35</v>
      </c>
      <c r="Y73" s="38">
        <v>32</v>
      </c>
      <c r="Z73" s="38">
        <v>32</v>
      </c>
      <c r="AA73" s="38">
        <v>36.6</v>
      </c>
      <c r="AB73" s="38">
        <v>36.5</v>
      </c>
      <c r="AC73" s="38">
        <v>40.6</v>
      </c>
      <c r="AD73" s="38">
        <v>37.5</v>
      </c>
      <c r="AE73" s="38">
        <v>32.5</v>
      </c>
      <c r="AF73" s="38">
        <v>34</v>
      </c>
      <c r="AG73" s="38">
        <v>34</v>
      </c>
      <c r="AH73" s="16">
        <f t="shared" si="6"/>
        <v>31.892857142857142</v>
      </c>
      <c r="AI73" s="38">
        <v>14</v>
      </c>
      <c r="AJ73" s="38">
        <v>17</v>
      </c>
      <c r="AK73" s="38">
        <v>18.100000000000001</v>
      </c>
      <c r="AL73" s="38">
        <v>20.5</v>
      </c>
      <c r="AM73" s="38">
        <v>21</v>
      </c>
      <c r="AN73" s="38">
        <v>17</v>
      </c>
      <c r="AO73" s="38">
        <v>16.5</v>
      </c>
      <c r="AP73" s="38">
        <v>16.5</v>
      </c>
      <c r="AQ73" s="38">
        <v>19.5</v>
      </c>
      <c r="AR73" s="38">
        <v>17</v>
      </c>
      <c r="AS73" s="38">
        <v>17</v>
      </c>
      <c r="AT73" s="38">
        <v>16.5</v>
      </c>
      <c r="AU73" s="38">
        <v>19.100000000000001</v>
      </c>
      <c r="AV73" s="38">
        <v>18</v>
      </c>
      <c r="AW73" s="38">
        <v>16</v>
      </c>
      <c r="AX73" s="38">
        <v>11.5</v>
      </c>
      <c r="AY73" s="38">
        <v>11.6</v>
      </c>
      <c r="AZ73" s="38">
        <v>13.5</v>
      </c>
      <c r="BA73" s="38">
        <v>17.5</v>
      </c>
      <c r="BB73" s="38">
        <v>16.5</v>
      </c>
      <c r="BC73" s="38">
        <v>12.5</v>
      </c>
      <c r="BD73" s="38">
        <v>9.6</v>
      </c>
      <c r="BE73" s="38">
        <v>9</v>
      </c>
      <c r="BF73" s="38">
        <v>12</v>
      </c>
      <c r="BG73" s="38">
        <v>14</v>
      </c>
      <c r="BH73" s="38">
        <v>20</v>
      </c>
      <c r="BI73" s="38">
        <v>19.5</v>
      </c>
      <c r="BJ73" s="38">
        <v>20</v>
      </c>
      <c r="BK73" s="16">
        <f t="shared" si="7"/>
        <v>16.103571428571431</v>
      </c>
    </row>
    <row r="74" spans="2:63" x14ac:dyDescent="0.2">
      <c r="B74" s="1" t="str">
        <f t="shared" si="5"/>
        <v>Huasteca_San Vicente</v>
      </c>
      <c r="C74" s="7" t="s">
        <v>0</v>
      </c>
      <c r="D74" s="7" t="s">
        <v>89</v>
      </c>
      <c r="E74" s="7" t="s">
        <v>90</v>
      </c>
      <c r="F74" s="38">
        <v>29.5</v>
      </c>
      <c r="G74" s="38">
        <v>29.5</v>
      </c>
      <c r="H74" s="38">
        <v>29.6</v>
      </c>
      <c r="I74" s="38">
        <v>25.5</v>
      </c>
      <c r="J74" s="38">
        <v>29</v>
      </c>
      <c r="K74" s="38">
        <v>31</v>
      </c>
      <c r="L74" s="38">
        <v>33</v>
      </c>
      <c r="M74" s="38">
        <v>31</v>
      </c>
      <c r="N74" s="38">
        <v>29</v>
      </c>
      <c r="O74" s="38">
        <v>30.5</v>
      </c>
      <c r="P74" s="38">
        <v>32</v>
      </c>
      <c r="Q74" s="38">
        <v>31</v>
      </c>
      <c r="R74" s="38">
        <v>31</v>
      </c>
      <c r="S74" s="38">
        <v>32.5</v>
      </c>
      <c r="T74" s="38">
        <v>21.7</v>
      </c>
      <c r="U74" s="38">
        <v>20.5</v>
      </c>
      <c r="V74" s="38">
        <v>30</v>
      </c>
      <c r="W74" s="38">
        <v>35</v>
      </c>
      <c r="X74" s="38">
        <v>34</v>
      </c>
      <c r="Y74" s="38">
        <v>32.799999999999997</v>
      </c>
      <c r="Z74" s="38">
        <v>32</v>
      </c>
      <c r="AA74" s="38">
        <v>36.200000000000003</v>
      </c>
      <c r="AB74" s="38">
        <v>36.5</v>
      </c>
      <c r="AC74" s="38">
        <v>41.2</v>
      </c>
      <c r="AD74" s="38">
        <v>38</v>
      </c>
      <c r="AE74" s="38">
        <v>31.5</v>
      </c>
      <c r="AF74" s="38">
        <v>33.5</v>
      </c>
      <c r="AG74" s="38">
        <v>33.5</v>
      </c>
      <c r="AH74" s="16">
        <f t="shared" si="6"/>
        <v>31.446428571428573</v>
      </c>
      <c r="AI74" s="38">
        <v>13.5</v>
      </c>
      <c r="AJ74" s="38">
        <v>16.5</v>
      </c>
      <c r="AK74" s="38">
        <v>18.5</v>
      </c>
      <c r="AL74" s="38">
        <v>19</v>
      </c>
      <c r="AM74" s="38">
        <v>19</v>
      </c>
      <c r="AN74" s="38">
        <v>19.5</v>
      </c>
      <c r="AO74" s="38">
        <v>21</v>
      </c>
      <c r="AP74" s="38">
        <v>20</v>
      </c>
      <c r="AQ74" s="38">
        <v>20.5</v>
      </c>
      <c r="AR74" s="38">
        <v>18.5</v>
      </c>
      <c r="AS74" s="38">
        <v>18.5</v>
      </c>
      <c r="AT74" s="38">
        <v>18.5</v>
      </c>
      <c r="AU74" s="38">
        <v>20</v>
      </c>
      <c r="AV74" s="38">
        <v>19.5</v>
      </c>
      <c r="AW74" s="38">
        <v>15.9</v>
      </c>
      <c r="AX74" s="38">
        <v>16</v>
      </c>
      <c r="AY74" s="38">
        <v>15.5</v>
      </c>
      <c r="AZ74" s="38">
        <v>17</v>
      </c>
      <c r="BA74" s="38">
        <v>20.9</v>
      </c>
      <c r="BB74" s="38">
        <v>20</v>
      </c>
      <c r="BC74" s="38">
        <v>13.5</v>
      </c>
      <c r="BD74" s="38">
        <v>11.3</v>
      </c>
      <c r="BE74" s="38">
        <v>11</v>
      </c>
      <c r="BF74" s="38">
        <v>13.6</v>
      </c>
      <c r="BG74" s="38">
        <v>13</v>
      </c>
      <c r="BH74" s="38">
        <v>18.5</v>
      </c>
      <c r="BI74" s="38">
        <v>21</v>
      </c>
      <c r="BJ74" s="38">
        <v>22.5</v>
      </c>
      <c r="BK74" s="16">
        <f t="shared" si="7"/>
        <v>17.578571428571429</v>
      </c>
    </row>
    <row r="75" spans="2:63" x14ac:dyDescent="0.2">
      <c r="B75" s="1" t="str">
        <f t="shared" si="5"/>
        <v>Huasteca_Santa Rosa</v>
      </c>
      <c r="C75" s="7" t="s">
        <v>0</v>
      </c>
      <c r="D75" s="7" t="s">
        <v>91</v>
      </c>
      <c r="E75" s="7" t="s">
        <v>78</v>
      </c>
      <c r="F75" s="38">
        <v>31</v>
      </c>
      <c r="G75" s="38">
        <v>32</v>
      </c>
      <c r="H75" s="38">
        <v>31</v>
      </c>
      <c r="I75" s="38">
        <v>26</v>
      </c>
      <c r="J75" s="38">
        <v>24.5</v>
      </c>
      <c r="K75" s="38">
        <v>32.5</v>
      </c>
      <c r="L75" s="38">
        <v>35</v>
      </c>
      <c r="M75" s="38">
        <v>34</v>
      </c>
      <c r="N75" s="38">
        <v>31.5</v>
      </c>
      <c r="O75" s="38">
        <v>32.5</v>
      </c>
      <c r="P75" s="38">
        <v>34</v>
      </c>
      <c r="Q75" s="38">
        <v>33</v>
      </c>
      <c r="R75" s="38">
        <v>31.5</v>
      </c>
      <c r="S75" s="38">
        <v>36</v>
      </c>
      <c r="T75" s="38">
        <v>20.5</v>
      </c>
      <c r="U75" s="38">
        <v>21</v>
      </c>
      <c r="V75" s="38" t="s">
        <v>141</v>
      </c>
      <c r="W75" s="38">
        <v>37.5</v>
      </c>
      <c r="X75" s="38">
        <v>35</v>
      </c>
      <c r="Y75" s="38">
        <v>34.5</v>
      </c>
      <c r="Z75" s="38">
        <v>33</v>
      </c>
      <c r="AA75" s="38">
        <v>37.5</v>
      </c>
      <c r="AB75" s="38">
        <v>38.5</v>
      </c>
      <c r="AC75" s="38">
        <v>41.5</v>
      </c>
      <c r="AD75" s="38">
        <v>34</v>
      </c>
      <c r="AE75" s="38">
        <v>34</v>
      </c>
      <c r="AF75" s="38">
        <v>35</v>
      </c>
      <c r="AG75" s="38">
        <v>35</v>
      </c>
      <c r="AH75" s="16">
        <f t="shared" si="6"/>
        <v>32.648148148148145</v>
      </c>
      <c r="AI75" s="38">
        <v>13</v>
      </c>
      <c r="AJ75" s="38">
        <v>15.5</v>
      </c>
      <c r="AK75" s="38">
        <v>20</v>
      </c>
      <c r="AL75" s="38">
        <v>19.5</v>
      </c>
      <c r="AM75" s="38">
        <v>20</v>
      </c>
      <c r="AN75" s="38">
        <v>18.5</v>
      </c>
      <c r="AO75" s="38">
        <v>19</v>
      </c>
      <c r="AP75" s="38">
        <v>19.5</v>
      </c>
      <c r="AQ75" s="38">
        <v>18.5</v>
      </c>
      <c r="AR75" s="38">
        <v>16</v>
      </c>
      <c r="AS75" s="38">
        <v>17.5</v>
      </c>
      <c r="AT75" s="38">
        <v>19</v>
      </c>
      <c r="AU75" s="38">
        <v>20</v>
      </c>
      <c r="AV75" s="38">
        <v>19</v>
      </c>
      <c r="AW75" s="38">
        <v>15</v>
      </c>
      <c r="AX75" s="38">
        <v>13</v>
      </c>
      <c r="AY75" s="38" t="s">
        <v>141</v>
      </c>
      <c r="AZ75" s="38">
        <v>15</v>
      </c>
      <c r="BA75" s="38">
        <v>20</v>
      </c>
      <c r="BB75" s="38">
        <v>16</v>
      </c>
      <c r="BC75" s="38">
        <v>11.5</v>
      </c>
      <c r="BD75" s="38">
        <v>10</v>
      </c>
      <c r="BE75" s="38">
        <v>12</v>
      </c>
      <c r="BF75" s="38">
        <v>14.5</v>
      </c>
      <c r="BG75" s="38">
        <v>15.5</v>
      </c>
      <c r="BH75" s="38">
        <v>16</v>
      </c>
      <c r="BI75" s="38">
        <v>21</v>
      </c>
      <c r="BJ75" s="38">
        <v>21</v>
      </c>
      <c r="BK75" s="16">
        <f t="shared" si="7"/>
        <v>16.87037037037037</v>
      </c>
    </row>
    <row r="76" spans="2:63" x14ac:dyDescent="0.2">
      <c r="B76" s="1" t="str">
        <f t="shared" si="5"/>
        <v>Huasteca_Tamuín</v>
      </c>
      <c r="C76" s="7" t="s">
        <v>0</v>
      </c>
      <c r="D76" s="7" t="s">
        <v>69</v>
      </c>
      <c r="E76" s="7" t="s">
        <v>69</v>
      </c>
      <c r="F76" s="38">
        <v>33</v>
      </c>
      <c r="G76" s="38">
        <v>34</v>
      </c>
      <c r="H76" s="38">
        <v>31.2</v>
      </c>
      <c r="I76" s="38">
        <v>26.5</v>
      </c>
      <c r="J76" s="38">
        <v>32</v>
      </c>
      <c r="K76" s="38">
        <v>34</v>
      </c>
      <c r="L76" s="38">
        <v>36</v>
      </c>
      <c r="M76" s="38">
        <v>35</v>
      </c>
      <c r="N76" s="38">
        <v>32</v>
      </c>
      <c r="O76" s="38">
        <v>34</v>
      </c>
      <c r="P76" s="38">
        <v>35</v>
      </c>
      <c r="Q76" s="38">
        <v>34.5</v>
      </c>
      <c r="R76" s="38">
        <v>34.5</v>
      </c>
      <c r="S76" s="38">
        <v>37.5</v>
      </c>
      <c r="T76" s="38">
        <v>23</v>
      </c>
      <c r="U76" s="38">
        <v>23.5</v>
      </c>
      <c r="V76" s="38">
        <v>32.4</v>
      </c>
      <c r="W76" s="38">
        <v>37</v>
      </c>
      <c r="X76" s="38">
        <v>35.1</v>
      </c>
      <c r="Y76" s="38">
        <v>35</v>
      </c>
      <c r="Z76" s="38">
        <v>33</v>
      </c>
      <c r="AA76" s="38">
        <v>37.200000000000003</v>
      </c>
      <c r="AB76" s="38">
        <v>41</v>
      </c>
      <c r="AC76" s="38">
        <v>40.799999999999997</v>
      </c>
      <c r="AD76" s="38">
        <v>38</v>
      </c>
      <c r="AE76" s="38">
        <v>35</v>
      </c>
      <c r="AF76" s="38">
        <v>35.5</v>
      </c>
      <c r="AG76" s="38">
        <v>36</v>
      </c>
      <c r="AH76" s="16">
        <f t="shared" si="6"/>
        <v>33.989285714285714</v>
      </c>
      <c r="AI76" s="38">
        <v>14</v>
      </c>
      <c r="AJ76" s="38">
        <v>18</v>
      </c>
      <c r="AK76" s="38">
        <v>19.3</v>
      </c>
      <c r="AL76" s="38">
        <v>20</v>
      </c>
      <c r="AM76" s="38">
        <v>20</v>
      </c>
      <c r="AN76" s="38">
        <v>21</v>
      </c>
      <c r="AO76" s="38">
        <v>20.5</v>
      </c>
      <c r="AP76" s="38">
        <v>22</v>
      </c>
      <c r="AQ76" s="38">
        <v>22</v>
      </c>
      <c r="AR76" s="38">
        <v>19</v>
      </c>
      <c r="AS76" s="38">
        <v>18.5</v>
      </c>
      <c r="AT76" s="38">
        <v>18.5</v>
      </c>
      <c r="AU76" s="38">
        <v>21</v>
      </c>
      <c r="AV76" s="38">
        <v>20.5</v>
      </c>
      <c r="AW76" s="38">
        <v>16.5</v>
      </c>
      <c r="AX76" s="38">
        <v>16.5</v>
      </c>
      <c r="AY76" s="38">
        <v>15.6</v>
      </c>
      <c r="AZ76" s="38">
        <v>16.5</v>
      </c>
      <c r="BA76" s="38">
        <v>21.6</v>
      </c>
      <c r="BB76" s="38">
        <v>19</v>
      </c>
      <c r="BC76" s="38">
        <v>14</v>
      </c>
      <c r="BD76" s="38">
        <v>11.9</v>
      </c>
      <c r="BE76" s="38">
        <v>13.5</v>
      </c>
      <c r="BF76" s="38">
        <v>15.1</v>
      </c>
      <c r="BG76" s="38">
        <v>16</v>
      </c>
      <c r="BH76" s="38">
        <v>20</v>
      </c>
      <c r="BI76" s="38">
        <v>21</v>
      </c>
      <c r="BJ76" s="38">
        <v>22</v>
      </c>
      <c r="BK76" s="16">
        <f t="shared" si="7"/>
        <v>18.339285714285715</v>
      </c>
    </row>
    <row r="77" spans="2:63" x14ac:dyDescent="0.2">
      <c r="B77" s="1" t="str">
        <f t="shared" si="5"/>
        <v>Huasteca _Temamatla</v>
      </c>
      <c r="C77" s="7" t="s">
        <v>79</v>
      </c>
      <c r="D77" s="7" t="s">
        <v>94</v>
      </c>
      <c r="E77" s="7" t="s">
        <v>95</v>
      </c>
      <c r="F77" s="38">
        <v>29</v>
      </c>
      <c r="G77" s="38">
        <v>29</v>
      </c>
      <c r="H77" s="38">
        <v>27.8</v>
      </c>
      <c r="I77" s="38">
        <v>25.5</v>
      </c>
      <c r="J77" s="38">
        <v>27.5</v>
      </c>
      <c r="K77" s="38">
        <v>30</v>
      </c>
      <c r="L77" s="38">
        <v>30.5</v>
      </c>
      <c r="M77" s="38">
        <v>34</v>
      </c>
      <c r="N77" s="38">
        <v>30</v>
      </c>
      <c r="O77" s="38">
        <v>30</v>
      </c>
      <c r="P77" s="38">
        <v>29.5</v>
      </c>
      <c r="Q77" s="38">
        <v>31</v>
      </c>
      <c r="R77" s="38">
        <v>29.4</v>
      </c>
      <c r="S77" s="38">
        <v>31.5</v>
      </c>
      <c r="T77" s="38">
        <v>19.899999999999999</v>
      </c>
      <c r="U77" s="38">
        <v>18</v>
      </c>
      <c r="V77" s="38">
        <v>29</v>
      </c>
      <c r="W77" s="38">
        <v>32.5</v>
      </c>
      <c r="X77" s="38">
        <v>32.700000000000003</v>
      </c>
      <c r="Y77" s="38">
        <v>31</v>
      </c>
      <c r="Z77" s="38">
        <v>30</v>
      </c>
      <c r="AA77" s="38">
        <v>34</v>
      </c>
      <c r="AB77" s="38">
        <v>34</v>
      </c>
      <c r="AC77" s="38">
        <v>37.299999999999997</v>
      </c>
      <c r="AD77" s="38">
        <v>35.5</v>
      </c>
      <c r="AE77" s="38">
        <v>31</v>
      </c>
      <c r="AF77" s="38">
        <v>32.5</v>
      </c>
      <c r="AG77" s="38">
        <v>32.5</v>
      </c>
      <c r="AH77" s="16">
        <f t="shared" si="6"/>
        <v>30.164285714285711</v>
      </c>
      <c r="AI77" s="38">
        <v>13</v>
      </c>
      <c r="AJ77" s="38">
        <v>17.5</v>
      </c>
      <c r="AK77" s="38">
        <v>18.5</v>
      </c>
      <c r="AL77" s="38">
        <v>20</v>
      </c>
      <c r="AM77" s="38">
        <v>19.5</v>
      </c>
      <c r="AN77" s="38">
        <v>18</v>
      </c>
      <c r="AO77" s="38">
        <v>17</v>
      </c>
      <c r="AP77" s="38">
        <v>16</v>
      </c>
      <c r="AQ77" s="38">
        <v>19</v>
      </c>
      <c r="AR77" s="38">
        <v>17.5</v>
      </c>
      <c r="AS77" s="38">
        <v>17</v>
      </c>
      <c r="AT77" s="38">
        <v>18</v>
      </c>
      <c r="AU77" s="38">
        <v>18.8</v>
      </c>
      <c r="AV77" s="38">
        <v>17</v>
      </c>
      <c r="AW77" s="38">
        <v>15.4</v>
      </c>
      <c r="AX77" s="38">
        <v>13</v>
      </c>
      <c r="AY77" s="38">
        <v>12.5</v>
      </c>
      <c r="AZ77" s="38">
        <v>15</v>
      </c>
      <c r="BA77" s="38">
        <v>16</v>
      </c>
      <c r="BB77" s="38">
        <v>17</v>
      </c>
      <c r="BC77" s="38">
        <v>14</v>
      </c>
      <c r="BD77" s="38">
        <v>12.2</v>
      </c>
      <c r="BE77" s="38">
        <v>12</v>
      </c>
      <c r="BF77" s="38">
        <v>13.2</v>
      </c>
      <c r="BG77" s="38">
        <v>15</v>
      </c>
      <c r="BH77" s="38">
        <v>20</v>
      </c>
      <c r="BI77" s="38">
        <v>19.5</v>
      </c>
      <c r="BJ77" s="38">
        <v>19.5</v>
      </c>
      <c r="BK77" s="16">
        <f t="shared" si="7"/>
        <v>16.467857142857142</v>
      </c>
    </row>
    <row r="78" spans="2:63" x14ac:dyDescent="0.2">
      <c r="B78" s="1" t="str">
        <f t="shared" si="5"/>
        <v>Huasteca_Tierra Blanca</v>
      </c>
      <c r="C78" s="7" t="s">
        <v>0</v>
      </c>
      <c r="D78" s="7" t="s">
        <v>96</v>
      </c>
      <c r="E78" s="7" t="s">
        <v>95</v>
      </c>
      <c r="F78" s="38">
        <v>29.5</v>
      </c>
      <c r="G78" s="38">
        <v>29.5</v>
      </c>
      <c r="H78" s="38">
        <v>28</v>
      </c>
      <c r="I78" s="38">
        <v>25.5</v>
      </c>
      <c r="J78" s="38">
        <v>27.5</v>
      </c>
      <c r="K78" s="38">
        <v>30.5</v>
      </c>
      <c r="L78" s="38">
        <v>30</v>
      </c>
      <c r="M78" s="38">
        <v>34.5</v>
      </c>
      <c r="N78" s="38">
        <v>30</v>
      </c>
      <c r="O78" s="38">
        <v>30</v>
      </c>
      <c r="P78" s="38">
        <v>29.5</v>
      </c>
      <c r="Q78" s="38">
        <v>31.5</v>
      </c>
      <c r="R78" s="38">
        <v>29.7</v>
      </c>
      <c r="S78" s="38">
        <v>32</v>
      </c>
      <c r="T78" s="38">
        <v>18.8</v>
      </c>
      <c r="U78" s="38">
        <v>17.5</v>
      </c>
      <c r="V78" s="38">
        <v>28.4</v>
      </c>
      <c r="W78" s="38">
        <v>32.5</v>
      </c>
      <c r="X78" s="38">
        <v>33.200000000000003</v>
      </c>
      <c r="Y78" s="38">
        <v>31.5</v>
      </c>
      <c r="Z78" s="38">
        <v>31</v>
      </c>
      <c r="AA78" s="38">
        <v>34.9</v>
      </c>
      <c r="AB78" s="38">
        <v>35</v>
      </c>
      <c r="AC78" s="38">
        <v>39.299999999999997</v>
      </c>
      <c r="AD78" s="38">
        <v>37</v>
      </c>
      <c r="AE78" s="38">
        <v>31</v>
      </c>
      <c r="AF78" s="38">
        <v>33</v>
      </c>
      <c r="AG78" s="38">
        <v>32.5</v>
      </c>
      <c r="AH78" s="16">
        <f t="shared" si="6"/>
        <v>30.474999999999998</v>
      </c>
      <c r="AI78" s="38">
        <v>12</v>
      </c>
      <c r="AJ78" s="38">
        <v>17</v>
      </c>
      <c r="AK78" s="38">
        <v>17.100000000000001</v>
      </c>
      <c r="AL78" s="38">
        <v>19.5</v>
      </c>
      <c r="AM78" s="38">
        <v>19.5</v>
      </c>
      <c r="AN78" s="38">
        <v>17.5</v>
      </c>
      <c r="AO78" s="38">
        <v>16</v>
      </c>
      <c r="AP78" s="38">
        <v>16</v>
      </c>
      <c r="AQ78" s="38">
        <v>18</v>
      </c>
      <c r="AR78" s="38">
        <v>17</v>
      </c>
      <c r="AS78" s="38">
        <v>16.5</v>
      </c>
      <c r="AT78" s="38">
        <v>18</v>
      </c>
      <c r="AU78" s="38">
        <v>18.2</v>
      </c>
      <c r="AV78" s="38">
        <v>17</v>
      </c>
      <c r="AW78" s="38">
        <v>14.5</v>
      </c>
      <c r="AX78" s="38">
        <v>12.5</v>
      </c>
      <c r="AY78" s="38">
        <v>13.2</v>
      </c>
      <c r="AZ78" s="38">
        <v>14</v>
      </c>
      <c r="BA78" s="38">
        <v>15.1</v>
      </c>
      <c r="BB78" s="38">
        <v>15.5</v>
      </c>
      <c r="BC78" s="38">
        <v>14</v>
      </c>
      <c r="BD78" s="38">
        <v>12.5</v>
      </c>
      <c r="BE78" s="38">
        <v>12.5</v>
      </c>
      <c r="BF78" s="38">
        <v>12.9</v>
      </c>
      <c r="BG78" s="38">
        <v>14.5</v>
      </c>
      <c r="BH78" s="38">
        <v>19</v>
      </c>
      <c r="BI78" s="38">
        <v>18</v>
      </c>
      <c r="BJ78" s="38">
        <v>18</v>
      </c>
      <c r="BK78" s="16">
        <f t="shared" si="7"/>
        <v>15.910714285714283</v>
      </c>
    </row>
    <row r="79" spans="2:63" x14ac:dyDescent="0.2">
      <c r="B79" s="1" t="str">
        <f>CONCATENATE(C79,"_",D79)</f>
        <v>Media_Cerritos</v>
      </c>
      <c r="C79" s="8" t="s">
        <v>12</v>
      </c>
      <c r="D79" s="8" t="s">
        <v>14</v>
      </c>
      <c r="E79" s="8" t="s">
        <v>14</v>
      </c>
      <c r="F79" s="38" t="s">
        <v>141</v>
      </c>
      <c r="G79" s="38" t="s">
        <v>141</v>
      </c>
      <c r="H79" s="38" t="s">
        <v>141</v>
      </c>
      <c r="I79" s="38" t="s">
        <v>141</v>
      </c>
      <c r="J79" s="38" t="s">
        <v>141</v>
      </c>
      <c r="K79" s="38" t="s">
        <v>141</v>
      </c>
      <c r="L79" s="38" t="s">
        <v>141</v>
      </c>
      <c r="M79" s="38" t="s">
        <v>141</v>
      </c>
      <c r="N79" s="38" t="s">
        <v>141</v>
      </c>
      <c r="O79" s="38" t="s">
        <v>141</v>
      </c>
      <c r="P79" s="38" t="s">
        <v>141</v>
      </c>
      <c r="Q79" s="38" t="s">
        <v>141</v>
      </c>
      <c r="R79" s="38" t="s">
        <v>141</v>
      </c>
      <c r="S79" s="38" t="s">
        <v>141</v>
      </c>
      <c r="T79" s="38" t="s">
        <v>141</v>
      </c>
      <c r="U79" s="38" t="s">
        <v>141</v>
      </c>
      <c r="V79" s="38" t="s">
        <v>141</v>
      </c>
      <c r="W79" s="38" t="s">
        <v>141</v>
      </c>
      <c r="X79" s="38" t="s">
        <v>141</v>
      </c>
      <c r="Y79" s="38" t="s">
        <v>141</v>
      </c>
      <c r="Z79" s="38" t="s">
        <v>141</v>
      </c>
      <c r="AA79" s="38" t="s">
        <v>141</v>
      </c>
      <c r="AB79" s="38" t="s">
        <v>141</v>
      </c>
      <c r="AC79" s="38" t="s">
        <v>141</v>
      </c>
      <c r="AD79" s="38">
        <v>30</v>
      </c>
      <c r="AE79" s="38" t="s">
        <v>141</v>
      </c>
      <c r="AF79" s="38" t="s">
        <v>141</v>
      </c>
      <c r="AG79" s="38" t="s">
        <v>141</v>
      </c>
      <c r="AH79" s="16">
        <f t="shared" si="6"/>
        <v>30</v>
      </c>
      <c r="AI79" s="38" t="s">
        <v>141</v>
      </c>
      <c r="AJ79" s="38" t="s">
        <v>141</v>
      </c>
      <c r="AK79" s="38" t="s">
        <v>141</v>
      </c>
      <c r="AL79" s="38" t="s">
        <v>141</v>
      </c>
      <c r="AM79" s="38" t="s">
        <v>141</v>
      </c>
      <c r="AN79" s="38" t="s">
        <v>141</v>
      </c>
      <c r="AO79" s="38" t="s">
        <v>141</v>
      </c>
      <c r="AP79" s="38" t="s">
        <v>141</v>
      </c>
      <c r="AQ79" s="38" t="s">
        <v>141</v>
      </c>
      <c r="AR79" s="38" t="s">
        <v>141</v>
      </c>
      <c r="AS79" s="38" t="s">
        <v>141</v>
      </c>
      <c r="AT79" s="38" t="s">
        <v>141</v>
      </c>
      <c r="AU79" s="38" t="s">
        <v>141</v>
      </c>
      <c r="AV79" s="38" t="s">
        <v>141</v>
      </c>
      <c r="AW79" s="38" t="s">
        <v>141</v>
      </c>
      <c r="AX79" s="38" t="s">
        <v>141</v>
      </c>
      <c r="AY79" s="38" t="s">
        <v>141</v>
      </c>
      <c r="AZ79" s="38" t="s">
        <v>141</v>
      </c>
      <c r="BA79" s="38" t="s">
        <v>141</v>
      </c>
      <c r="BB79" s="38" t="s">
        <v>141</v>
      </c>
      <c r="BC79" s="38" t="s">
        <v>141</v>
      </c>
      <c r="BD79" s="38" t="s">
        <v>141</v>
      </c>
      <c r="BE79" s="38" t="s">
        <v>141</v>
      </c>
      <c r="BF79" s="38" t="s">
        <v>141</v>
      </c>
      <c r="BG79" s="38">
        <v>8</v>
      </c>
      <c r="BH79" s="38" t="s">
        <v>141</v>
      </c>
      <c r="BI79" s="38" t="s">
        <v>141</v>
      </c>
      <c r="BJ79" s="38" t="s">
        <v>141</v>
      </c>
      <c r="BK79" s="16">
        <f t="shared" si="7"/>
        <v>8</v>
      </c>
    </row>
    <row r="80" spans="2:63" x14ac:dyDescent="0.2">
      <c r="B80" s="1" t="str">
        <f>CONCATENATE(C80,"_",D80)</f>
        <v xml:space="preserve">Media_Ríoverde </v>
      </c>
      <c r="C80" s="8" t="s">
        <v>12</v>
      </c>
      <c r="D80" s="8" t="s">
        <v>76</v>
      </c>
      <c r="E80" s="8" t="s">
        <v>77</v>
      </c>
      <c r="F80" s="38">
        <v>31</v>
      </c>
      <c r="G80" s="38">
        <v>29.8</v>
      </c>
      <c r="H80" s="38">
        <v>27.5</v>
      </c>
      <c r="I80" s="38">
        <v>27</v>
      </c>
      <c r="J80" s="38">
        <v>27.4</v>
      </c>
      <c r="K80" s="38">
        <v>32</v>
      </c>
      <c r="L80" s="38">
        <v>34.5</v>
      </c>
      <c r="M80" s="38">
        <v>37.5</v>
      </c>
      <c r="N80" s="38">
        <v>29.5</v>
      </c>
      <c r="O80" s="38">
        <v>31.6</v>
      </c>
      <c r="P80" s="38">
        <v>32.200000000000003</v>
      </c>
      <c r="Q80" s="38">
        <v>32</v>
      </c>
      <c r="R80" s="38">
        <v>28.4</v>
      </c>
      <c r="S80" s="38">
        <v>33.799999999999997</v>
      </c>
      <c r="T80" s="38">
        <v>18.399999999999999</v>
      </c>
      <c r="U80" s="38">
        <v>15.2</v>
      </c>
      <c r="V80" s="38">
        <v>32</v>
      </c>
      <c r="W80" s="38">
        <v>35.799999999999997</v>
      </c>
      <c r="X80" s="38">
        <v>33.799999999999997</v>
      </c>
      <c r="Y80" s="38">
        <v>34</v>
      </c>
      <c r="Z80" s="38">
        <v>28.2</v>
      </c>
      <c r="AA80" s="38">
        <v>32.200000000000003</v>
      </c>
      <c r="AB80" s="38">
        <v>34.799999999999997</v>
      </c>
      <c r="AC80" s="38">
        <v>35.200000000000003</v>
      </c>
      <c r="AD80" s="38">
        <v>31.1</v>
      </c>
      <c r="AE80" s="38">
        <v>37</v>
      </c>
      <c r="AF80" s="38">
        <v>36.799999999999997</v>
      </c>
      <c r="AG80" s="38">
        <v>36.799999999999997</v>
      </c>
      <c r="AH80" s="16">
        <f t="shared" si="6"/>
        <v>31.267857142857139</v>
      </c>
      <c r="AI80" s="38">
        <v>9.9</v>
      </c>
      <c r="AJ80" s="38">
        <v>10.8</v>
      </c>
      <c r="AK80" s="38">
        <v>14</v>
      </c>
      <c r="AL80" s="38">
        <v>14.8</v>
      </c>
      <c r="AM80" s="38">
        <v>14.9</v>
      </c>
      <c r="AN80" s="38">
        <v>12.8</v>
      </c>
      <c r="AO80" s="38">
        <v>11.9</v>
      </c>
      <c r="AP80" s="38">
        <v>14.1</v>
      </c>
      <c r="AQ80" s="38">
        <v>10.9</v>
      </c>
      <c r="AR80" s="38">
        <v>9.1999999999999993</v>
      </c>
      <c r="AS80" s="38">
        <v>9.8000000000000007</v>
      </c>
      <c r="AT80" s="38">
        <v>14.1</v>
      </c>
      <c r="AU80" s="38">
        <v>13.3</v>
      </c>
      <c r="AV80" s="38">
        <v>14.1</v>
      </c>
      <c r="AW80" s="38">
        <v>9.4</v>
      </c>
      <c r="AX80" s="38">
        <v>5.9</v>
      </c>
      <c r="AY80" s="38">
        <v>9.9</v>
      </c>
      <c r="AZ80" s="38">
        <v>10.3</v>
      </c>
      <c r="BA80" s="38">
        <v>16.8</v>
      </c>
      <c r="BB80" s="38">
        <v>15.1</v>
      </c>
      <c r="BC80" s="38">
        <v>7.8</v>
      </c>
      <c r="BD80" s="38">
        <v>8.1</v>
      </c>
      <c r="BE80" s="38">
        <v>13.4</v>
      </c>
      <c r="BF80" s="38">
        <v>13.3</v>
      </c>
      <c r="BG80" s="38">
        <v>16.899999999999999</v>
      </c>
      <c r="BH80" s="38">
        <v>15.1</v>
      </c>
      <c r="BI80" s="38">
        <v>15.4</v>
      </c>
      <c r="BJ80" s="38">
        <v>14.1</v>
      </c>
      <c r="BK80" s="16">
        <f t="shared" si="7"/>
        <v>12.360714285714289</v>
      </c>
    </row>
    <row r="81" spans="2:63" x14ac:dyDescent="0.2">
      <c r="B81" s="1" t="str">
        <f>CONCATENATE(C81,"_",D81)</f>
        <v>Media_San Ciro de Acosta</v>
      </c>
      <c r="C81" s="8" t="s">
        <v>12</v>
      </c>
      <c r="D81" s="8" t="s">
        <v>47</v>
      </c>
      <c r="E81" s="8" t="s">
        <v>47</v>
      </c>
      <c r="F81" s="38">
        <v>32</v>
      </c>
      <c r="G81" s="38">
        <v>31</v>
      </c>
      <c r="H81" s="38">
        <v>28</v>
      </c>
      <c r="I81" s="38">
        <v>27</v>
      </c>
      <c r="J81" s="38">
        <v>29</v>
      </c>
      <c r="K81" s="38">
        <v>32</v>
      </c>
      <c r="L81" s="38">
        <v>34</v>
      </c>
      <c r="M81" s="38">
        <v>38</v>
      </c>
      <c r="N81" s="38">
        <v>29</v>
      </c>
      <c r="O81" s="38">
        <v>31</v>
      </c>
      <c r="P81" s="38">
        <v>33</v>
      </c>
      <c r="Q81" s="38">
        <v>33</v>
      </c>
      <c r="R81" s="38">
        <v>30</v>
      </c>
      <c r="S81" s="38">
        <v>37</v>
      </c>
      <c r="T81" s="38" t="s">
        <v>141</v>
      </c>
      <c r="U81" s="38">
        <v>14</v>
      </c>
      <c r="V81" s="38">
        <v>32</v>
      </c>
      <c r="W81" s="38">
        <v>35</v>
      </c>
      <c r="X81" s="38">
        <v>35</v>
      </c>
      <c r="Y81" s="38">
        <v>36</v>
      </c>
      <c r="Z81" s="38">
        <v>30</v>
      </c>
      <c r="AA81" s="38">
        <v>34</v>
      </c>
      <c r="AB81" s="38">
        <v>38</v>
      </c>
      <c r="AC81" s="38">
        <v>38</v>
      </c>
      <c r="AD81" s="38">
        <v>32</v>
      </c>
      <c r="AE81" s="38">
        <v>37</v>
      </c>
      <c r="AF81" s="38">
        <v>38</v>
      </c>
      <c r="AG81" s="38">
        <v>38</v>
      </c>
      <c r="AH81" s="16">
        <f t="shared" si="6"/>
        <v>32.629629629629626</v>
      </c>
      <c r="AI81" s="38">
        <v>10</v>
      </c>
      <c r="AJ81" s="38">
        <v>12</v>
      </c>
      <c r="AK81" s="38">
        <v>14</v>
      </c>
      <c r="AL81" s="38">
        <v>17</v>
      </c>
      <c r="AM81" s="38">
        <v>15</v>
      </c>
      <c r="AN81" s="38">
        <v>15</v>
      </c>
      <c r="AO81" s="38">
        <v>11</v>
      </c>
      <c r="AP81" s="38">
        <v>11</v>
      </c>
      <c r="AQ81" s="38">
        <v>13</v>
      </c>
      <c r="AR81" s="38">
        <v>12</v>
      </c>
      <c r="AS81" s="38">
        <v>12</v>
      </c>
      <c r="AT81" s="38">
        <v>11</v>
      </c>
      <c r="AU81" s="38">
        <v>13</v>
      </c>
      <c r="AV81" s="38">
        <v>13</v>
      </c>
      <c r="AW81" s="38" t="s">
        <v>141</v>
      </c>
      <c r="AX81" s="38">
        <v>7</v>
      </c>
      <c r="AY81" s="38">
        <v>7</v>
      </c>
      <c r="AZ81" s="38">
        <v>10</v>
      </c>
      <c r="BA81" s="38">
        <v>15</v>
      </c>
      <c r="BB81" s="38">
        <v>16</v>
      </c>
      <c r="BC81" s="38">
        <v>8</v>
      </c>
      <c r="BD81" s="38">
        <v>7</v>
      </c>
      <c r="BE81" s="38">
        <v>8</v>
      </c>
      <c r="BF81" s="38">
        <v>13</v>
      </c>
      <c r="BG81" s="38">
        <v>13</v>
      </c>
      <c r="BH81" s="38">
        <v>14</v>
      </c>
      <c r="BI81" s="38">
        <v>16</v>
      </c>
      <c r="BJ81" s="38">
        <v>16</v>
      </c>
      <c r="BK81" s="16">
        <f t="shared" si="7"/>
        <v>12.185185185185185</v>
      </c>
    </row>
    <row r="82" spans="2:63" ht="15" x14ac:dyDescent="0.25">
      <c r="C82" s="101" t="s">
        <v>103</v>
      </c>
      <c r="D82" s="102"/>
      <c r="E82" s="103"/>
      <c r="F82" s="9">
        <f t="shared" ref="F82:AG82" si="8">AVERAGE(F5:F81)</f>
        <v>25.868085106382978</v>
      </c>
      <c r="G82" s="9">
        <f t="shared" si="8"/>
        <v>26.4</v>
      </c>
      <c r="H82" s="9">
        <f t="shared" si="8"/>
        <v>25.628888888888888</v>
      </c>
      <c r="I82" s="9">
        <f t="shared" si="8"/>
        <v>24.114583333333332</v>
      </c>
      <c r="J82" s="9">
        <f t="shared" si="8"/>
        <v>26.054347826086957</v>
      </c>
      <c r="K82" s="9">
        <f t="shared" si="8"/>
        <v>28.956521739130434</v>
      </c>
      <c r="L82" s="9">
        <f t="shared" si="8"/>
        <v>30.493478260869562</v>
      </c>
      <c r="M82" s="9">
        <f t="shared" si="8"/>
        <v>32.056521739130432</v>
      </c>
      <c r="N82" s="9">
        <f t="shared" si="8"/>
        <v>27.158695652173911</v>
      </c>
      <c r="O82" s="9">
        <f t="shared" si="8"/>
        <v>28.39777777777778</v>
      </c>
      <c r="P82" s="9">
        <f t="shared" si="8"/>
        <v>30.151162790697668</v>
      </c>
      <c r="Q82" s="9">
        <f t="shared" si="8"/>
        <v>30.157777777777774</v>
      </c>
      <c r="R82" s="9">
        <f t="shared" si="8"/>
        <v>27.824444444444453</v>
      </c>
      <c r="S82" s="9">
        <f t="shared" si="8"/>
        <v>29.668888888888887</v>
      </c>
      <c r="T82" s="9">
        <f t="shared" si="8"/>
        <v>21.795555555555556</v>
      </c>
      <c r="U82" s="9">
        <f t="shared" si="8"/>
        <v>19.876086956521743</v>
      </c>
      <c r="V82" s="9">
        <f t="shared" si="8"/>
        <v>26.895555555555564</v>
      </c>
      <c r="W82" s="9">
        <f t="shared" si="8"/>
        <v>30.213333333333331</v>
      </c>
      <c r="X82" s="9">
        <f t="shared" si="8"/>
        <v>28.15625</v>
      </c>
      <c r="Y82" s="9">
        <f t="shared" si="8"/>
        <v>27.502222222222226</v>
      </c>
      <c r="Z82" s="9">
        <f t="shared" si="8"/>
        <v>27.290454545454551</v>
      </c>
      <c r="AA82" s="9">
        <f t="shared" si="8"/>
        <v>31.029545454545463</v>
      </c>
      <c r="AB82" s="9">
        <f t="shared" si="8"/>
        <v>31.599999999999998</v>
      </c>
      <c r="AC82" s="9">
        <f t="shared" si="8"/>
        <v>32.418181818181814</v>
      </c>
      <c r="AD82" s="9">
        <f t="shared" si="8"/>
        <v>29.972727272727273</v>
      </c>
      <c r="AE82" s="9">
        <f t="shared" si="8"/>
        <v>30.848888888888887</v>
      </c>
      <c r="AF82" s="9">
        <f t="shared" si="8"/>
        <v>31.886956521739126</v>
      </c>
      <c r="AG82" s="9">
        <f t="shared" si="8"/>
        <v>32.672602739726024</v>
      </c>
      <c r="AH82" s="16">
        <f t="shared" si="6"/>
        <v>28.396054824644089</v>
      </c>
      <c r="AI82" s="9">
        <f t="shared" ref="AI82:BJ82" si="9">AVERAGE(AI5:AI81)</f>
        <v>7.9297872340425517</v>
      </c>
      <c r="AJ82" s="9">
        <f t="shared" si="9"/>
        <v>7.6630434782608692</v>
      </c>
      <c r="AK82" s="9">
        <f t="shared" si="9"/>
        <v>9.6400000000000023</v>
      </c>
      <c r="AL82" s="9">
        <f t="shared" si="9"/>
        <v>12.041666666666666</v>
      </c>
      <c r="AM82" s="9">
        <f t="shared" si="9"/>
        <v>12.854347826086958</v>
      </c>
      <c r="AN82" s="9">
        <f t="shared" si="9"/>
        <v>10.817391304347828</v>
      </c>
      <c r="AO82" s="9">
        <f t="shared" si="9"/>
        <v>10.336956521739131</v>
      </c>
      <c r="AP82" s="9">
        <f t="shared" si="9"/>
        <v>9.2760869565217394</v>
      </c>
      <c r="AQ82" s="9">
        <f t="shared" si="9"/>
        <v>10.906521739130433</v>
      </c>
      <c r="AR82" s="9">
        <f t="shared" si="9"/>
        <v>8.9177777777777774</v>
      </c>
      <c r="AS82" s="9">
        <f t="shared" si="9"/>
        <v>7.7604651162790699</v>
      </c>
      <c r="AT82" s="9">
        <f t="shared" si="9"/>
        <v>8.5466666666666669</v>
      </c>
      <c r="AU82" s="9">
        <f t="shared" si="9"/>
        <v>11.953333333333333</v>
      </c>
      <c r="AV82" s="9">
        <f t="shared" si="9"/>
        <v>10.675555555555555</v>
      </c>
      <c r="AW82" s="9">
        <f t="shared" si="9"/>
        <v>8.3088888888888874</v>
      </c>
      <c r="AX82" s="9">
        <f t="shared" si="9"/>
        <v>7.8826086956521735</v>
      </c>
      <c r="AY82" s="9">
        <f t="shared" si="9"/>
        <v>7.0822222222222218</v>
      </c>
      <c r="AZ82" s="9">
        <f t="shared" si="9"/>
        <v>8.8533333333333335</v>
      </c>
      <c r="BA82" s="9">
        <f t="shared" si="9"/>
        <v>12.704166666666666</v>
      </c>
      <c r="BB82" s="9">
        <f t="shared" si="9"/>
        <v>11.193333333333335</v>
      </c>
      <c r="BC82" s="9">
        <f t="shared" si="9"/>
        <v>6.2636363636363646</v>
      </c>
      <c r="BD82" s="9">
        <f t="shared" si="9"/>
        <v>4.1090909090909085</v>
      </c>
      <c r="BE82" s="9">
        <f t="shared" si="9"/>
        <v>5.5217391304347831</v>
      </c>
      <c r="BF82" s="9">
        <f t="shared" si="9"/>
        <v>9.2681818181818176</v>
      </c>
      <c r="BG82" s="9">
        <f t="shared" si="9"/>
        <v>8.879545454545454</v>
      </c>
      <c r="BH82" s="9">
        <f t="shared" si="9"/>
        <v>10.508888888888889</v>
      </c>
      <c r="BI82" s="9">
        <f t="shared" si="9"/>
        <v>10.321739130434782</v>
      </c>
      <c r="BJ82" s="9">
        <f t="shared" si="9"/>
        <v>13.31388888888889</v>
      </c>
      <c r="BK82" s="16">
        <f t="shared" si="7"/>
        <v>9.4118165678788248</v>
      </c>
    </row>
    <row r="83" spans="2:63" x14ac:dyDescent="0.2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</row>
    <row r="84" spans="2:63" x14ac:dyDescent="0.2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</row>
    <row r="85" spans="2:63" x14ac:dyDescent="0.2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</row>
    <row r="86" spans="2:63" x14ac:dyDescent="0.2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</row>
    <row r="87" spans="2:63" x14ac:dyDescent="0.2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</row>
    <row r="88" spans="2:63" x14ac:dyDescent="0.2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</row>
    <row r="89" spans="2:63" x14ac:dyDescent="0.2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</row>
    <row r="90" spans="2:63" x14ac:dyDescent="0.2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</row>
    <row r="91" spans="2:63" x14ac:dyDescent="0.2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</row>
    <row r="92" spans="2:63" x14ac:dyDescent="0.2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</row>
    <row r="93" spans="2:63" x14ac:dyDescent="0.2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</row>
    <row r="94" spans="2:63" x14ac:dyDescent="0.2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</row>
    <row r="95" spans="2:63" x14ac:dyDescent="0.2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</row>
    <row r="96" spans="2:63" x14ac:dyDescent="0.2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</row>
    <row r="97" spans="6:62" x14ac:dyDescent="0.2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</row>
    <row r="98" spans="6:62" x14ac:dyDescent="0.2"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</row>
    <row r="99" spans="6:62" x14ac:dyDescent="0.2"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</row>
    <row r="100" spans="6:62" x14ac:dyDescent="0.2"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</row>
    <row r="101" spans="6:62" x14ac:dyDescent="0.2"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</row>
    <row r="102" spans="6:62" x14ac:dyDescent="0.2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</row>
    <row r="103" spans="6:62" x14ac:dyDescent="0.2"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</row>
    <row r="104" spans="6:62" x14ac:dyDescent="0.2"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</row>
    <row r="105" spans="6:62" x14ac:dyDescent="0.2"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</row>
    <row r="106" spans="6:62" x14ac:dyDescent="0.2"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</row>
    <row r="107" spans="6:62" x14ac:dyDescent="0.2"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</row>
    <row r="108" spans="6:62" x14ac:dyDescent="0.2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</row>
    <row r="109" spans="6:62" x14ac:dyDescent="0.2"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</row>
    <row r="110" spans="6:62" x14ac:dyDescent="0.2"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</row>
    <row r="111" spans="6:62" x14ac:dyDescent="0.2"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</row>
    <row r="112" spans="6:62" x14ac:dyDescent="0.2"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</row>
    <row r="113" spans="6:62" x14ac:dyDescent="0.2"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</row>
    <row r="114" spans="6:62" x14ac:dyDescent="0.2"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</row>
    <row r="115" spans="6:62" x14ac:dyDescent="0.2"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</row>
    <row r="116" spans="6:62" x14ac:dyDescent="0.2"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</row>
    <row r="117" spans="6:62" x14ac:dyDescent="0.2"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</row>
    <row r="118" spans="6:62" x14ac:dyDescent="0.2"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</row>
    <row r="119" spans="6:62" x14ac:dyDescent="0.2"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</row>
    <row r="120" spans="6:62" x14ac:dyDescent="0.2"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</row>
    <row r="121" spans="6:62" x14ac:dyDescent="0.2"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</row>
    <row r="122" spans="6:62" x14ac:dyDescent="0.2"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</row>
    <row r="123" spans="6:62" x14ac:dyDescent="0.2"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</row>
    <row r="124" spans="6:62" x14ac:dyDescent="0.2"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</row>
    <row r="125" spans="6:62" x14ac:dyDescent="0.2"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</row>
    <row r="126" spans="6:62" x14ac:dyDescent="0.2"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</row>
    <row r="127" spans="6:62" x14ac:dyDescent="0.2"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</row>
    <row r="128" spans="6:62" x14ac:dyDescent="0.2"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</row>
    <row r="129" spans="6:62" x14ac:dyDescent="0.2"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</row>
    <row r="130" spans="6:62" x14ac:dyDescent="0.2"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</row>
    <row r="131" spans="6:62" x14ac:dyDescent="0.2"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</row>
    <row r="132" spans="6:62" x14ac:dyDescent="0.2"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</row>
    <row r="133" spans="6:62" x14ac:dyDescent="0.2"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</row>
    <row r="134" spans="6:62" x14ac:dyDescent="0.2"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</row>
    <row r="135" spans="6:62" x14ac:dyDescent="0.2"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</row>
    <row r="136" spans="6:62" x14ac:dyDescent="0.2"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</row>
    <row r="137" spans="6:62" x14ac:dyDescent="0.2"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</row>
    <row r="138" spans="6:62" x14ac:dyDescent="0.2"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</row>
    <row r="139" spans="6:62" x14ac:dyDescent="0.2"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</row>
    <row r="140" spans="6:62" x14ac:dyDescent="0.2"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</row>
    <row r="141" spans="6:62" x14ac:dyDescent="0.2"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</row>
    <row r="142" spans="6:62" x14ac:dyDescent="0.2"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</row>
    <row r="143" spans="6:62" x14ac:dyDescent="0.2"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</row>
    <row r="144" spans="6:62" x14ac:dyDescent="0.2"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</row>
    <row r="145" spans="6:62" x14ac:dyDescent="0.2"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</row>
    <row r="146" spans="6:62" x14ac:dyDescent="0.2"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</row>
    <row r="147" spans="6:62" x14ac:dyDescent="0.2"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</row>
    <row r="148" spans="6:62" x14ac:dyDescent="0.2"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</row>
    <row r="149" spans="6:62" x14ac:dyDescent="0.2"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</row>
    <row r="150" spans="6:62" x14ac:dyDescent="0.2"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</row>
    <row r="151" spans="6:62" x14ac:dyDescent="0.2"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</row>
    <row r="152" spans="6:62" x14ac:dyDescent="0.2"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</row>
    <row r="153" spans="6:62" x14ac:dyDescent="0.2"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</row>
    <row r="154" spans="6:62" x14ac:dyDescent="0.2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</row>
    <row r="155" spans="6:62" x14ac:dyDescent="0.2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</row>
    <row r="156" spans="6:62" x14ac:dyDescent="0.2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</row>
    <row r="157" spans="6:62" x14ac:dyDescent="0.2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</row>
    <row r="158" spans="6:62" x14ac:dyDescent="0.2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</row>
    <row r="159" spans="6:62" x14ac:dyDescent="0.2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</row>
    <row r="160" spans="6:62" x14ac:dyDescent="0.2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</row>
    <row r="161" spans="6:62" x14ac:dyDescent="0.2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</row>
    <row r="162" spans="6:62" x14ac:dyDescent="0.2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</row>
    <row r="163" spans="6:62" x14ac:dyDescent="0.2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</row>
    <row r="164" spans="6:62" x14ac:dyDescent="0.2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</row>
    <row r="165" spans="6:62" x14ac:dyDescent="0.2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</row>
    <row r="166" spans="6:62" x14ac:dyDescent="0.2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</row>
    <row r="167" spans="6:62" x14ac:dyDescent="0.2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</row>
    <row r="168" spans="6:62" x14ac:dyDescent="0.2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</row>
    <row r="169" spans="6:62" x14ac:dyDescent="0.2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</row>
    <row r="170" spans="6:62" x14ac:dyDescent="0.2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</row>
    <row r="171" spans="6:62" x14ac:dyDescent="0.2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</row>
    <row r="172" spans="6:62" x14ac:dyDescent="0.2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</row>
    <row r="173" spans="6:62" x14ac:dyDescent="0.2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</row>
    <row r="174" spans="6:62" x14ac:dyDescent="0.2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</row>
    <row r="175" spans="6:62" x14ac:dyDescent="0.2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</row>
    <row r="176" spans="6:62" x14ac:dyDescent="0.2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</row>
    <row r="177" spans="6:62" x14ac:dyDescent="0.2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</row>
    <row r="178" spans="6:62" x14ac:dyDescent="0.2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</row>
    <row r="179" spans="6:62" x14ac:dyDescent="0.2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</row>
    <row r="180" spans="6:62" x14ac:dyDescent="0.2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</row>
    <row r="181" spans="6:62" x14ac:dyDescent="0.2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</row>
    <row r="182" spans="6:62" x14ac:dyDescent="0.2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</row>
    <row r="183" spans="6:62" x14ac:dyDescent="0.2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</row>
    <row r="184" spans="6:62" x14ac:dyDescent="0.2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</row>
    <row r="185" spans="6:62" x14ac:dyDescent="0.2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</row>
    <row r="186" spans="6:62" x14ac:dyDescent="0.2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</row>
    <row r="187" spans="6:62" x14ac:dyDescent="0.2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</row>
    <row r="188" spans="6:62" x14ac:dyDescent="0.2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</row>
    <row r="189" spans="6:62" x14ac:dyDescent="0.2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</row>
    <row r="190" spans="6:62" x14ac:dyDescent="0.2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</row>
    <row r="191" spans="6:62" x14ac:dyDescent="0.2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</row>
    <row r="192" spans="6:62" x14ac:dyDescent="0.2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</row>
    <row r="193" spans="6:62" x14ac:dyDescent="0.2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</row>
    <row r="194" spans="6:62" x14ac:dyDescent="0.2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</row>
    <row r="195" spans="6:62" x14ac:dyDescent="0.2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</row>
    <row r="196" spans="6:62" x14ac:dyDescent="0.2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</row>
    <row r="197" spans="6:62" x14ac:dyDescent="0.2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</row>
    <row r="198" spans="6:62" x14ac:dyDescent="0.2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</row>
    <row r="199" spans="6:62" x14ac:dyDescent="0.2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</row>
    <row r="200" spans="6:62" x14ac:dyDescent="0.2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</row>
    <row r="201" spans="6:62" x14ac:dyDescent="0.2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</row>
    <row r="202" spans="6:62" x14ac:dyDescent="0.2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</row>
    <row r="203" spans="6:62" x14ac:dyDescent="0.2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</row>
    <row r="204" spans="6:62" x14ac:dyDescent="0.2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</row>
    <row r="205" spans="6:62" x14ac:dyDescent="0.2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</row>
    <row r="206" spans="6:62" x14ac:dyDescent="0.2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</row>
    <row r="207" spans="6:62" x14ac:dyDescent="0.2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</row>
    <row r="208" spans="6:62" x14ac:dyDescent="0.2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</row>
    <row r="209" spans="6:62" x14ac:dyDescent="0.2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</row>
    <row r="210" spans="6:62" x14ac:dyDescent="0.2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</row>
    <row r="211" spans="6:62" x14ac:dyDescent="0.2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</row>
    <row r="212" spans="6:62" x14ac:dyDescent="0.2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</row>
    <row r="213" spans="6:62" x14ac:dyDescent="0.2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</row>
    <row r="214" spans="6:62" x14ac:dyDescent="0.2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</row>
    <row r="215" spans="6:62" x14ac:dyDescent="0.2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</row>
    <row r="216" spans="6:62" x14ac:dyDescent="0.2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</row>
    <row r="217" spans="6:62" x14ac:dyDescent="0.2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</row>
    <row r="218" spans="6:62" x14ac:dyDescent="0.2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</row>
    <row r="219" spans="6:62" x14ac:dyDescent="0.2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</row>
    <row r="220" spans="6:62" x14ac:dyDescent="0.2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</row>
    <row r="221" spans="6:62" x14ac:dyDescent="0.2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</row>
    <row r="222" spans="6:62" x14ac:dyDescent="0.2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</row>
    <row r="223" spans="6:62" x14ac:dyDescent="0.2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</row>
    <row r="224" spans="6:62" x14ac:dyDescent="0.2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</row>
    <row r="225" spans="6:62" x14ac:dyDescent="0.2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</row>
    <row r="226" spans="6:62" x14ac:dyDescent="0.2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</row>
    <row r="227" spans="6:62" x14ac:dyDescent="0.2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</row>
    <row r="228" spans="6:62" x14ac:dyDescent="0.2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</row>
    <row r="229" spans="6:62" x14ac:dyDescent="0.2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</row>
    <row r="230" spans="6:62" x14ac:dyDescent="0.2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</row>
    <row r="231" spans="6:62" x14ac:dyDescent="0.2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</row>
    <row r="232" spans="6:62" x14ac:dyDescent="0.2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</row>
    <row r="233" spans="6:62" x14ac:dyDescent="0.2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</row>
    <row r="234" spans="6:62" x14ac:dyDescent="0.2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</row>
    <row r="235" spans="6:62" x14ac:dyDescent="0.2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</row>
    <row r="236" spans="6:62" x14ac:dyDescent="0.2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</row>
    <row r="237" spans="6:62" x14ac:dyDescent="0.2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</row>
    <row r="238" spans="6:62" x14ac:dyDescent="0.2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</row>
    <row r="239" spans="6:62" x14ac:dyDescent="0.2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</row>
    <row r="240" spans="6:62" x14ac:dyDescent="0.2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</row>
    <row r="241" spans="6:62" x14ac:dyDescent="0.2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</row>
    <row r="242" spans="6:62" x14ac:dyDescent="0.2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</row>
    <row r="243" spans="6:62" x14ac:dyDescent="0.2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</row>
    <row r="244" spans="6:62" x14ac:dyDescent="0.2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</row>
    <row r="245" spans="6:62" x14ac:dyDescent="0.2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</row>
    <row r="246" spans="6:62" x14ac:dyDescent="0.2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</row>
    <row r="247" spans="6:62" x14ac:dyDescent="0.2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</row>
    <row r="248" spans="6:62" x14ac:dyDescent="0.2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</row>
    <row r="249" spans="6:62" x14ac:dyDescent="0.2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</row>
    <row r="250" spans="6:62" x14ac:dyDescent="0.2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</row>
    <row r="251" spans="6:62" x14ac:dyDescent="0.2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</row>
    <row r="252" spans="6:62" x14ac:dyDescent="0.2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</row>
    <row r="253" spans="6:62" x14ac:dyDescent="0.2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</row>
    <row r="254" spans="6:62" x14ac:dyDescent="0.2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</row>
    <row r="255" spans="6:62" x14ac:dyDescent="0.2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</row>
    <row r="256" spans="6:62" x14ac:dyDescent="0.2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</row>
    <row r="257" spans="6:62" x14ac:dyDescent="0.2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</row>
    <row r="258" spans="6:62" x14ac:dyDescent="0.2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</row>
    <row r="259" spans="6:62" x14ac:dyDescent="0.2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</row>
    <row r="260" spans="6:62" x14ac:dyDescent="0.2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</row>
    <row r="261" spans="6:62" x14ac:dyDescent="0.2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</row>
    <row r="262" spans="6:62" x14ac:dyDescent="0.2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</row>
    <row r="263" spans="6:62" x14ac:dyDescent="0.2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</row>
    <row r="264" spans="6:62" x14ac:dyDescent="0.2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</row>
    <row r="265" spans="6:62" x14ac:dyDescent="0.2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</row>
    <row r="266" spans="6:62" x14ac:dyDescent="0.2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</row>
    <row r="267" spans="6:62" x14ac:dyDescent="0.2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</row>
    <row r="268" spans="6:62" x14ac:dyDescent="0.2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</row>
    <row r="269" spans="6:62" x14ac:dyDescent="0.2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</row>
    <row r="270" spans="6:62" x14ac:dyDescent="0.2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</row>
    <row r="271" spans="6:62" x14ac:dyDescent="0.2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</row>
    <row r="272" spans="6:62" x14ac:dyDescent="0.2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</row>
    <row r="273" spans="6:62" x14ac:dyDescent="0.2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</row>
    <row r="274" spans="6:62" x14ac:dyDescent="0.2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</row>
    <row r="275" spans="6:62" x14ac:dyDescent="0.2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</row>
    <row r="276" spans="6:62" x14ac:dyDescent="0.2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</row>
    <row r="277" spans="6:62" x14ac:dyDescent="0.2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</row>
    <row r="278" spans="6:62" x14ac:dyDescent="0.2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</row>
    <row r="279" spans="6:62" x14ac:dyDescent="0.2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</row>
    <row r="280" spans="6:62" x14ac:dyDescent="0.2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</row>
    <row r="281" spans="6:62" x14ac:dyDescent="0.2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</row>
    <row r="282" spans="6:62" x14ac:dyDescent="0.2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</row>
    <row r="283" spans="6:62" x14ac:dyDescent="0.2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</row>
    <row r="284" spans="6:62" x14ac:dyDescent="0.2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</row>
    <row r="285" spans="6:62" x14ac:dyDescent="0.2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</row>
    <row r="286" spans="6:62" x14ac:dyDescent="0.2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</row>
    <row r="287" spans="6:62" x14ac:dyDescent="0.2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</row>
    <row r="288" spans="6:62" x14ac:dyDescent="0.2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</row>
    <row r="289" spans="6:62" x14ac:dyDescent="0.2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</row>
    <row r="290" spans="6:62" x14ac:dyDescent="0.2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</row>
    <row r="291" spans="6:62" x14ac:dyDescent="0.2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</row>
    <row r="292" spans="6:62" x14ac:dyDescent="0.2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</row>
    <row r="293" spans="6:62" x14ac:dyDescent="0.2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</row>
    <row r="294" spans="6:62" x14ac:dyDescent="0.2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</row>
    <row r="295" spans="6:62" x14ac:dyDescent="0.2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</row>
    <row r="296" spans="6:62" x14ac:dyDescent="0.2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</row>
    <row r="297" spans="6:62" x14ac:dyDescent="0.2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</row>
    <row r="298" spans="6:62" x14ac:dyDescent="0.2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</row>
    <row r="299" spans="6:62" x14ac:dyDescent="0.2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</row>
    <row r="300" spans="6:62" x14ac:dyDescent="0.2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</row>
    <row r="301" spans="6:62" x14ac:dyDescent="0.2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</row>
    <row r="302" spans="6:62" x14ac:dyDescent="0.2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</row>
    <row r="303" spans="6:62" x14ac:dyDescent="0.2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</row>
    <row r="304" spans="6:62" x14ac:dyDescent="0.2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</row>
    <row r="305" spans="6:62" x14ac:dyDescent="0.2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</row>
    <row r="306" spans="6:62" x14ac:dyDescent="0.2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</row>
    <row r="307" spans="6:62" x14ac:dyDescent="0.2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</row>
    <row r="308" spans="6:62" x14ac:dyDescent="0.2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</row>
    <row r="309" spans="6:62" x14ac:dyDescent="0.2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</row>
    <row r="310" spans="6:62" x14ac:dyDescent="0.2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</row>
    <row r="311" spans="6:62" x14ac:dyDescent="0.2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</row>
    <row r="312" spans="6:62" x14ac:dyDescent="0.2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</row>
    <row r="313" spans="6:62" x14ac:dyDescent="0.2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</row>
    <row r="314" spans="6:62" x14ac:dyDescent="0.2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</row>
    <row r="315" spans="6:62" x14ac:dyDescent="0.2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</row>
    <row r="316" spans="6:62" x14ac:dyDescent="0.2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</row>
    <row r="317" spans="6:62" x14ac:dyDescent="0.2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</row>
    <row r="318" spans="6:62" x14ac:dyDescent="0.2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</row>
    <row r="319" spans="6:62" x14ac:dyDescent="0.2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</row>
    <row r="320" spans="6:62" x14ac:dyDescent="0.2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</row>
    <row r="321" spans="6:62" x14ac:dyDescent="0.2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</row>
    <row r="322" spans="6:62" x14ac:dyDescent="0.2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</row>
    <row r="323" spans="6:62" x14ac:dyDescent="0.2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</row>
    <row r="324" spans="6:62" x14ac:dyDescent="0.2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</row>
    <row r="325" spans="6:62" x14ac:dyDescent="0.2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</row>
    <row r="326" spans="6:62" x14ac:dyDescent="0.2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</row>
    <row r="327" spans="6:62" x14ac:dyDescent="0.2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</row>
    <row r="328" spans="6:62" x14ac:dyDescent="0.2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</row>
    <row r="329" spans="6:62" x14ac:dyDescent="0.2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</row>
    <row r="330" spans="6:62" x14ac:dyDescent="0.2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</row>
    <row r="331" spans="6:62" x14ac:dyDescent="0.2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</row>
    <row r="332" spans="6:62" x14ac:dyDescent="0.2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</row>
    <row r="333" spans="6:62" x14ac:dyDescent="0.2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</row>
    <row r="334" spans="6:62" x14ac:dyDescent="0.2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</row>
    <row r="335" spans="6:62" x14ac:dyDescent="0.2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</row>
    <row r="336" spans="6:62" x14ac:dyDescent="0.2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</row>
    <row r="337" spans="6:62" x14ac:dyDescent="0.2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</row>
    <row r="338" spans="6:62" x14ac:dyDescent="0.2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</row>
    <row r="339" spans="6:62" x14ac:dyDescent="0.2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</row>
    <row r="340" spans="6:62" x14ac:dyDescent="0.2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</row>
    <row r="341" spans="6:62" x14ac:dyDescent="0.2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</row>
    <row r="342" spans="6:62" x14ac:dyDescent="0.2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</row>
    <row r="343" spans="6:62" x14ac:dyDescent="0.2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</row>
    <row r="344" spans="6:62" x14ac:dyDescent="0.2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</row>
    <row r="345" spans="6:62" x14ac:dyDescent="0.2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</row>
    <row r="346" spans="6:62" x14ac:dyDescent="0.2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</row>
    <row r="347" spans="6:62" x14ac:dyDescent="0.2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</row>
    <row r="348" spans="6:62" x14ac:dyDescent="0.2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</row>
    <row r="349" spans="6:62" x14ac:dyDescent="0.2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</row>
    <row r="350" spans="6:62" x14ac:dyDescent="0.2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</row>
    <row r="351" spans="6:62" x14ac:dyDescent="0.2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</row>
    <row r="352" spans="6:62" x14ac:dyDescent="0.2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</row>
    <row r="353" spans="6:62" x14ac:dyDescent="0.2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</row>
    <row r="354" spans="6:62" x14ac:dyDescent="0.2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</row>
    <row r="355" spans="6:62" x14ac:dyDescent="0.2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</row>
    <row r="356" spans="6:62" x14ac:dyDescent="0.2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</row>
  </sheetData>
  <sortState ref="A58:BQ71">
    <sortCondition ref="D58:D71"/>
  </sortState>
  <mergeCells count="7">
    <mergeCell ref="C82:E82"/>
    <mergeCell ref="F3:AH3"/>
    <mergeCell ref="AI3:BK3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BR356"/>
  <sheetViews>
    <sheetView zoomScaleNormal="100" workbookViewId="0">
      <pane xSplit="5" ySplit="4" topLeftCell="F5" activePane="bottomRight" state="frozen"/>
      <selection activeCell="E3" sqref="E3"/>
      <selection pane="topRight" activeCell="F3" sqref="F3"/>
      <selection pane="bottomLeft" activeCell="E5" sqref="E5"/>
      <selection pane="bottomRight" activeCell="P17" sqref="P17"/>
    </sheetView>
  </sheetViews>
  <sheetFormatPr baseColWidth="10" defaultColWidth="11.42578125" defaultRowHeight="14.25" x14ac:dyDescent="0.2"/>
  <cols>
    <col min="1" max="1" width="1" style="2" customWidth="1"/>
    <col min="2" max="2" width="28.42578125" style="2" hidden="1" customWidth="1"/>
    <col min="3" max="3" width="10.42578125" style="2" customWidth="1"/>
    <col min="4" max="4" width="20.85546875" style="2" customWidth="1"/>
    <col min="5" max="5" width="20.85546875" style="2" bestFit="1" customWidth="1"/>
    <col min="6" max="36" width="7" style="2" customWidth="1"/>
    <col min="37" max="37" width="9.85546875" style="2" customWidth="1"/>
    <col min="38" max="67" width="7" style="2" customWidth="1"/>
    <col min="68" max="68" width="7" style="2" bestFit="1" customWidth="1"/>
    <col min="69" max="69" width="9.85546875" style="2" bestFit="1" customWidth="1"/>
    <col min="70" max="16384" width="11.42578125" style="2"/>
  </cols>
  <sheetData>
    <row r="1" spans="2:70" hidden="1" x14ac:dyDescent="0.2"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P1" s="2">
        <v>41</v>
      </c>
      <c r="AQ1" s="2">
        <v>42</v>
      </c>
      <c r="AR1" s="2">
        <v>43</v>
      </c>
      <c r="AS1" s="2">
        <v>44</v>
      </c>
      <c r="AT1" s="2">
        <v>45</v>
      </c>
      <c r="AU1" s="2">
        <v>46</v>
      </c>
      <c r="AV1" s="2">
        <v>47</v>
      </c>
      <c r="AW1" s="2">
        <v>48</v>
      </c>
      <c r="AX1" s="2">
        <v>49</v>
      </c>
      <c r="AY1" s="2">
        <v>50</v>
      </c>
      <c r="AZ1" s="2">
        <v>51</v>
      </c>
      <c r="BA1" s="2">
        <v>52</v>
      </c>
      <c r="BB1" s="2">
        <v>53</v>
      </c>
      <c r="BC1" s="2">
        <v>54</v>
      </c>
      <c r="BD1" s="2">
        <v>55</v>
      </c>
      <c r="BE1" s="2">
        <v>56</v>
      </c>
      <c r="BF1" s="2">
        <v>57</v>
      </c>
      <c r="BG1" s="2">
        <v>58</v>
      </c>
      <c r="BH1" s="2">
        <v>59</v>
      </c>
      <c r="BI1" s="2">
        <v>60</v>
      </c>
      <c r="BJ1" s="2">
        <v>61</v>
      </c>
      <c r="BK1" s="2">
        <v>62</v>
      </c>
      <c r="BL1" s="2">
        <v>63</v>
      </c>
      <c r="BM1" s="2">
        <v>64</v>
      </c>
      <c r="BN1" s="2">
        <v>65</v>
      </c>
      <c r="BO1" s="2">
        <v>66</v>
      </c>
      <c r="BP1" s="2">
        <v>67</v>
      </c>
      <c r="BQ1" s="2">
        <v>68</v>
      </c>
    </row>
    <row r="3" spans="2:70" ht="15.75" customHeight="1" x14ac:dyDescent="0.2">
      <c r="B3" s="88" t="s">
        <v>108</v>
      </c>
      <c r="C3" s="88" t="s">
        <v>98</v>
      </c>
      <c r="D3" s="88" t="s">
        <v>99</v>
      </c>
      <c r="E3" s="88" t="s">
        <v>100</v>
      </c>
      <c r="F3" s="104" t="s">
        <v>125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6"/>
      <c r="AL3" s="107" t="s">
        <v>126</v>
      </c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9"/>
    </row>
    <row r="4" spans="2:70" s="29" customFormat="1" ht="12" x14ac:dyDescent="0.2">
      <c r="B4" s="98"/>
      <c r="C4" s="98"/>
      <c r="D4" s="98"/>
      <c r="E4" s="98"/>
      <c r="F4" s="12">
        <v>1</v>
      </c>
      <c r="G4" s="12">
        <v>2</v>
      </c>
      <c r="H4" s="12">
        <v>3</v>
      </c>
      <c r="I4" s="12">
        <v>4</v>
      </c>
      <c r="J4" s="12">
        <v>5</v>
      </c>
      <c r="K4" s="12">
        <v>6</v>
      </c>
      <c r="L4" s="12">
        <v>7</v>
      </c>
      <c r="M4" s="12">
        <v>8</v>
      </c>
      <c r="N4" s="12">
        <v>9</v>
      </c>
      <c r="O4" s="12">
        <v>10</v>
      </c>
      <c r="P4" s="12">
        <v>11</v>
      </c>
      <c r="Q4" s="12">
        <v>12</v>
      </c>
      <c r="R4" s="12">
        <v>13</v>
      </c>
      <c r="S4" s="12">
        <v>14</v>
      </c>
      <c r="T4" s="12">
        <v>15</v>
      </c>
      <c r="U4" s="12">
        <v>16</v>
      </c>
      <c r="V4" s="12">
        <v>17</v>
      </c>
      <c r="W4" s="12">
        <v>18</v>
      </c>
      <c r="X4" s="12">
        <v>19</v>
      </c>
      <c r="Y4" s="12">
        <v>20</v>
      </c>
      <c r="Z4" s="12">
        <v>21</v>
      </c>
      <c r="AA4" s="12">
        <v>22</v>
      </c>
      <c r="AB4" s="12">
        <v>23</v>
      </c>
      <c r="AC4" s="12">
        <v>24</v>
      </c>
      <c r="AD4" s="12">
        <v>25</v>
      </c>
      <c r="AE4" s="12">
        <v>26</v>
      </c>
      <c r="AF4" s="12">
        <v>27</v>
      </c>
      <c r="AG4" s="12">
        <v>28</v>
      </c>
      <c r="AH4" s="12">
        <v>29</v>
      </c>
      <c r="AI4" s="12">
        <v>30</v>
      </c>
      <c r="AJ4" s="14">
        <v>31</v>
      </c>
      <c r="AK4" s="30" t="s">
        <v>97</v>
      </c>
      <c r="AL4" s="15">
        <v>1</v>
      </c>
      <c r="AM4" s="13">
        <v>2</v>
      </c>
      <c r="AN4" s="13">
        <v>3</v>
      </c>
      <c r="AO4" s="15">
        <v>4</v>
      </c>
      <c r="AP4" s="13">
        <v>5</v>
      </c>
      <c r="AQ4" s="13">
        <v>6</v>
      </c>
      <c r="AR4" s="15">
        <v>7</v>
      </c>
      <c r="AS4" s="13">
        <v>8</v>
      </c>
      <c r="AT4" s="13">
        <v>9</v>
      </c>
      <c r="AU4" s="15">
        <v>10</v>
      </c>
      <c r="AV4" s="13">
        <v>11</v>
      </c>
      <c r="AW4" s="13">
        <v>12</v>
      </c>
      <c r="AX4" s="15">
        <v>13</v>
      </c>
      <c r="AY4" s="13">
        <v>14</v>
      </c>
      <c r="AZ4" s="13">
        <v>15</v>
      </c>
      <c r="BA4" s="15">
        <v>16</v>
      </c>
      <c r="BB4" s="13">
        <v>17</v>
      </c>
      <c r="BC4" s="13">
        <v>18</v>
      </c>
      <c r="BD4" s="15">
        <v>19</v>
      </c>
      <c r="BE4" s="13">
        <v>20</v>
      </c>
      <c r="BF4" s="13">
        <v>21</v>
      </c>
      <c r="BG4" s="15">
        <v>22</v>
      </c>
      <c r="BH4" s="13">
        <v>23</v>
      </c>
      <c r="BI4" s="13">
        <v>24</v>
      </c>
      <c r="BJ4" s="15">
        <v>25</v>
      </c>
      <c r="BK4" s="13">
        <v>26</v>
      </c>
      <c r="BL4" s="13">
        <v>27</v>
      </c>
      <c r="BM4" s="15">
        <v>28</v>
      </c>
      <c r="BN4" s="13">
        <v>29</v>
      </c>
      <c r="BO4" s="13">
        <v>30</v>
      </c>
      <c r="BP4" s="15">
        <v>31</v>
      </c>
      <c r="BQ4" s="30" t="s">
        <v>97</v>
      </c>
    </row>
    <row r="5" spans="2:70" x14ac:dyDescent="0.2">
      <c r="B5" s="1" t="str">
        <f>CONCATENATE(C5,"_",D5)</f>
        <v>Altiplano_Los Quintos</v>
      </c>
      <c r="C5" s="23" t="s">
        <v>3</v>
      </c>
      <c r="D5" s="23" t="s">
        <v>44</v>
      </c>
      <c r="E5" s="23" t="s">
        <v>45</v>
      </c>
      <c r="F5" s="38">
        <v>30.2</v>
      </c>
      <c r="G5" s="38">
        <v>24.3</v>
      </c>
      <c r="H5" s="38">
        <v>21.3</v>
      </c>
      <c r="I5" s="38">
        <v>20.7</v>
      </c>
      <c r="J5" s="38">
        <v>24.2</v>
      </c>
      <c r="K5" s="38">
        <v>27.1</v>
      </c>
      <c r="L5" s="38">
        <v>26.6</v>
      </c>
      <c r="M5" s="38">
        <v>10.3</v>
      </c>
      <c r="N5" s="38">
        <v>24.8</v>
      </c>
      <c r="O5" s="38">
        <v>24.1</v>
      </c>
      <c r="P5" s="38">
        <v>16.8</v>
      </c>
      <c r="Q5" s="38">
        <v>17.600000000000001</v>
      </c>
      <c r="R5" s="38">
        <v>21.3</v>
      </c>
      <c r="S5" s="38">
        <v>21.7</v>
      </c>
      <c r="T5" s="38">
        <v>24.5</v>
      </c>
      <c r="U5" s="38">
        <v>22.6</v>
      </c>
      <c r="V5" s="38">
        <v>23.5</v>
      </c>
      <c r="W5" s="38">
        <v>24.4</v>
      </c>
      <c r="X5" s="38">
        <v>24.2</v>
      </c>
      <c r="Y5" s="38">
        <v>25.1</v>
      </c>
      <c r="Z5" s="38">
        <v>27.7</v>
      </c>
      <c r="AA5" s="38">
        <v>28.9</v>
      </c>
      <c r="AB5" s="38">
        <v>25.4</v>
      </c>
      <c r="AC5" s="38">
        <v>29.8</v>
      </c>
      <c r="AD5" s="38">
        <v>28.3</v>
      </c>
      <c r="AE5" s="38">
        <v>30</v>
      </c>
      <c r="AF5" s="38">
        <v>30.8</v>
      </c>
      <c r="AG5" s="38">
        <v>30.5</v>
      </c>
      <c r="AH5" s="38">
        <v>29.2</v>
      </c>
      <c r="AI5" s="38">
        <v>27.3</v>
      </c>
      <c r="AJ5" s="38">
        <v>30.6</v>
      </c>
      <c r="AK5" s="16">
        <f>AVERAGE(F5:AJ5)</f>
        <v>24.961290322580645</v>
      </c>
      <c r="AL5" s="38">
        <v>3.5</v>
      </c>
      <c r="AM5" s="38">
        <v>4.0999999999999996</v>
      </c>
      <c r="AN5" s="38">
        <v>5.9</v>
      </c>
      <c r="AO5" s="38">
        <v>9.6</v>
      </c>
      <c r="AP5" s="38">
        <v>4.4000000000000004</v>
      </c>
      <c r="AQ5" s="38">
        <v>4.0999999999999996</v>
      </c>
      <c r="AR5" s="38">
        <v>5.2</v>
      </c>
      <c r="AS5" s="38">
        <v>10.3</v>
      </c>
      <c r="AT5" s="38">
        <v>9.8000000000000007</v>
      </c>
      <c r="AU5" s="38">
        <v>4.2</v>
      </c>
      <c r="AV5" s="38">
        <v>14.5</v>
      </c>
      <c r="AW5" s="38">
        <v>10.5</v>
      </c>
      <c r="AX5" s="38">
        <v>0.5</v>
      </c>
      <c r="AY5" s="38">
        <v>3.6</v>
      </c>
      <c r="AZ5" s="38">
        <v>4.5999999999999996</v>
      </c>
      <c r="BA5" s="38">
        <v>22.6</v>
      </c>
      <c r="BB5" s="38">
        <v>23.2</v>
      </c>
      <c r="BC5" s="38">
        <v>19.8</v>
      </c>
      <c r="BD5" s="38">
        <v>20.7</v>
      </c>
      <c r="BE5" s="38">
        <v>14.9</v>
      </c>
      <c r="BF5" s="38">
        <v>5.6</v>
      </c>
      <c r="BG5" s="38">
        <v>28</v>
      </c>
      <c r="BH5" s="38">
        <v>16.7</v>
      </c>
      <c r="BI5" s="38">
        <v>15.4</v>
      </c>
      <c r="BJ5" s="38">
        <v>1</v>
      </c>
      <c r="BK5" s="38">
        <v>11.6</v>
      </c>
      <c r="BL5" s="38">
        <v>29.3</v>
      </c>
      <c r="BM5" s="38">
        <v>29.4</v>
      </c>
      <c r="BN5" s="38">
        <v>22.7</v>
      </c>
      <c r="BO5" s="38">
        <v>23.6</v>
      </c>
      <c r="BP5" s="38">
        <v>2.4</v>
      </c>
      <c r="BQ5" s="17">
        <f>AVERAGE(AL5:BP5)</f>
        <v>12.312903225806451</v>
      </c>
      <c r="BR5" s="3"/>
    </row>
    <row r="6" spans="2:70" x14ac:dyDescent="0.2">
      <c r="B6" s="1" t="str">
        <f t="shared" ref="B6:B63" si="0">CONCATENATE(C6,"_",D6)</f>
        <v>Altiplano_El Cuijal</v>
      </c>
      <c r="C6" s="23" t="s">
        <v>3</v>
      </c>
      <c r="D6" s="23" t="s">
        <v>17</v>
      </c>
      <c r="E6" s="23" t="s">
        <v>60</v>
      </c>
      <c r="F6" s="38" t="s">
        <v>141</v>
      </c>
      <c r="G6" s="38" t="s">
        <v>141</v>
      </c>
      <c r="H6" s="38" t="s">
        <v>141</v>
      </c>
      <c r="I6" s="38" t="s">
        <v>141</v>
      </c>
      <c r="J6" s="38" t="s">
        <v>141</v>
      </c>
      <c r="K6" s="38" t="s">
        <v>141</v>
      </c>
      <c r="L6" s="38" t="s">
        <v>141</v>
      </c>
      <c r="M6" s="38" t="s">
        <v>141</v>
      </c>
      <c r="N6" s="38" t="s">
        <v>141</v>
      </c>
      <c r="O6" s="38" t="s">
        <v>141</v>
      </c>
      <c r="P6" s="38" t="s">
        <v>141</v>
      </c>
      <c r="Q6" s="38" t="s">
        <v>141</v>
      </c>
      <c r="R6" s="38" t="s">
        <v>141</v>
      </c>
      <c r="S6" s="38" t="s">
        <v>141</v>
      </c>
      <c r="T6" s="38" t="s">
        <v>141</v>
      </c>
      <c r="U6" s="38" t="s">
        <v>141</v>
      </c>
      <c r="V6" s="38" t="s">
        <v>141</v>
      </c>
      <c r="W6" s="38" t="s">
        <v>141</v>
      </c>
      <c r="X6" s="38" t="s">
        <v>141</v>
      </c>
      <c r="Y6" s="38" t="s">
        <v>141</v>
      </c>
      <c r="Z6" s="38" t="s">
        <v>141</v>
      </c>
      <c r="AA6" s="38" t="s">
        <v>141</v>
      </c>
      <c r="AB6" s="38" t="s">
        <v>141</v>
      </c>
      <c r="AC6" s="38" t="s">
        <v>141</v>
      </c>
      <c r="AD6" s="38" t="s">
        <v>141</v>
      </c>
      <c r="AE6" s="38" t="s">
        <v>141</v>
      </c>
      <c r="AF6" s="38" t="s">
        <v>141</v>
      </c>
      <c r="AG6" s="38" t="s">
        <v>141</v>
      </c>
      <c r="AH6" s="38" t="s">
        <v>141</v>
      </c>
      <c r="AI6" s="38" t="s">
        <v>141</v>
      </c>
      <c r="AJ6" s="76">
        <v>30.6</v>
      </c>
      <c r="AK6" s="16">
        <f t="shared" ref="AK6:AK67" si="1">AVERAGE(F6:AJ6)</f>
        <v>30.6</v>
      </c>
      <c r="AL6" s="38" t="s">
        <v>141</v>
      </c>
      <c r="AM6" s="38" t="s">
        <v>141</v>
      </c>
      <c r="AN6" s="38" t="s">
        <v>141</v>
      </c>
      <c r="AO6" s="38" t="s">
        <v>141</v>
      </c>
      <c r="AP6" s="38" t="s">
        <v>141</v>
      </c>
      <c r="AQ6" s="38" t="s">
        <v>141</v>
      </c>
      <c r="AR6" s="38" t="s">
        <v>141</v>
      </c>
      <c r="AS6" s="38" t="s">
        <v>141</v>
      </c>
      <c r="AT6" s="38" t="s">
        <v>141</v>
      </c>
      <c r="AU6" s="38" t="s">
        <v>141</v>
      </c>
      <c r="AV6" s="38" t="s">
        <v>141</v>
      </c>
      <c r="AW6" s="38" t="s">
        <v>141</v>
      </c>
      <c r="AX6" s="38" t="s">
        <v>141</v>
      </c>
      <c r="AY6" s="38" t="s">
        <v>141</v>
      </c>
      <c r="AZ6" s="38" t="s">
        <v>141</v>
      </c>
      <c r="BA6" s="38" t="s">
        <v>141</v>
      </c>
      <c r="BB6" s="38" t="s">
        <v>141</v>
      </c>
      <c r="BC6" s="38" t="s">
        <v>141</v>
      </c>
      <c r="BD6" s="38" t="s">
        <v>141</v>
      </c>
      <c r="BE6" s="38" t="s">
        <v>141</v>
      </c>
      <c r="BF6" s="38" t="s">
        <v>141</v>
      </c>
      <c r="BG6" s="38" t="s">
        <v>141</v>
      </c>
      <c r="BH6" s="38" t="s">
        <v>141</v>
      </c>
      <c r="BI6" s="38" t="s">
        <v>141</v>
      </c>
      <c r="BJ6" s="38" t="s">
        <v>141</v>
      </c>
      <c r="BK6" s="38" t="s">
        <v>141</v>
      </c>
      <c r="BL6" s="38" t="s">
        <v>141</v>
      </c>
      <c r="BM6" s="38" t="s">
        <v>141</v>
      </c>
      <c r="BN6" s="38" t="s">
        <v>141</v>
      </c>
      <c r="BO6" s="38" t="s">
        <v>141</v>
      </c>
      <c r="BP6" s="76">
        <v>2.4</v>
      </c>
      <c r="BQ6" s="17">
        <f t="shared" ref="BQ6:BQ65" si="2">AVERAGE(AL6:BP6)</f>
        <v>2.4</v>
      </c>
      <c r="BR6" s="3"/>
    </row>
    <row r="7" spans="2:70" x14ac:dyDescent="0.2">
      <c r="B7" s="1" t="str">
        <f t="shared" si="0"/>
        <v>Altiplano_Charcas</v>
      </c>
      <c r="C7" s="23" t="s">
        <v>3</v>
      </c>
      <c r="D7" s="23" t="s">
        <v>16</v>
      </c>
      <c r="E7" s="23" t="s">
        <v>16</v>
      </c>
      <c r="F7" s="38">
        <v>30.9</v>
      </c>
      <c r="G7" s="38">
        <v>23</v>
      </c>
      <c r="H7" s="38">
        <v>19.2</v>
      </c>
      <c r="I7" s="38">
        <v>21.7</v>
      </c>
      <c r="J7" s="38">
        <v>24</v>
      </c>
      <c r="K7" s="38">
        <v>27.3</v>
      </c>
      <c r="L7" s="38">
        <v>29.5</v>
      </c>
      <c r="M7" s="38">
        <v>24.5</v>
      </c>
      <c r="N7" s="38">
        <v>25.2</v>
      </c>
      <c r="O7" s="38">
        <v>26.2</v>
      </c>
      <c r="P7" s="38">
        <v>21.5</v>
      </c>
      <c r="Q7" s="38">
        <v>21.9</v>
      </c>
      <c r="R7" s="38">
        <v>24.3</v>
      </c>
      <c r="S7" s="38">
        <v>24.3</v>
      </c>
      <c r="T7" s="38">
        <v>24.3</v>
      </c>
      <c r="U7" s="38">
        <v>25.8</v>
      </c>
      <c r="V7" s="38">
        <v>27</v>
      </c>
      <c r="W7" s="38">
        <v>25.4</v>
      </c>
      <c r="X7" s="38">
        <v>26.5</v>
      </c>
      <c r="Y7" s="38">
        <v>27.7</v>
      </c>
      <c r="Z7" s="38">
        <v>30.1</v>
      </c>
      <c r="AA7" s="38">
        <v>30.2</v>
      </c>
      <c r="AB7" s="38">
        <v>29.5</v>
      </c>
      <c r="AC7" s="38">
        <v>30.8</v>
      </c>
      <c r="AD7" s="38">
        <v>30.1</v>
      </c>
      <c r="AE7" s="38">
        <v>30.9</v>
      </c>
      <c r="AF7" s="38">
        <v>31.1</v>
      </c>
      <c r="AG7" s="38">
        <v>31</v>
      </c>
      <c r="AH7" s="38">
        <v>30</v>
      </c>
      <c r="AI7" s="38">
        <v>27.4</v>
      </c>
      <c r="AJ7" s="38">
        <v>31.8</v>
      </c>
      <c r="AK7" s="16">
        <f t="shared" si="1"/>
        <v>26.874193548387094</v>
      </c>
      <c r="AL7" s="38">
        <v>10.5</v>
      </c>
      <c r="AM7" s="38">
        <v>11.1</v>
      </c>
      <c r="AN7" s="38">
        <v>7.3</v>
      </c>
      <c r="AO7" s="38">
        <v>8.4</v>
      </c>
      <c r="AP7" s="38">
        <v>4.8</v>
      </c>
      <c r="AQ7" s="38">
        <v>8.9</v>
      </c>
      <c r="AR7" s="38">
        <v>8</v>
      </c>
      <c r="AS7" s="38">
        <v>10.8</v>
      </c>
      <c r="AT7" s="38">
        <v>7.8</v>
      </c>
      <c r="AU7" s="38">
        <v>6.9</v>
      </c>
      <c r="AV7" s="38">
        <v>10.5</v>
      </c>
      <c r="AW7" s="38">
        <v>7.9</v>
      </c>
      <c r="AX7" s="38">
        <v>4.5</v>
      </c>
      <c r="AY7" s="38">
        <v>7</v>
      </c>
      <c r="AZ7" s="38">
        <v>5</v>
      </c>
      <c r="BA7" s="38">
        <v>8</v>
      </c>
      <c r="BB7" s="38">
        <v>9.5</v>
      </c>
      <c r="BC7" s="38">
        <v>8.3000000000000007</v>
      </c>
      <c r="BD7" s="38">
        <v>9.4</v>
      </c>
      <c r="BE7" s="38">
        <v>7.4</v>
      </c>
      <c r="BF7" s="38">
        <v>6.5</v>
      </c>
      <c r="BG7" s="38">
        <v>7.3</v>
      </c>
      <c r="BH7" s="38">
        <v>10.5</v>
      </c>
      <c r="BI7" s="38">
        <v>10</v>
      </c>
      <c r="BJ7" s="38">
        <v>7.9</v>
      </c>
      <c r="BK7" s="38">
        <v>7.8</v>
      </c>
      <c r="BL7" s="38">
        <v>10</v>
      </c>
      <c r="BM7" s="38">
        <v>9.8000000000000007</v>
      </c>
      <c r="BN7" s="38">
        <v>10.5</v>
      </c>
      <c r="BO7" s="38">
        <v>7.1</v>
      </c>
      <c r="BP7" s="38">
        <v>7.8</v>
      </c>
      <c r="BQ7" s="17">
        <f t="shared" si="2"/>
        <v>8.296774193548389</v>
      </c>
      <c r="BR7" s="3"/>
    </row>
    <row r="8" spans="2:70" x14ac:dyDescent="0.2">
      <c r="B8" s="1" t="str">
        <f t="shared" si="0"/>
        <v>Altiplano_El Huizache</v>
      </c>
      <c r="C8" s="23" t="s">
        <v>3</v>
      </c>
      <c r="D8" s="23" t="s">
        <v>21</v>
      </c>
      <c r="E8" s="23" t="s">
        <v>22</v>
      </c>
      <c r="F8" s="38">
        <v>34.1</v>
      </c>
      <c r="G8" s="38">
        <v>22.2</v>
      </c>
      <c r="H8" s="38">
        <v>20.5</v>
      </c>
      <c r="I8" s="38">
        <v>22.7</v>
      </c>
      <c r="J8" s="38">
        <v>26.2</v>
      </c>
      <c r="K8" s="38">
        <v>28.4</v>
      </c>
      <c r="L8" s="38">
        <v>30.3</v>
      </c>
      <c r="M8" s="38">
        <v>25.9</v>
      </c>
      <c r="N8" s="38">
        <v>27.1</v>
      </c>
      <c r="O8" s="38">
        <v>28.3</v>
      </c>
      <c r="P8" s="38">
        <v>25.1</v>
      </c>
      <c r="Q8" s="38">
        <v>24</v>
      </c>
      <c r="R8" s="38">
        <v>26.3</v>
      </c>
      <c r="S8" s="38">
        <v>26.3</v>
      </c>
      <c r="T8" s="38">
        <v>28.5</v>
      </c>
      <c r="U8" s="38">
        <v>27.5</v>
      </c>
      <c r="V8" s="38">
        <v>29.3</v>
      </c>
      <c r="W8" s="38">
        <v>28.4</v>
      </c>
      <c r="X8" s="38">
        <v>27.1</v>
      </c>
      <c r="Y8" s="38">
        <v>30</v>
      </c>
      <c r="Z8" s="38" t="s">
        <v>141</v>
      </c>
      <c r="AA8" s="38" t="s">
        <v>141</v>
      </c>
      <c r="AB8" s="38" t="s">
        <v>141</v>
      </c>
      <c r="AC8" s="38" t="s">
        <v>141</v>
      </c>
      <c r="AD8" s="38" t="s">
        <v>141</v>
      </c>
      <c r="AE8" s="38" t="s">
        <v>141</v>
      </c>
      <c r="AF8" s="38" t="s">
        <v>141</v>
      </c>
      <c r="AG8" s="38" t="s">
        <v>141</v>
      </c>
      <c r="AH8" s="38" t="s">
        <v>141</v>
      </c>
      <c r="AI8" s="38" t="s">
        <v>141</v>
      </c>
      <c r="AJ8" s="38" t="s">
        <v>141</v>
      </c>
      <c r="AK8" s="16">
        <f t="shared" si="1"/>
        <v>26.910000000000004</v>
      </c>
      <c r="AL8" s="38">
        <v>10.6</v>
      </c>
      <c r="AM8" s="38">
        <v>14.1</v>
      </c>
      <c r="AN8" s="38">
        <v>10.1</v>
      </c>
      <c r="AO8" s="38">
        <v>11.5</v>
      </c>
      <c r="AP8" s="38">
        <v>9.4</v>
      </c>
      <c r="AQ8" s="38">
        <v>11.4</v>
      </c>
      <c r="AR8" s="38">
        <v>11.1</v>
      </c>
      <c r="AS8" s="38">
        <v>15.1</v>
      </c>
      <c r="AT8" s="38">
        <v>13</v>
      </c>
      <c r="AU8" s="38">
        <v>11.4</v>
      </c>
      <c r="AV8" s="38">
        <v>13.1</v>
      </c>
      <c r="AW8" s="38">
        <v>12.7</v>
      </c>
      <c r="AX8" s="38">
        <v>9.9</v>
      </c>
      <c r="AY8" s="38">
        <v>10.8</v>
      </c>
      <c r="AZ8" s="38">
        <v>7.3</v>
      </c>
      <c r="BA8" s="38">
        <v>9.9</v>
      </c>
      <c r="BB8" s="38">
        <v>10.1</v>
      </c>
      <c r="BC8" s="38">
        <v>10.1</v>
      </c>
      <c r="BD8" s="38">
        <v>10.199999999999999</v>
      </c>
      <c r="BE8" s="38">
        <v>8.4</v>
      </c>
      <c r="BF8" s="38" t="s">
        <v>141</v>
      </c>
      <c r="BG8" s="38" t="s">
        <v>141</v>
      </c>
      <c r="BH8" s="38" t="s">
        <v>141</v>
      </c>
      <c r="BI8" s="38" t="s">
        <v>141</v>
      </c>
      <c r="BJ8" s="38" t="s">
        <v>141</v>
      </c>
      <c r="BK8" s="38" t="s">
        <v>141</v>
      </c>
      <c r="BL8" s="38" t="s">
        <v>141</v>
      </c>
      <c r="BM8" s="38" t="s">
        <v>141</v>
      </c>
      <c r="BN8" s="38" t="s">
        <v>141</v>
      </c>
      <c r="BO8" s="38" t="s">
        <v>141</v>
      </c>
      <c r="BP8" s="38" t="s">
        <v>141</v>
      </c>
      <c r="BQ8" s="17">
        <f t="shared" si="2"/>
        <v>11.01</v>
      </c>
      <c r="BR8" s="3"/>
    </row>
    <row r="9" spans="2:70" x14ac:dyDescent="0.2">
      <c r="B9" s="1" t="str">
        <f t="shared" si="0"/>
        <v>Altiplano_El Vergel</v>
      </c>
      <c r="C9" s="23" t="s">
        <v>3</v>
      </c>
      <c r="D9" s="23" t="s">
        <v>28</v>
      </c>
      <c r="E9" s="23" t="s">
        <v>29</v>
      </c>
      <c r="F9" s="38">
        <v>33.9</v>
      </c>
      <c r="G9" s="38">
        <v>23.1</v>
      </c>
      <c r="H9" s="38">
        <v>19.8</v>
      </c>
      <c r="I9" s="38">
        <v>22.6</v>
      </c>
      <c r="J9" s="38">
        <v>25.5</v>
      </c>
      <c r="K9" s="38">
        <v>28.6</v>
      </c>
      <c r="L9" s="38">
        <v>30</v>
      </c>
      <c r="M9" s="38">
        <v>25.5</v>
      </c>
      <c r="N9" s="38">
        <v>26.4</v>
      </c>
      <c r="O9" s="38">
        <v>28.2</v>
      </c>
      <c r="P9" s="38">
        <v>24.2</v>
      </c>
      <c r="Q9" s="38">
        <v>23.4</v>
      </c>
      <c r="R9" s="38">
        <v>26.4</v>
      </c>
      <c r="S9" s="38">
        <v>25.1</v>
      </c>
      <c r="T9" s="38">
        <v>27.8</v>
      </c>
      <c r="U9" s="38">
        <v>28</v>
      </c>
      <c r="V9" s="38">
        <v>29.7</v>
      </c>
      <c r="W9" s="38">
        <v>27.2</v>
      </c>
      <c r="X9" s="38">
        <v>26.7</v>
      </c>
      <c r="Y9" s="38">
        <v>30.7</v>
      </c>
      <c r="Z9" s="38">
        <v>32.4</v>
      </c>
      <c r="AA9" s="38">
        <v>33.299999999999997</v>
      </c>
      <c r="AB9" s="38">
        <v>30.3</v>
      </c>
      <c r="AC9" s="38">
        <v>34.299999999999997</v>
      </c>
      <c r="AD9" s="38">
        <v>32.5</v>
      </c>
      <c r="AE9" s="38">
        <v>34.700000000000003</v>
      </c>
      <c r="AF9" s="38">
        <v>34.700000000000003</v>
      </c>
      <c r="AG9" s="38">
        <v>34.9</v>
      </c>
      <c r="AH9" s="38">
        <v>33.9</v>
      </c>
      <c r="AI9" s="38">
        <v>32.4</v>
      </c>
      <c r="AJ9" s="38">
        <v>34.700000000000003</v>
      </c>
      <c r="AK9" s="16">
        <f t="shared" si="1"/>
        <v>29.061290322580639</v>
      </c>
      <c r="AL9" s="38">
        <v>7.2</v>
      </c>
      <c r="AM9" s="38">
        <v>15</v>
      </c>
      <c r="AN9" s="38">
        <v>10.4</v>
      </c>
      <c r="AO9" s="38">
        <v>12</v>
      </c>
      <c r="AP9" s="38">
        <v>6.7</v>
      </c>
      <c r="AQ9" s="38">
        <v>11.3</v>
      </c>
      <c r="AR9" s="38">
        <v>8.8000000000000007</v>
      </c>
      <c r="AS9" s="38">
        <v>12.6</v>
      </c>
      <c r="AT9" s="38">
        <v>10.5</v>
      </c>
      <c r="AU9" s="38">
        <v>10.199999999999999</v>
      </c>
      <c r="AV9" s="38">
        <v>13.3</v>
      </c>
      <c r="AW9" s="38">
        <v>10.1</v>
      </c>
      <c r="AX9" s="38">
        <v>7</v>
      </c>
      <c r="AY9" s="38">
        <v>9.4</v>
      </c>
      <c r="AZ9" s="38">
        <v>5.9</v>
      </c>
      <c r="BA9" s="38">
        <v>9.3000000000000007</v>
      </c>
      <c r="BB9" s="38">
        <v>12.7</v>
      </c>
      <c r="BC9" s="38">
        <v>8.5</v>
      </c>
      <c r="BD9" s="38">
        <v>11</v>
      </c>
      <c r="BE9" s="38">
        <v>5.5</v>
      </c>
      <c r="BF9" s="38">
        <v>6.5</v>
      </c>
      <c r="BG9" s="38">
        <v>7.4</v>
      </c>
      <c r="BH9" s="38">
        <v>13.5</v>
      </c>
      <c r="BI9" s="38">
        <v>9.1999999999999993</v>
      </c>
      <c r="BJ9" s="38">
        <v>7.4</v>
      </c>
      <c r="BK9" s="38">
        <v>8.1</v>
      </c>
      <c r="BL9" s="38">
        <v>6.2</v>
      </c>
      <c r="BM9" s="38">
        <v>10.4</v>
      </c>
      <c r="BN9" s="38">
        <v>8.5</v>
      </c>
      <c r="BO9" s="38">
        <v>12.7</v>
      </c>
      <c r="BP9" s="38">
        <v>7.2</v>
      </c>
      <c r="BQ9" s="17">
        <f t="shared" si="2"/>
        <v>9.4999999999999982</v>
      </c>
      <c r="BR9" s="3"/>
    </row>
    <row r="10" spans="2:70" x14ac:dyDescent="0.2">
      <c r="B10" s="1" t="str">
        <f t="shared" si="0"/>
        <v xml:space="preserve">Altiplano_Pocitos </v>
      </c>
      <c r="C10" s="23" t="s">
        <v>3</v>
      </c>
      <c r="D10" s="23" t="s">
        <v>50</v>
      </c>
      <c r="E10" s="23" t="s">
        <v>29</v>
      </c>
      <c r="F10" s="38">
        <v>32.4</v>
      </c>
      <c r="G10" s="38">
        <v>24.5</v>
      </c>
      <c r="H10" s="38">
        <v>20.7</v>
      </c>
      <c r="I10" s="38">
        <v>20.3</v>
      </c>
      <c r="J10" s="38">
        <v>25.5</v>
      </c>
      <c r="K10" s="38">
        <v>28.2</v>
      </c>
      <c r="L10" s="38">
        <v>30.6</v>
      </c>
      <c r="M10" s="38">
        <v>25.8</v>
      </c>
      <c r="N10" s="38">
        <v>26.1</v>
      </c>
      <c r="O10" s="38">
        <v>25.6</v>
      </c>
      <c r="P10" s="38">
        <v>23.4</v>
      </c>
      <c r="Q10" s="38">
        <v>21</v>
      </c>
      <c r="R10" s="38">
        <v>24.6</v>
      </c>
      <c r="S10" s="38">
        <v>24.5</v>
      </c>
      <c r="T10" s="38">
        <v>27.2</v>
      </c>
      <c r="U10" s="38">
        <v>26.7</v>
      </c>
      <c r="V10" s="38">
        <v>28.5</v>
      </c>
      <c r="W10" s="38">
        <v>27.4</v>
      </c>
      <c r="X10" s="38">
        <v>26.6</v>
      </c>
      <c r="Y10" s="38">
        <v>28.5</v>
      </c>
      <c r="Z10" s="38">
        <v>29.8</v>
      </c>
      <c r="AA10" s="38">
        <v>30.8</v>
      </c>
      <c r="AB10" s="38">
        <v>35.1</v>
      </c>
      <c r="AC10" s="38">
        <v>32.4</v>
      </c>
      <c r="AD10" s="38">
        <v>31.4</v>
      </c>
      <c r="AE10" s="38">
        <v>33.200000000000003</v>
      </c>
      <c r="AF10" s="38">
        <v>32.5</v>
      </c>
      <c r="AG10" s="38">
        <v>33.200000000000003</v>
      </c>
      <c r="AH10" s="38">
        <v>32</v>
      </c>
      <c r="AI10" s="38">
        <v>29.9</v>
      </c>
      <c r="AJ10" s="38">
        <v>31.5</v>
      </c>
      <c r="AK10" s="16">
        <f t="shared" si="1"/>
        <v>28.061290322580639</v>
      </c>
      <c r="AL10" s="38">
        <v>25.7</v>
      </c>
      <c r="AM10" s="38">
        <v>16.8</v>
      </c>
      <c r="AN10" s="38">
        <v>15.4</v>
      </c>
      <c r="AO10" s="38">
        <v>13</v>
      </c>
      <c r="AP10" s="38">
        <v>13.9</v>
      </c>
      <c r="AQ10" s="38">
        <v>18.8</v>
      </c>
      <c r="AR10" s="38">
        <v>18</v>
      </c>
      <c r="AS10" s="38">
        <v>21.8</v>
      </c>
      <c r="AT10" s="38">
        <v>18.7</v>
      </c>
      <c r="AU10" s="38">
        <v>16.899999999999999</v>
      </c>
      <c r="AV10" s="38">
        <v>10.8</v>
      </c>
      <c r="AW10" s="38">
        <v>12.3</v>
      </c>
      <c r="AX10" s="38">
        <v>12.3</v>
      </c>
      <c r="AY10" s="38">
        <v>18.100000000000001</v>
      </c>
      <c r="AZ10" s="38">
        <v>16.399999999999999</v>
      </c>
      <c r="BA10" s="38">
        <v>23.1</v>
      </c>
      <c r="BB10" s="38">
        <v>17.2</v>
      </c>
      <c r="BC10" s="38">
        <v>14.8</v>
      </c>
      <c r="BD10" s="38">
        <v>17.399999999999999</v>
      </c>
      <c r="BE10" s="38">
        <v>15.1</v>
      </c>
      <c r="BF10" s="38">
        <v>16.3</v>
      </c>
      <c r="BG10" s="38">
        <v>18.3</v>
      </c>
      <c r="BH10" s="38">
        <v>18.899999999999999</v>
      </c>
      <c r="BI10" s="38">
        <v>20.3</v>
      </c>
      <c r="BJ10" s="38">
        <v>26</v>
      </c>
      <c r="BK10" s="38">
        <v>24.5</v>
      </c>
      <c r="BL10" s="38">
        <v>28.6</v>
      </c>
      <c r="BM10" s="38">
        <v>28.3</v>
      </c>
      <c r="BN10" s="38">
        <v>21.6</v>
      </c>
      <c r="BO10" s="38">
        <v>20.2</v>
      </c>
      <c r="BP10" s="38">
        <v>17</v>
      </c>
      <c r="BQ10" s="17">
        <f t="shared" si="2"/>
        <v>18.596774193548391</v>
      </c>
      <c r="BR10" s="3"/>
    </row>
    <row r="11" spans="2:70" x14ac:dyDescent="0.2">
      <c r="B11" s="1" t="str">
        <f t="shared" si="0"/>
        <v>Altiplano_BaNDerillas</v>
      </c>
      <c r="C11" s="23" t="s">
        <v>3</v>
      </c>
      <c r="D11" s="23" t="s">
        <v>127</v>
      </c>
      <c r="E11" s="23" t="s">
        <v>5</v>
      </c>
      <c r="F11" s="38" t="s">
        <v>141</v>
      </c>
      <c r="G11" s="38" t="s">
        <v>141</v>
      </c>
      <c r="H11" s="38">
        <v>10.7</v>
      </c>
      <c r="I11" s="38">
        <v>10</v>
      </c>
      <c r="J11" s="38">
        <v>24</v>
      </c>
      <c r="K11" s="38">
        <v>27.4</v>
      </c>
      <c r="L11" s="38">
        <v>27.4</v>
      </c>
      <c r="M11" s="38">
        <v>14.3</v>
      </c>
      <c r="N11" s="38">
        <v>19.3</v>
      </c>
      <c r="O11" s="38">
        <v>25</v>
      </c>
      <c r="P11" s="38">
        <v>24.1</v>
      </c>
      <c r="Q11" s="38">
        <v>20.2</v>
      </c>
      <c r="R11" s="38">
        <v>9.5</v>
      </c>
      <c r="S11" s="38" t="s">
        <v>141</v>
      </c>
      <c r="T11" s="38" t="s">
        <v>141</v>
      </c>
      <c r="U11" s="38" t="s">
        <v>141</v>
      </c>
      <c r="V11" s="38" t="s">
        <v>141</v>
      </c>
      <c r="W11" s="38" t="s">
        <v>141</v>
      </c>
      <c r="X11" s="38" t="s">
        <v>141</v>
      </c>
      <c r="Y11" s="38" t="s">
        <v>141</v>
      </c>
      <c r="Z11" s="38" t="s">
        <v>141</v>
      </c>
      <c r="AA11" s="38" t="s">
        <v>141</v>
      </c>
      <c r="AB11" s="38" t="s">
        <v>141</v>
      </c>
      <c r="AC11" s="38" t="s">
        <v>141</v>
      </c>
      <c r="AD11" s="38" t="s">
        <v>141</v>
      </c>
      <c r="AE11" s="38" t="s">
        <v>141</v>
      </c>
      <c r="AF11" s="38" t="s">
        <v>141</v>
      </c>
      <c r="AG11" s="38" t="s">
        <v>141</v>
      </c>
      <c r="AH11" s="38" t="s">
        <v>141</v>
      </c>
      <c r="AI11" s="38" t="s">
        <v>141</v>
      </c>
      <c r="AJ11" s="38" t="s">
        <v>141</v>
      </c>
      <c r="AK11" s="16">
        <f t="shared" si="1"/>
        <v>19.263636363636362</v>
      </c>
      <c r="AL11" s="38" t="s">
        <v>141</v>
      </c>
      <c r="AM11" s="38" t="s">
        <v>141</v>
      </c>
      <c r="AN11" s="38">
        <v>10.6</v>
      </c>
      <c r="AO11" s="38">
        <v>8.3000000000000007</v>
      </c>
      <c r="AP11" s="38">
        <v>3.8</v>
      </c>
      <c r="AQ11" s="38">
        <v>3.8</v>
      </c>
      <c r="AR11" s="38">
        <v>3.3</v>
      </c>
      <c r="AS11" s="38">
        <v>9.1999999999999993</v>
      </c>
      <c r="AT11" s="38">
        <v>9.5</v>
      </c>
      <c r="AU11" s="38">
        <v>2.9</v>
      </c>
      <c r="AV11" s="38">
        <v>7.7</v>
      </c>
      <c r="AW11" s="38">
        <v>7.3</v>
      </c>
      <c r="AX11" s="38">
        <v>1.5</v>
      </c>
      <c r="AY11" s="38" t="s">
        <v>141</v>
      </c>
      <c r="AZ11" s="38" t="s">
        <v>141</v>
      </c>
      <c r="BA11" s="38" t="s">
        <v>141</v>
      </c>
      <c r="BB11" s="38" t="s">
        <v>141</v>
      </c>
      <c r="BC11" s="38" t="s">
        <v>141</v>
      </c>
      <c r="BD11" s="38" t="s">
        <v>141</v>
      </c>
      <c r="BE11" s="38" t="s">
        <v>141</v>
      </c>
      <c r="BF11" s="38" t="s">
        <v>141</v>
      </c>
      <c r="BG11" s="38" t="s">
        <v>141</v>
      </c>
      <c r="BH11" s="38" t="s">
        <v>141</v>
      </c>
      <c r="BI11" s="38" t="s">
        <v>141</v>
      </c>
      <c r="BJ11" s="38" t="s">
        <v>141</v>
      </c>
      <c r="BK11" s="38" t="s">
        <v>141</v>
      </c>
      <c r="BL11" s="38" t="s">
        <v>141</v>
      </c>
      <c r="BM11" s="38" t="s">
        <v>141</v>
      </c>
      <c r="BN11" s="38" t="s">
        <v>141</v>
      </c>
      <c r="BO11" s="38" t="s">
        <v>141</v>
      </c>
      <c r="BP11" s="38" t="s">
        <v>141</v>
      </c>
      <c r="BQ11" s="17">
        <f t="shared" si="2"/>
        <v>6.1727272727272728</v>
      </c>
      <c r="BR11" s="3"/>
    </row>
    <row r="12" spans="2:70" x14ac:dyDescent="0.2">
      <c r="B12" s="1" t="str">
        <f t="shared" si="0"/>
        <v>Altiplano_Sabanillas</v>
      </c>
      <c r="C12" s="23" t="s">
        <v>3</v>
      </c>
      <c r="D12" s="23" t="s">
        <v>59</v>
      </c>
      <c r="E12" s="23" t="s">
        <v>60</v>
      </c>
      <c r="F12" s="38">
        <v>30.4</v>
      </c>
      <c r="G12" s="38">
        <v>26.6</v>
      </c>
      <c r="H12" s="38">
        <v>23.8</v>
      </c>
      <c r="I12" s="38">
        <v>22.2</v>
      </c>
      <c r="J12" s="38">
        <v>24.2</v>
      </c>
      <c r="K12" s="38">
        <v>27.4</v>
      </c>
      <c r="L12" s="38">
        <v>27.4</v>
      </c>
      <c r="M12" s="38">
        <v>24.5</v>
      </c>
      <c r="N12" s="38">
        <v>23.7</v>
      </c>
      <c r="O12" s="38">
        <v>25.1</v>
      </c>
      <c r="P12" s="38">
        <v>21.5</v>
      </c>
      <c r="Q12" s="38">
        <v>21.1</v>
      </c>
      <c r="R12" s="38">
        <v>21.6</v>
      </c>
      <c r="S12" s="38">
        <v>21.7</v>
      </c>
      <c r="T12" s="38">
        <v>24.7</v>
      </c>
      <c r="U12" s="38">
        <v>25.1</v>
      </c>
      <c r="V12" s="38">
        <v>25.8</v>
      </c>
      <c r="W12" s="38">
        <v>25.9</v>
      </c>
      <c r="X12" s="38">
        <v>24.9</v>
      </c>
      <c r="Y12" s="38">
        <v>27.2</v>
      </c>
      <c r="Z12" s="38">
        <v>28.8</v>
      </c>
      <c r="AA12" s="38">
        <v>29.2</v>
      </c>
      <c r="AB12" s="38">
        <v>29.6</v>
      </c>
      <c r="AC12" s="38">
        <v>30.8</v>
      </c>
      <c r="AD12" s="38">
        <v>28.9</v>
      </c>
      <c r="AE12" s="38">
        <v>31.4</v>
      </c>
      <c r="AF12" s="38">
        <v>30.7</v>
      </c>
      <c r="AG12" s="38">
        <v>31.4</v>
      </c>
      <c r="AH12" s="38">
        <v>30.1</v>
      </c>
      <c r="AI12" s="38">
        <v>27.3</v>
      </c>
      <c r="AJ12" s="38">
        <v>31.7</v>
      </c>
      <c r="AK12" s="16">
        <f t="shared" si="1"/>
        <v>26.603225806451611</v>
      </c>
      <c r="AL12" s="38">
        <v>4.3</v>
      </c>
      <c r="AM12" s="38">
        <v>2.5</v>
      </c>
      <c r="AN12" s="38">
        <v>6.8</v>
      </c>
      <c r="AO12" s="38">
        <v>9</v>
      </c>
      <c r="AP12" s="38">
        <v>3.7</v>
      </c>
      <c r="AQ12" s="38">
        <v>3.5</v>
      </c>
      <c r="AR12" s="38">
        <v>5</v>
      </c>
      <c r="AS12" s="38">
        <v>8.5</v>
      </c>
      <c r="AT12" s="38">
        <v>7.3</v>
      </c>
      <c r="AU12" s="38">
        <v>4.7</v>
      </c>
      <c r="AV12" s="38">
        <v>8.8000000000000007</v>
      </c>
      <c r="AW12" s="38">
        <v>7.7</v>
      </c>
      <c r="AX12" s="38">
        <v>1.8</v>
      </c>
      <c r="AY12" s="38">
        <v>1.7</v>
      </c>
      <c r="AZ12" s="38">
        <v>1.2</v>
      </c>
      <c r="BA12" s="38">
        <v>2.8</v>
      </c>
      <c r="BB12" s="38">
        <v>4.8</v>
      </c>
      <c r="BC12" s="38">
        <v>3.9</v>
      </c>
      <c r="BD12" s="38">
        <v>4.8</v>
      </c>
      <c r="BE12" s="38">
        <v>4.3</v>
      </c>
      <c r="BF12" s="38">
        <v>3.7</v>
      </c>
      <c r="BG12" s="38">
        <v>3.6</v>
      </c>
      <c r="BH12" s="38">
        <v>4.9000000000000004</v>
      </c>
      <c r="BI12" s="38">
        <v>5.0999999999999996</v>
      </c>
      <c r="BJ12" s="38">
        <v>-3.1</v>
      </c>
      <c r="BK12" s="38">
        <v>4.8</v>
      </c>
      <c r="BL12" s="38">
        <v>2.2999999999999998</v>
      </c>
      <c r="BM12" s="38">
        <v>7.3</v>
      </c>
      <c r="BN12" s="38">
        <v>5.3</v>
      </c>
      <c r="BO12" s="38">
        <v>2.8</v>
      </c>
      <c r="BP12" s="38">
        <v>-2.4</v>
      </c>
      <c r="BQ12" s="17">
        <f t="shared" si="2"/>
        <v>4.2387096774193553</v>
      </c>
      <c r="BR12" s="3"/>
    </row>
    <row r="13" spans="2:70" x14ac:dyDescent="0.2">
      <c r="B13" s="1" t="str">
        <f t="shared" si="0"/>
        <v>Altiplano_BuenaVista</v>
      </c>
      <c r="C13" s="23" t="s">
        <v>3</v>
      </c>
      <c r="D13" s="23" t="s">
        <v>9</v>
      </c>
      <c r="E13" s="23" t="s">
        <v>10</v>
      </c>
      <c r="F13" s="38" t="s">
        <v>141</v>
      </c>
      <c r="G13" s="38" t="s">
        <v>141</v>
      </c>
      <c r="H13" s="38" t="s">
        <v>141</v>
      </c>
      <c r="I13" s="38" t="s">
        <v>141</v>
      </c>
      <c r="J13" s="38" t="s">
        <v>141</v>
      </c>
      <c r="K13" s="38" t="s">
        <v>141</v>
      </c>
      <c r="L13" s="38" t="s">
        <v>141</v>
      </c>
      <c r="M13" s="38" t="s">
        <v>141</v>
      </c>
      <c r="N13" s="38" t="s">
        <v>141</v>
      </c>
      <c r="O13" s="38" t="s">
        <v>141</v>
      </c>
      <c r="P13" s="38">
        <v>14.9</v>
      </c>
      <c r="Q13" s="38" t="s">
        <v>141</v>
      </c>
      <c r="R13" s="38" t="s">
        <v>141</v>
      </c>
      <c r="S13" s="38" t="s">
        <v>141</v>
      </c>
      <c r="T13" s="38" t="s">
        <v>141</v>
      </c>
      <c r="U13" s="38" t="s">
        <v>141</v>
      </c>
      <c r="V13" s="38" t="s">
        <v>141</v>
      </c>
      <c r="W13" s="38" t="s">
        <v>141</v>
      </c>
      <c r="X13" s="38" t="s">
        <v>141</v>
      </c>
      <c r="Y13" s="38" t="s">
        <v>141</v>
      </c>
      <c r="Z13" s="38" t="s">
        <v>141</v>
      </c>
      <c r="AA13" s="38" t="s">
        <v>141</v>
      </c>
      <c r="AB13" s="38" t="s">
        <v>141</v>
      </c>
      <c r="AC13" s="38" t="s">
        <v>141</v>
      </c>
      <c r="AD13" s="38" t="s">
        <v>141</v>
      </c>
      <c r="AE13" s="38" t="s">
        <v>141</v>
      </c>
      <c r="AF13" s="38" t="s">
        <v>141</v>
      </c>
      <c r="AG13" s="38" t="s">
        <v>141</v>
      </c>
      <c r="AH13" s="38" t="s">
        <v>141</v>
      </c>
      <c r="AI13" s="38" t="s">
        <v>141</v>
      </c>
      <c r="AJ13" s="38" t="s">
        <v>141</v>
      </c>
      <c r="AK13" s="16">
        <f t="shared" si="1"/>
        <v>14.9</v>
      </c>
      <c r="AL13" s="38" t="s">
        <v>141</v>
      </c>
      <c r="AM13" s="38" t="s">
        <v>141</v>
      </c>
      <c r="AN13" s="38" t="s">
        <v>141</v>
      </c>
      <c r="AO13" s="38" t="s">
        <v>141</v>
      </c>
      <c r="AP13" s="38" t="s">
        <v>141</v>
      </c>
      <c r="AQ13" s="38" t="s">
        <v>141</v>
      </c>
      <c r="AR13" s="38" t="s">
        <v>141</v>
      </c>
      <c r="AS13" s="38" t="s">
        <v>141</v>
      </c>
      <c r="AT13" s="38" t="s">
        <v>141</v>
      </c>
      <c r="AU13" s="38" t="s">
        <v>141</v>
      </c>
      <c r="AV13" s="38">
        <v>14.9</v>
      </c>
      <c r="AW13" s="38" t="s">
        <v>141</v>
      </c>
      <c r="AX13" s="38" t="s">
        <v>141</v>
      </c>
      <c r="AY13" s="38" t="s">
        <v>141</v>
      </c>
      <c r="AZ13" s="38" t="s">
        <v>141</v>
      </c>
      <c r="BA13" s="38" t="s">
        <v>141</v>
      </c>
      <c r="BB13" s="38" t="s">
        <v>141</v>
      </c>
      <c r="BC13" s="38" t="s">
        <v>141</v>
      </c>
      <c r="BD13" s="38" t="s">
        <v>141</v>
      </c>
      <c r="BE13" s="38" t="s">
        <v>141</v>
      </c>
      <c r="BF13" s="38" t="s">
        <v>141</v>
      </c>
      <c r="BG13" s="38" t="s">
        <v>141</v>
      </c>
      <c r="BH13" s="38" t="s">
        <v>141</v>
      </c>
      <c r="BI13" s="38" t="s">
        <v>141</v>
      </c>
      <c r="BJ13" s="38" t="s">
        <v>141</v>
      </c>
      <c r="BK13" s="38" t="s">
        <v>141</v>
      </c>
      <c r="BL13" s="38" t="s">
        <v>141</v>
      </c>
      <c r="BM13" s="38" t="s">
        <v>141</v>
      </c>
      <c r="BN13" s="38" t="s">
        <v>141</v>
      </c>
      <c r="BO13" s="38" t="s">
        <v>141</v>
      </c>
      <c r="BP13" s="38" t="s">
        <v>141</v>
      </c>
      <c r="BQ13" s="17">
        <f t="shared" si="2"/>
        <v>14.9</v>
      </c>
      <c r="BR13" s="3"/>
    </row>
    <row r="14" spans="2:70" x14ac:dyDescent="0.2">
      <c r="B14" s="1" t="str">
        <f t="shared" si="0"/>
        <v>Altiplano_La Terquedad</v>
      </c>
      <c r="C14" s="23" t="s">
        <v>3</v>
      </c>
      <c r="D14" s="23" t="s">
        <v>43</v>
      </c>
      <c r="E14" s="23" t="s">
        <v>10</v>
      </c>
      <c r="F14" s="38">
        <v>34.200000000000003</v>
      </c>
      <c r="G14" s="38">
        <v>23.2</v>
      </c>
      <c r="H14" s="38">
        <v>19.399999999999999</v>
      </c>
      <c r="I14" s="38">
        <v>22.5</v>
      </c>
      <c r="J14" s="38">
        <v>26.6</v>
      </c>
      <c r="K14" s="38">
        <v>29.1</v>
      </c>
      <c r="L14" s="38">
        <v>30.8</v>
      </c>
      <c r="M14" s="38">
        <v>25.8</v>
      </c>
      <c r="N14" s="38">
        <v>26.9</v>
      </c>
      <c r="O14" s="38">
        <v>28.9</v>
      </c>
      <c r="P14" s="38">
        <v>25.6</v>
      </c>
      <c r="Q14" s="38">
        <v>23.5</v>
      </c>
      <c r="R14" s="38">
        <v>26.1</v>
      </c>
      <c r="S14" s="38">
        <v>25.6</v>
      </c>
      <c r="T14" s="38">
        <v>28.3</v>
      </c>
      <c r="U14" s="38">
        <v>27.2</v>
      </c>
      <c r="V14" s="38">
        <v>29.6</v>
      </c>
      <c r="W14" s="38">
        <v>27.7</v>
      </c>
      <c r="X14" s="38">
        <v>26.5</v>
      </c>
      <c r="Y14" s="38">
        <v>30.4</v>
      </c>
      <c r="Z14" s="38" t="s">
        <v>141</v>
      </c>
      <c r="AA14" s="38" t="s">
        <v>141</v>
      </c>
      <c r="AB14" s="38" t="s">
        <v>141</v>
      </c>
      <c r="AC14" s="38" t="s">
        <v>141</v>
      </c>
      <c r="AD14" s="38" t="s">
        <v>141</v>
      </c>
      <c r="AE14" s="38" t="s">
        <v>141</v>
      </c>
      <c r="AF14" s="38" t="s">
        <v>141</v>
      </c>
      <c r="AG14" s="38" t="s">
        <v>141</v>
      </c>
      <c r="AH14" s="38" t="s">
        <v>141</v>
      </c>
      <c r="AI14" s="38" t="s">
        <v>141</v>
      </c>
      <c r="AJ14" s="38" t="s">
        <v>141</v>
      </c>
      <c r="AK14" s="16">
        <f t="shared" si="1"/>
        <v>26.895000000000003</v>
      </c>
      <c r="AL14" s="38">
        <v>8.4</v>
      </c>
      <c r="AM14" s="38">
        <v>14.5</v>
      </c>
      <c r="AN14" s="38">
        <v>10.9</v>
      </c>
      <c r="AO14" s="38">
        <v>12.1</v>
      </c>
      <c r="AP14" s="38">
        <v>9.3000000000000007</v>
      </c>
      <c r="AQ14" s="38">
        <v>9.3000000000000007</v>
      </c>
      <c r="AR14" s="38">
        <v>9.9</v>
      </c>
      <c r="AS14" s="38">
        <v>14.4</v>
      </c>
      <c r="AT14" s="38">
        <v>13</v>
      </c>
      <c r="AU14" s="38">
        <v>11.7</v>
      </c>
      <c r="AV14" s="38">
        <v>14.4</v>
      </c>
      <c r="AW14" s="38">
        <v>10.1</v>
      </c>
      <c r="AX14" s="38">
        <v>8.4</v>
      </c>
      <c r="AY14" s="38">
        <v>10.1</v>
      </c>
      <c r="AZ14" s="38">
        <v>5.3</v>
      </c>
      <c r="BA14" s="38">
        <v>8.9</v>
      </c>
      <c r="BB14" s="38">
        <v>11.9</v>
      </c>
      <c r="BC14" s="38">
        <v>9.3000000000000007</v>
      </c>
      <c r="BD14" s="38">
        <v>10</v>
      </c>
      <c r="BE14" s="38">
        <v>6.6</v>
      </c>
      <c r="BF14" s="38" t="s">
        <v>141</v>
      </c>
      <c r="BG14" s="38" t="s">
        <v>141</v>
      </c>
      <c r="BH14" s="38" t="s">
        <v>141</v>
      </c>
      <c r="BI14" s="38" t="s">
        <v>141</v>
      </c>
      <c r="BJ14" s="38" t="s">
        <v>141</v>
      </c>
      <c r="BK14" s="38" t="s">
        <v>141</v>
      </c>
      <c r="BL14" s="38" t="s">
        <v>141</v>
      </c>
      <c r="BM14" s="38" t="s">
        <v>141</v>
      </c>
      <c r="BN14" s="38" t="s">
        <v>141</v>
      </c>
      <c r="BO14" s="38" t="s">
        <v>141</v>
      </c>
      <c r="BP14" s="38" t="s">
        <v>141</v>
      </c>
      <c r="BQ14" s="17">
        <f t="shared" si="2"/>
        <v>10.425000000000002</v>
      </c>
      <c r="BR14" s="3"/>
    </row>
    <row r="15" spans="2:70" x14ac:dyDescent="0.2">
      <c r="B15" s="1" t="str">
        <f t="shared" si="0"/>
        <v>Altiplano_BuenaVista</v>
      </c>
      <c r="C15" s="23" t="s">
        <v>3</v>
      </c>
      <c r="D15" s="23" t="s">
        <v>9</v>
      </c>
      <c r="E15" s="23" t="s">
        <v>11</v>
      </c>
      <c r="F15" s="38" t="s">
        <v>141</v>
      </c>
      <c r="G15" s="38" t="s">
        <v>141</v>
      </c>
      <c r="H15" s="38" t="s">
        <v>141</v>
      </c>
      <c r="I15" s="38" t="s">
        <v>141</v>
      </c>
      <c r="J15" s="38" t="s">
        <v>141</v>
      </c>
      <c r="K15" s="38" t="s">
        <v>141</v>
      </c>
      <c r="L15" s="38" t="s">
        <v>141</v>
      </c>
      <c r="M15" s="38">
        <v>22.4</v>
      </c>
      <c r="N15" s="38">
        <v>23.5</v>
      </c>
      <c r="O15" s="38">
        <v>23.9</v>
      </c>
      <c r="P15" s="38">
        <v>20.399999999999999</v>
      </c>
      <c r="Q15" s="38">
        <v>21</v>
      </c>
      <c r="R15" s="38">
        <v>21.4</v>
      </c>
      <c r="S15" s="38">
        <v>18.7</v>
      </c>
      <c r="T15" s="38">
        <v>23.5</v>
      </c>
      <c r="U15" s="38">
        <v>24.8</v>
      </c>
      <c r="V15" s="38">
        <v>25.6</v>
      </c>
      <c r="W15" s="38">
        <v>24.7</v>
      </c>
      <c r="X15" s="38">
        <v>24.3</v>
      </c>
      <c r="Y15" s="38">
        <v>25.3</v>
      </c>
      <c r="Z15" s="38">
        <v>26.7</v>
      </c>
      <c r="AA15" s="38">
        <v>27.9</v>
      </c>
      <c r="AB15" s="38">
        <v>29.9</v>
      </c>
      <c r="AC15" s="38">
        <v>28</v>
      </c>
      <c r="AD15" s="38">
        <v>28.4</v>
      </c>
      <c r="AE15" s="38">
        <v>28.1</v>
      </c>
      <c r="AF15" s="38">
        <v>28.1</v>
      </c>
      <c r="AG15" s="38">
        <v>27.7</v>
      </c>
      <c r="AH15" s="38">
        <v>26.5</v>
      </c>
      <c r="AI15" s="38">
        <v>24.9</v>
      </c>
      <c r="AJ15" s="38">
        <v>29.5</v>
      </c>
      <c r="AK15" s="16">
        <f t="shared" si="1"/>
        <v>25.216666666666665</v>
      </c>
      <c r="AL15" s="38" t="s">
        <v>141</v>
      </c>
      <c r="AM15" s="38" t="s">
        <v>141</v>
      </c>
      <c r="AN15" s="38" t="s">
        <v>141</v>
      </c>
      <c r="AO15" s="38" t="s">
        <v>141</v>
      </c>
      <c r="AP15" s="38" t="s">
        <v>141</v>
      </c>
      <c r="AQ15" s="38" t="s">
        <v>141</v>
      </c>
      <c r="AR15" s="38" t="s">
        <v>141</v>
      </c>
      <c r="AS15" s="38">
        <v>12.9</v>
      </c>
      <c r="AT15" s="38">
        <v>9.3000000000000007</v>
      </c>
      <c r="AU15" s="38">
        <v>4.7</v>
      </c>
      <c r="AV15" s="38">
        <v>6.3</v>
      </c>
      <c r="AW15" s="38">
        <v>6.2</v>
      </c>
      <c r="AX15" s="38">
        <v>2.6</v>
      </c>
      <c r="AY15" s="38">
        <v>5.5</v>
      </c>
      <c r="AZ15" s="38">
        <v>4.8</v>
      </c>
      <c r="BA15" s="38">
        <v>5.9</v>
      </c>
      <c r="BB15" s="38">
        <v>4.8</v>
      </c>
      <c r="BC15" s="38">
        <v>5</v>
      </c>
      <c r="BD15" s="38">
        <v>6.7</v>
      </c>
      <c r="BE15" s="38">
        <v>4.3</v>
      </c>
      <c r="BF15" s="38">
        <v>4.8</v>
      </c>
      <c r="BG15" s="38">
        <v>5.5</v>
      </c>
      <c r="BH15" s="38">
        <v>7.8</v>
      </c>
      <c r="BI15" s="38">
        <v>5.0999999999999996</v>
      </c>
      <c r="BJ15" s="38">
        <v>3.5</v>
      </c>
      <c r="BK15" s="38">
        <v>10.6</v>
      </c>
      <c r="BL15" s="38">
        <v>2.4</v>
      </c>
      <c r="BM15" s="38">
        <v>6.3</v>
      </c>
      <c r="BN15" s="38">
        <v>6</v>
      </c>
      <c r="BO15" s="38">
        <v>4.0999999999999996</v>
      </c>
      <c r="BP15" s="38">
        <v>-0.6</v>
      </c>
      <c r="BQ15" s="17">
        <f t="shared" si="2"/>
        <v>5.604166666666667</v>
      </c>
      <c r="BR15" s="3"/>
    </row>
    <row r="16" spans="2:70" x14ac:dyDescent="0.2">
      <c r="B16" s="1" t="str">
        <f t="shared" si="0"/>
        <v>Altiplano_La Dulce</v>
      </c>
      <c r="C16" s="23" t="s">
        <v>3</v>
      </c>
      <c r="D16" s="23" t="s">
        <v>37</v>
      </c>
      <c r="E16" s="23" t="s">
        <v>11</v>
      </c>
      <c r="F16" s="38">
        <v>28.4</v>
      </c>
      <c r="G16" s="38">
        <v>26.9</v>
      </c>
      <c r="H16" s="38">
        <v>20.5</v>
      </c>
      <c r="I16" s="38">
        <v>22.1</v>
      </c>
      <c r="J16" s="38">
        <v>24.3</v>
      </c>
      <c r="K16" s="38">
        <v>27.1</v>
      </c>
      <c r="L16" s="38">
        <v>27.8</v>
      </c>
      <c r="M16" s="38">
        <v>24</v>
      </c>
      <c r="N16" s="38">
        <v>23</v>
      </c>
      <c r="O16" s="38">
        <v>25.4</v>
      </c>
      <c r="P16" s="38">
        <v>22.5</v>
      </c>
      <c r="Q16" s="38">
        <v>22.8</v>
      </c>
      <c r="R16" s="38">
        <v>23.8</v>
      </c>
      <c r="S16" s="38">
        <v>22.4</v>
      </c>
      <c r="T16" s="38">
        <v>24.3</v>
      </c>
      <c r="U16" s="38">
        <v>25.8</v>
      </c>
      <c r="V16" s="38">
        <v>25.5</v>
      </c>
      <c r="W16" s="38">
        <v>26.8</v>
      </c>
      <c r="X16" s="38">
        <v>26.4</v>
      </c>
      <c r="Y16" s="38">
        <v>27.5</v>
      </c>
      <c r="Z16" s="38">
        <v>28.5</v>
      </c>
      <c r="AA16" s="38">
        <v>29.6</v>
      </c>
      <c r="AB16" s="38">
        <v>30.2</v>
      </c>
      <c r="AC16" s="38">
        <v>29.5</v>
      </c>
      <c r="AD16" s="38">
        <v>29.5</v>
      </c>
      <c r="AE16" s="38">
        <v>29.3</v>
      </c>
      <c r="AF16" s="38">
        <v>29</v>
      </c>
      <c r="AG16" s="38">
        <v>28.5</v>
      </c>
      <c r="AH16" s="38">
        <v>27.5</v>
      </c>
      <c r="AI16" s="38">
        <v>26.8</v>
      </c>
      <c r="AJ16" s="38">
        <v>29.2</v>
      </c>
      <c r="AK16" s="16">
        <f t="shared" si="1"/>
        <v>26.287096774193547</v>
      </c>
      <c r="AL16" s="38">
        <v>2.9</v>
      </c>
      <c r="AM16" s="38">
        <v>8</v>
      </c>
      <c r="AN16" s="38">
        <v>9.1999999999999993</v>
      </c>
      <c r="AO16" s="38">
        <v>8.6999999999999993</v>
      </c>
      <c r="AP16" s="38">
        <v>2.9</v>
      </c>
      <c r="AQ16" s="38">
        <v>4.5</v>
      </c>
      <c r="AR16" s="38">
        <v>3.4</v>
      </c>
      <c r="AS16" s="38">
        <v>10.5</v>
      </c>
      <c r="AT16" s="38">
        <v>9.1999999999999993</v>
      </c>
      <c r="AU16" s="38">
        <v>3.1</v>
      </c>
      <c r="AV16" s="38">
        <v>6.2</v>
      </c>
      <c r="AW16" s="38">
        <v>5.3</v>
      </c>
      <c r="AX16" s="38">
        <v>1.8</v>
      </c>
      <c r="AY16" s="38">
        <v>5.5</v>
      </c>
      <c r="AZ16" s="38">
        <v>1.7</v>
      </c>
      <c r="BA16" s="38">
        <v>2.5</v>
      </c>
      <c r="BB16" s="38">
        <v>5.4</v>
      </c>
      <c r="BC16" s="38">
        <v>3.6</v>
      </c>
      <c r="BD16" s="38">
        <v>5.0999999999999996</v>
      </c>
      <c r="BE16" s="38">
        <v>3.7</v>
      </c>
      <c r="BF16" s="38">
        <v>2.2000000000000002</v>
      </c>
      <c r="BG16" s="38">
        <v>6.1</v>
      </c>
      <c r="BH16" s="38">
        <v>8</v>
      </c>
      <c r="BI16" s="38">
        <v>6.5</v>
      </c>
      <c r="BJ16" s="38">
        <v>1.3</v>
      </c>
      <c r="BK16" s="38">
        <v>11</v>
      </c>
      <c r="BL16" s="38">
        <v>0.9</v>
      </c>
      <c r="BM16" s="38">
        <v>2.4</v>
      </c>
      <c r="BN16" s="38">
        <v>3</v>
      </c>
      <c r="BO16" s="38">
        <v>0.2</v>
      </c>
      <c r="BP16" s="38">
        <v>0.2</v>
      </c>
      <c r="BQ16" s="17">
        <f t="shared" si="2"/>
        <v>4.6774193548387091</v>
      </c>
      <c r="BR16" s="3"/>
    </row>
    <row r="17" spans="2:70" x14ac:dyDescent="0.2">
      <c r="B17" s="1" t="str">
        <f t="shared" si="0"/>
        <v>Altiplano_Yoliatl</v>
      </c>
      <c r="C17" s="23" t="s">
        <v>3</v>
      </c>
      <c r="D17" s="23" t="s">
        <v>72</v>
      </c>
      <c r="E17" s="23" t="s">
        <v>11</v>
      </c>
      <c r="F17" s="38">
        <v>31.5</v>
      </c>
      <c r="G17" s="38">
        <v>25.6</v>
      </c>
      <c r="H17" s="38">
        <v>18.399999999999999</v>
      </c>
      <c r="I17" s="38">
        <v>23.8</v>
      </c>
      <c r="J17" s="38">
        <v>25.6</v>
      </c>
      <c r="K17" s="38">
        <v>8.6</v>
      </c>
      <c r="L17" s="38">
        <v>27.6</v>
      </c>
      <c r="M17" s="38">
        <v>24.4</v>
      </c>
      <c r="N17" s="38">
        <v>8.1999999999999993</v>
      </c>
      <c r="O17" s="38">
        <v>24.3</v>
      </c>
      <c r="P17" s="38" t="s">
        <v>141</v>
      </c>
      <c r="Q17" s="38">
        <v>22.6</v>
      </c>
      <c r="R17" s="38">
        <v>16.2</v>
      </c>
      <c r="S17" s="38" t="s">
        <v>141</v>
      </c>
      <c r="T17" s="38">
        <v>23.8</v>
      </c>
      <c r="U17" s="38">
        <v>20.6</v>
      </c>
      <c r="V17" s="38" t="s">
        <v>141</v>
      </c>
      <c r="W17" s="38">
        <v>7.6</v>
      </c>
      <c r="X17" s="38" t="s">
        <v>141</v>
      </c>
      <c r="Y17" s="38">
        <v>5.3</v>
      </c>
      <c r="Z17" s="38" t="s">
        <v>141</v>
      </c>
      <c r="AA17" s="38">
        <v>-8.8000000000000007</v>
      </c>
      <c r="AB17" s="38" t="s">
        <v>141</v>
      </c>
      <c r="AC17" s="38" t="s">
        <v>141</v>
      </c>
      <c r="AD17" s="38">
        <v>4.2</v>
      </c>
      <c r="AE17" s="38">
        <v>5.5</v>
      </c>
      <c r="AF17" s="38" t="s">
        <v>141</v>
      </c>
      <c r="AG17" s="38">
        <v>20.6</v>
      </c>
      <c r="AH17" s="38">
        <v>8.6</v>
      </c>
      <c r="AI17" s="38">
        <v>13</v>
      </c>
      <c r="AJ17" s="38">
        <v>27.6</v>
      </c>
      <c r="AK17" s="16">
        <f t="shared" si="1"/>
        <v>16.7304347826087</v>
      </c>
      <c r="AL17" s="38">
        <v>5.8</v>
      </c>
      <c r="AM17" s="38">
        <v>11.2</v>
      </c>
      <c r="AN17" s="38">
        <v>-2.6</v>
      </c>
      <c r="AO17" s="38">
        <v>6</v>
      </c>
      <c r="AP17" s="38">
        <v>6</v>
      </c>
      <c r="AQ17" s="38">
        <v>7.6</v>
      </c>
      <c r="AR17" s="38">
        <v>1.8</v>
      </c>
      <c r="AS17" s="38">
        <v>11.1</v>
      </c>
      <c r="AT17" s="38">
        <v>8.1999999999999993</v>
      </c>
      <c r="AU17" s="38">
        <v>2.4</v>
      </c>
      <c r="AV17" s="38" t="s">
        <v>141</v>
      </c>
      <c r="AW17" s="38">
        <v>1</v>
      </c>
      <c r="AX17" s="38">
        <v>2.1</v>
      </c>
      <c r="AY17" s="38" t="s">
        <v>141</v>
      </c>
      <c r="AZ17" s="38">
        <v>4.3</v>
      </c>
      <c r="BA17" s="38">
        <v>20.6</v>
      </c>
      <c r="BB17" s="38" t="s">
        <v>141</v>
      </c>
      <c r="BC17" s="38">
        <v>3.6</v>
      </c>
      <c r="BD17" s="38" t="s">
        <v>141</v>
      </c>
      <c r="BE17" s="38">
        <v>1.9</v>
      </c>
      <c r="BF17" s="38" t="s">
        <v>141</v>
      </c>
      <c r="BG17" s="38">
        <v>-8.8000000000000007</v>
      </c>
      <c r="BH17" s="38" t="s">
        <v>141</v>
      </c>
      <c r="BI17" s="38" t="s">
        <v>141</v>
      </c>
      <c r="BJ17" s="38">
        <v>3.1</v>
      </c>
      <c r="BK17" s="38">
        <v>5.3</v>
      </c>
      <c r="BL17" s="38" t="s">
        <v>141</v>
      </c>
      <c r="BM17" s="38">
        <v>1.4</v>
      </c>
      <c r="BN17" s="38">
        <v>8.6</v>
      </c>
      <c r="BO17" s="38">
        <v>3.5</v>
      </c>
      <c r="BP17" s="38">
        <v>-1.5</v>
      </c>
      <c r="BQ17" s="17">
        <f t="shared" si="2"/>
        <v>4.4608695652173909</v>
      </c>
      <c r="BR17" s="3"/>
    </row>
    <row r="18" spans="2:70" x14ac:dyDescent="0.2">
      <c r="B18" s="1" t="str">
        <f t="shared" si="0"/>
        <v>Altiplano_El Pocito</v>
      </c>
      <c r="C18" s="23" t="s">
        <v>3</v>
      </c>
      <c r="D18" s="23" t="s">
        <v>132</v>
      </c>
      <c r="E18" s="23" t="s">
        <v>49</v>
      </c>
      <c r="F18" s="38">
        <v>29.9</v>
      </c>
      <c r="G18" s="38">
        <v>18</v>
      </c>
      <c r="H18" s="38">
        <v>14.5</v>
      </c>
      <c r="I18" s="38">
        <v>18.600000000000001</v>
      </c>
      <c r="J18" s="38">
        <v>23.3</v>
      </c>
      <c r="K18" s="38">
        <v>26.4</v>
      </c>
      <c r="L18" s="38">
        <v>27.1</v>
      </c>
      <c r="M18" s="38">
        <v>22</v>
      </c>
      <c r="N18" s="38">
        <v>22.5</v>
      </c>
      <c r="O18" s="38">
        <v>25.5</v>
      </c>
      <c r="P18" s="38">
        <v>21.2</v>
      </c>
      <c r="Q18" s="38">
        <v>18.7</v>
      </c>
      <c r="R18" s="38">
        <v>23.1</v>
      </c>
      <c r="S18" s="38">
        <v>21.8</v>
      </c>
      <c r="T18" s="38">
        <v>24.1</v>
      </c>
      <c r="U18" s="38">
        <v>24</v>
      </c>
      <c r="V18" s="38">
        <v>25.5</v>
      </c>
      <c r="W18" s="38">
        <v>23.5</v>
      </c>
      <c r="X18" s="38">
        <v>22.8</v>
      </c>
      <c r="Y18" s="38">
        <v>26.9</v>
      </c>
      <c r="Z18" s="38">
        <v>29</v>
      </c>
      <c r="AA18" s="38">
        <v>28.7</v>
      </c>
      <c r="AB18" s="38">
        <v>26.9</v>
      </c>
      <c r="AC18" s="38">
        <v>30.1</v>
      </c>
      <c r="AD18" s="38">
        <v>28.7</v>
      </c>
      <c r="AE18" s="38">
        <v>30.3</v>
      </c>
      <c r="AF18" s="38">
        <v>30.9</v>
      </c>
      <c r="AG18" s="38">
        <v>31.1</v>
      </c>
      <c r="AH18" s="38">
        <v>30</v>
      </c>
      <c r="AI18" s="38">
        <v>29.1</v>
      </c>
      <c r="AJ18" s="38">
        <v>29.9</v>
      </c>
      <c r="AK18" s="16">
        <f t="shared" si="1"/>
        <v>25.293548387096774</v>
      </c>
      <c r="AL18" s="38">
        <v>13</v>
      </c>
      <c r="AM18" s="38">
        <v>11</v>
      </c>
      <c r="AN18" s="38">
        <v>6.8</v>
      </c>
      <c r="AO18" s="38">
        <v>9.4</v>
      </c>
      <c r="AP18" s="38">
        <v>7.3</v>
      </c>
      <c r="AQ18" s="38">
        <v>9.1</v>
      </c>
      <c r="AR18" s="38">
        <v>12.6</v>
      </c>
      <c r="AS18" s="38">
        <v>12.7</v>
      </c>
      <c r="AT18" s="38">
        <v>9.5</v>
      </c>
      <c r="AU18" s="38">
        <v>10.3</v>
      </c>
      <c r="AV18" s="38">
        <v>13.1</v>
      </c>
      <c r="AW18" s="38">
        <v>11</v>
      </c>
      <c r="AX18" s="38">
        <v>6.6</v>
      </c>
      <c r="AY18" s="38">
        <v>10.4</v>
      </c>
      <c r="AZ18" s="38">
        <v>7.8</v>
      </c>
      <c r="BA18" s="38">
        <v>8.1</v>
      </c>
      <c r="BB18" s="38">
        <v>10.5</v>
      </c>
      <c r="BC18" s="38">
        <v>11.4</v>
      </c>
      <c r="BD18" s="38">
        <v>8.6999999999999993</v>
      </c>
      <c r="BE18" s="38">
        <v>6.9</v>
      </c>
      <c r="BF18" s="38">
        <v>7.6</v>
      </c>
      <c r="BG18" s="38">
        <v>8.4</v>
      </c>
      <c r="BH18" s="38">
        <v>11.4</v>
      </c>
      <c r="BI18" s="38">
        <v>10.8</v>
      </c>
      <c r="BJ18" s="38">
        <v>9</v>
      </c>
      <c r="BK18" s="38">
        <v>11.6</v>
      </c>
      <c r="BL18" s="38">
        <v>13.3</v>
      </c>
      <c r="BM18" s="38">
        <v>12.2</v>
      </c>
      <c r="BN18" s="38">
        <v>16.399999999999999</v>
      </c>
      <c r="BO18" s="38">
        <v>13.8</v>
      </c>
      <c r="BP18" s="38">
        <v>10.5</v>
      </c>
      <c r="BQ18" s="17">
        <f t="shared" si="2"/>
        <v>10.361290322580645</v>
      </c>
      <c r="BR18" s="3"/>
    </row>
    <row r="19" spans="2:70" x14ac:dyDescent="0.2">
      <c r="B19" s="1" t="str">
        <f t="shared" si="0"/>
        <v>Altiplano_La Victoria</v>
      </c>
      <c r="C19" s="23" t="s">
        <v>3</v>
      </c>
      <c r="D19" s="23" t="s">
        <v>129</v>
      </c>
      <c r="E19" s="23" t="s">
        <v>5</v>
      </c>
      <c r="F19" s="38" t="s">
        <v>141</v>
      </c>
      <c r="G19" s="38" t="s">
        <v>141</v>
      </c>
      <c r="H19" s="38" t="s">
        <v>141</v>
      </c>
      <c r="I19" s="38" t="s">
        <v>141</v>
      </c>
      <c r="J19" s="38" t="s">
        <v>141</v>
      </c>
      <c r="K19" s="38" t="s">
        <v>141</v>
      </c>
      <c r="L19" s="38" t="s">
        <v>141</v>
      </c>
      <c r="M19" s="38" t="s">
        <v>141</v>
      </c>
      <c r="N19" s="38" t="s">
        <v>141</v>
      </c>
      <c r="O19" s="38" t="s">
        <v>141</v>
      </c>
      <c r="P19" s="38" t="s">
        <v>141</v>
      </c>
      <c r="Q19" s="38" t="s">
        <v>141</v>
      </c>
      <c r="R19" s="38" t="s">
        <v>141</v>
      </c>
      <c r="S19" s="38" t="s">
        <v>141</v>
      </c>
      <c r="T19" s="38" t="s">
        <v>141</v>
      </c>
      <c r="U19" s="38" t="s">
        <v>141</v>
      </c>
      <c r="V19" s="38" t="s">
        <v>141</v>
      </c>
      <c r="W19" s="38" t="s">
        <v>141</v>
      </c>
      <c r="X19" s="38" t="s">
        <v>141</v>
      </c>
      <c r="Y19" s="38" t="s">
        <v>141</v>
      </c>
      <c r="Z19" s="38" t="s">
        <v>141</v>
      </c>
      <c r="AA19" s="38" t="s">
        <v>141</v>
      </c>
      <c r="AB19" s="38" t="s">
        <v>141</v>
      </c>
      <c r="AC19" s="38" t="s">
        <v>141</v>
      </c>
      <c r="AD19" s="38" t="s">
        <v>141</v>
      </c>
      <c r="AE19" s="38" t="s">
        <v>141</v>
      </c>
      <c r="AF19" s="38" t="s">
        <v>141</v>
      </c>
      <c r="AG19" s="38" t="s">
        <v>141</v>
      </c>
      <c r="AH19" s="38" t="s">
        <v>141</v>
      </c>
      <c r="AI19" s="38" t="s">
        <v>141</v>
      </c>
      <c r="AJ19" s="76">
        <v>29.9</v>
      </c>
      <c r="AK19" s="16">
        <f t="shared" si="1"/>
        <v>29.9</v>
      </c>
      <c r="AL19" s="38" t="s">
        <v>141</v>
      </c>
      <c r="AM19" s="38" t="s">
        <v>141</v>
      </c>
      <c r="AN19" s="38" t="s">
        <v>141</v>
      </c>
      <c r="AO19" s="38" t="s">
        <v>141</v>
      </c>
      <c r="AP19" s="38" t="s">
        <v>141</v>
      </c>
      <c r="AQ19" s="38" t="s">
        <v>141</v>
      </c>
      <c r="AR19" s="38" t="s">
        <v>141</v>
      </c>
      <c r="AS19" s="38" t="s">
        <v>141</v>
      </c>
      <c r="AT19" s="38" t="s">
        <v>141</v>
      </c>
      <c r="AU19" s="38" t="s">
        <v>141</v>
      </c>
      <c r="AV19" s="38" t="s">
        <v>141</v>
      </c>
      <c r="AW19" s="38" t="s">
        <v>141</v>
      </c>
      <c r="AX19" s="38" t="s">
        <v>141</v>
      </c>
      <c r="AY19" s="38" t="s">
        <v>141</v>
      </c>
      <c r="AZ19" s="38" t="s">
        <v>141</v>
      </c>
      <c r="BA19" s="38" t="s">
        <v>141</v>
      </c>
      <c r="BB19" s="38" t="s">
        <v>141</v>
      </c>
      <c r="BC19" s="38" t="s">
        <v>141</v>
      </c>
      <c r="BD19" s="38" t="s">
        <v>141</v>
      </c>
      <c r="BE19" s="38" t="s">
        <v>141</v>
      </c>
      <c r="BF19" s="38" t="s">
        <v>141</v>
      </c>
      <c r="BG19" s="38" t="s">
        <v>141</v>
      </c>
      <c r="BH19" s="38" t="s">
        <v>141</v>
      </c>
      <c r="BI19" s="38" t="s">
        <v>141</v>
      </c>
      <c r="BJ19" s="38" t="s">
        <v>141</v>
      </c>
      <c r="BK19" s="38" t="s">
        <v>141</v>
      </c>
      <c r="BL19" s="38" t="s">
        <v>141</v>
      </c>
      <c r="BM19" s="38" t="s">
        <v>141</v>
      </c>
      <c r="BN19" s="38" t="s">
        <v>141</v>
      </c>
      <c r="BO19" s="38" t="s">
        <v>141</v>
      </c>
      <c r="BP19" s="76">
        <v>10.5</v>
      </c>
      <c r="BQ19" s="17">
        <f t="shared" si="2"/>
        <v>10.5</v>
      </c>
      <c r="BR19" s="3"/>
    </row>
    <row r="20" spans="2:70" x14ac:dyDescent="0.2">
      <c r="B20" s="1" t="str">
        <f t="shared" si="0"/>
        <v>Altiplano_Cerritos de Bernal</v>
      </c>
      <c r="C20" s="23" t="s">
        <v>3</v>
      </c>
      <c r="D20" s="23" t="s">
        <v>130</v>
      </c>
      <c r="E20" s="23" t="s">
        <v>5</v>
      </c>
      <c r="F20" s="38">
        <v>26.9</v>
      </c>
      <c r="G20" s="38">
        <v>22.1</v>
      </c>
      <c r="H20" s="38">
        <v>18</v>
      </c>
      <c r="I20" s="38">
        <v>19.899999999999999</v>
      </c>
      <c r="J20" s="38">
        <v>21.5</v>
      </c>
      <c r="K20" s="38">
        <v>24.4</v>
      </c>
      <c r="L20" s="38">
        <v>26.3</v>
      </c>
      <c r="M20" s="38">
        <v>21.6</v>
      </c>
      <c r="N20" s="38">
        <v>21.7</v>
      </c>
      <c r="O20" s="38">
        <v>22.9</v>
      </c>
      <c r="P20" s="38">
        <v>19.7</v>
      </c>
      <c r="Q20" s="38">
        <v>19.7</v>
      </c>
      <c r="R20" s="38">
        <v>20.7</v>
      </c>
      <c r="S20" s="38">
        <v>19.7</v>
      </c>
      <c r="T20" s="38">
        <v>22.3</v>
      </c>
      <c r="U20" s="38">
        <v>23.1</v>
      </c>
      <c r="V20" s="38">
        <v>24.2</v>
      </c>
      <c r="W20" s="38">
        <v>23</v>
      </c>
      <c r="X20" s="38">
        <v>22.6</v>
      </c>
      <c r="Y20" s="38">
        <v>25</v>
      </c>
      <c r="Z20" s="38">
        <v>26.3</v>
      </c>
      <c r="AA20" s="38">
        <v>27.1</v>
      </c>
      <c r="AB20" s="38">
        <v>28.3</v>
      </c>
      <c r="AC20" s="38">
        <v>27.7</v>
      </c>
      <c r="AD20" s="38">
        <v>27.7</v>
      </c>
      <c r="AE20" s="38">
        <v>27.9</v>
      </c>
      <c r="AF20" s="38">
        <v>27.4</v>
      </c>
      <c r="AG20" s="38">
        <v>27.8</v>
      </c>
      <c r="AH20" s="38">
        <v>26.5</v>
      </c>
      <c r="AI20" s="38">
        <v>24.4</v>
      </c>
      <c r="AJ20" s="38">
        <v>27.8</v>
      </c>
      <c r="AK20" s="16">
        <f t="shared" si="1"/>
        <v>24.006451612903223</v>
      </c>
      <c r="AL20" s="38">
        <v>0.3</v>
      </c>
      <c r="AM20" s="38">
        <v>11.1</v>
      </c>
      <c r="AN20" s="38">
        <v>8.9</v>
      </c>
      <c r="AO20" s="38">
        <v>8.1</v>
      </c>
      <c r="AP20" s="38">
        <v>1.8</v>
      </c>
      <c r="AQ20" s="38">
        <v>8.1</v>
      </c>
      <c r="AR20" s="38">
        <v>3.8</v>
      </c>
      <c r="AS20" s="38">
        <v>9.6</v>
      </c>
      <c r="AT20" s="38">
        <v>6.6</v>
      </c>
      <c r="AU20" s="38">
        <v>1.8</v>
      </c>
      <c r="AV20" s="38">
        <v>8.1</v>
      </c>
      <c r="AW20" s="38">
        <v>3.6</v>
      </c>
      <c r="AX20" s="38">
        <v>-3.1</v>
      </c>
      <c r="AY20" s="38">
        <v>5.7</v>
      </c>
      <c r="AZ20" s="38">
        <v>1.1000000000000001</v>
      </c>
      <c r="BA20" s="38">
        <v>6.3</v>
      </c>
      <c r="BB20" s="38">
        <v>7</v>
      </c>
      <c r="BC20" s="38">
        <v>3.1</v>
      </c>
      <c r="BD20" s="38">
        <v>8.5</v>
      </c>
      <c r="BE20" s="38">
        <v>1.2</v>
      </c>
      <c r="BF20" s="38">
        <v>4.3</v>
      </c>
      <c r="BG20" s="38">
        <v>4</v>
      </c>
      <c r="BH20" s="38">
        <v>6.4</v>
      </c>
      <c r="BI20" s="38">
        <v>5</v>
      </c>
      <c r="BJ20" s="38">
        <v>-0.6</v>
      </c>
      <c r="BK20" s="38">
        <v>7.1</v>
      </c>
      <c r="BL20" s="38">
        <v>0.3</v>
      </c>
      <c r="BM20" s="38">
        <v>2.4</v>
      </c>
      <c r="BN20" s="38">
        <v>-0.7</v>
      </c>
      <c r="BO20" s="38">
        <v>0.1</v>
      </c>
      <c r="BP20" s="38">
        <v>1.3</v>
      </c>
      <c r="BQ20" s="17">
        <f t="shared" si="2"/>
        <v>4.2322580645161292</v>
      </c>
      <c r="BR20" s="3"/>
    </row>
    <row r="21" spans="2:70" x14ac:dyDescent="0.2">
      <c r="B21" s="1" t="str">
        <f t="shared" si="0"/>
        <v>Altiplano_Santa Matilde</v>
      </c>
      <c r="C21" s="23" t="s">
        <v>3</v>
      </c>
      <c r="D21" s="23" t="s">
        <v>133</v>
      </c>
      <c r="E21" s="23" t="s">
        <v>5</v>
      </c>
      <c r="F21" s="38">
        <v>28.4</v>
      </c>
      <c r="G21" s="38">
        <v>25.2</v>
      </c>
      <c r="H21" s="38">
        <v>19.8</v>
      </c>
      <c r="I21" s="38">
        <v>21.3</v>
      </c>
      <c r="J21" s="38">
        <v>22.9</v>
      </c>
      <c r="K21" s="38">
        <v>26.8</v>
      </c>
      <c r="L21" s="38">
        <v>27.5</v>
      </c>
      <c r="M21" s="38">
        <v>24.1</v>
      </c>
      <c r="N21" s="38">
        <v>22.4</v>
      </c>
      <c r="O21" s="38">
        <v>24.8</v>
      </c>
      <c r="P21" s="38">
        <v>23.9</v>
      </c>
      <c r="Q21" s="38">
        <v>21.1</v>
      </c>
      <c r="R21" s="38">
        <v>22.6</v>
      </c>
      <c r="S21" s="38">
        <v>21.2</v>
      </c>
      <c r="T21" s="38">
        <v>25</v>
      </c>
      <c r="U21" s="38">
        <v>25.7</v>
      </c>
      <c r="V21" s="38">
        <v>25.4</v>
      </c>
      <c r="W21" s="38">
        <v>26.1</v>
      </c>
      <c r="X21" s="38">
        <v>26.4</v>
      </c>
      <c r="Y21" s="38">
        <v>26.8</v>
      </c>
      <c r="Z21" s="38">
        <v>28.3</v>
      </c>
      <c r="AA21" s="38">
        <v>28.6</v>
      </c>
      <c r="AB21" s="38">
        <v>30.8</v>
      </c>
      <c r="AC21" s="38">
        <v>29.6</v>
      </c>
      <c r="AD21" s="38">
        <v>29.4</v>
      </c>
      <c r="AE21" s="38">
        <v>29.5</v>
      </c>
      <c r="AF21" s="38">
        <v>29</v>
      </c>
      <c r="AG21" s="38">
        <v>29.5</v>
      </c>
      <c r="AH21" s="38">
        <v>28.1</v>
      </c>
      <c r="AI21" s="38">
        <v>26.2</v>
      </c>
      <c r="AJ21" s="38">
        <v>29.9</v>
      </c>
      <c r="AK21" s="16">
        <f t="shared" si="1"/>
        <v>26.009677419354841</v>
      </c>
      <c r="AL21" s="38">
        <v>5.2</v>
      </c>
      <c r="AM21" s="38">
        <v>12</v>
      </c>
      <c r="AN21" s="38">
        <v>9.3000000000000007</v>
      </c>
      <c r="AO21" s="38">
        <v>9.5</v>
      </c>
      <c r="AP21" s="38">
        <v>3.4</v>
      </c>
      <c r="AQ21" s="38">
        <v>6</v>
      </c>
      <c r="AR21" s="38">
        <v>5.3</v>
      </c>
      <c r="AS21" s="38">
        <v>9.3000000000000007</v>
      </c>
      <c r="AT21" s="38">
        <v>9.3000000000000007</v>
      </c>
      <c r="AU21" s="38">
        <v>4.3</v>
      </c>
      <c r="AV21" s="38">
        <v>8.6</v>
      </c>
      <c r="AW21" s="38">
        <v>5.8</v>
      </c>
      <c r="AX21" s="38">
        <v>1.6</v>
      </c>
      <c r="AY21" s="38">
        <v>4.5999999999999996</v>
      </c>
      <c r="AZ21" s="38">
        <v>4</v>
      </c>
      <c r="BA21" s="38">
        <v>5.9</v>
      </c>
      <c r="BB21" s="38">
        <v>7.4</v>
      </c>
      <c r="BC21" s="38">
        <v>6</v>
      </c>
      <c r="BD21" s="38">
        <v>7.8</v>
      </c>
      <c r="BE21" s="38">
        <v>4</v>
      </c>
      <c r="BF21" s="38">
        <v>5</v>
      </c>
      <c r="BG21" s="38">
        <v>6.7</v>
      </c>
      <c r="BH21" s="38">
        <v>8</v>
      </c>
      <c r="BI21" s="38">
        <v>7</v>
      </c>
      <c r="BJ21" s="38">
        <v>1.2</v>
      </c>
      <c r="BK21" s="38">
        <v>9.1999999999999993</v>
      </c>
      <c r="BL21" s="38">
        <v>2.2999999999999998</v>
      </c>
      <c r="BM21" s="38">
        <v>4.5</v>
      </c>
      <c r="BN21" s="38">
        <v>3.9</v>
      </c>
      <c r="BO21" s="38">
        <v>2.9</v>
      </c>
      <c r="BP21" s="38">
        <v>2.7</v>
      </c>
      <c r="BQ21" s="17">
        <f t="shared" si="2"/>
        <v>5.8935483870967733</v>
      </c>
      <c r="BR21" s="3"/>
    </row>
    <row r="22" spans="2:70" x14ac:dyDescent="0.2">
      <c r="B22" s="1" t="str">
        <f t="shared" si="0"/>
        <v>Altiplano_La Herradura</v>
      </c>
      <c r="C22" s="23" t="s">
        <v>3</v>
      </c>
      <c r="D22" s="23" t="s">
        <v>131</v>
      </c>
      <c r="E22" s="23" t="s">
        <v>11</v>
      </c>
      <c r="F22" s="38">
        <v>27.2</v>
      </c>
      <c r="G22" s="38">
        <v>22.4</v>
      </c>
      <c r="H22" s="38">
        <v>17.5</v>
      </c>
      <c r="I22" s="38">
        <v>20.2</v>
      </c>
      <c r="J22" s="38">
        <v>21.7</v>
      </c>
      <c r="K22" s="38">
        <v>25.2</v>
      </c>
      <c r="L22" s="38">
        <v>25.4</v>
      </c>
      <c r="M22" s="38">
        <v>21.1</v>
      </c>
      <c r="N22" s="38">
        <v>21.5</v>
      </c>
      <c r="O22" s="38">
        <v>23.2</v>
      </c>
      <c r="P22" s="38">
        <v>19.899999999999999</v>
      </c>
      <c r="Q22" s="38">
        <v>20.100000000000001</v>
      </c>
      <c r="R22" s="38">
        <v>20.8</v>
      </c>
      <c r="S22" s="38">
        <v>19</v>
      </c>
      <c r="T22" s="38">
        <v>21.5</v>
      </c>
      <c r="U22" s="38">
        <v>23.2</v>
      </c>
      <c r="V22" s="38">
        <v>23.4</v>
      </c>
      <c r="W22" s="38">
        <v>23.9</v>
      </c>
      <c r="X22" s="38">
        <v>23</v>
      </c>
      <c r="Y22" s="38">
        <v>25.4</v>
      </c>
      <c r="Z22" s="38">
        <v>27.1</v>
      </c>
      <c r="AA22" s="38">
        <v>27.2</v>
      </c>
      <c r="AB22" s="38">
        <v>28.4</v>
      </c>
      <c r="AC22" s="38">
        <v>28.1</v>
      </c>
      <c r="AD22" s="38">
        <v>27.2</v>
      </c>
      <c r="AE22" s="38">
        <v>27.9</v>
      </c>
      <c r="AF22" s="38">
        <v>27.1</v>
      </c>
      <c r="AG22" s="38">
        <v>27.4</v>
      </c>
      <c r="AH22" s="38">
        <v>26.6</v>
      </c>
      <c r="AI22" s="38">
        <v>25</v>
      </c>
      <c r="AJ22" s="38">
        <v>27.6</v>
      </c>
      <c r="AK22" s="16">
        <f t="shared" si="1"/>
        <v>24.038709677419355</v>
      </c>
      <c r="AL22" s="38">
        <v>3.1</v>
      </c>
      <c r="AM22" s="38">
        <v>10.7</v>
      </c>
      <c r="AN22" s="38">
        <v>8.1999999999999993</v>
      </c>
      <c r="AO22" s="38">
        <v>8.4</v>
      </c>
      <c r="AP22" s="38">
        <v>3.6</v>
      </c>
      <c r="AQ22" s="38">
        <v>2.9</v>
      </c>
      <c r="AR22" s="38">
        <v>3.2</v>
      </c>
      <c r="AS22" s="38">
        <v>9.3000000000000007</v>
      </c>
      <c r="AT22" s="38">
        <v>7.6</v>
      </c>
      <c r="AU22" s="38">
        <v>2</v>
      </c>
      <c r="AV22" s="38">
        <v>4.8</v>
      </c>
      <c r="AW22" s="38">
        <v>4.9000000000000004</v>
      </c>
      <c r="AX22" s="38">
        <v>1.2</v>
      </c>
      <c r="AY22" s="38">
        <v>1.3</v>
      </c>
      <c r="AZ22" s="38">
        <v>0.5</v>
      </c>
      <c r="BA22" s="38">
        <v>5.5</v>
      </c>
      <c r="BB22" s="38">
        <v>5.3</v>
      </c>
      <c r="BC22" s="38">
        <v>2.9</v>
      </c>
      <c r="BD22" s="38">
        <v>5.2</v>
      </c>
      <c r="BE22" s="38">
        <v>0.4</v>
      </c>
      <c r="BF22" s="38">
        <v>1.7</v>
      </c>
      <c r="BG22" s="38">
        <v>2.2999999999999998</v>
      </c>
      <c r="BH22" s="38">
        <v>6.5</v>
      </c>
      <c r="BI22" s="38">
        <v>3.6</v>
      </c>
      <c r="BJ22" s="38">
        <v>-1.1000000000000001</v>
      </c>
      <c r="BK22" s="38">
        <v>4.0999999999999996</v>
      </c>
      <c r="BL22" s="38">
        <v>1.9</v>
      </c>
      <c r="BM22" s="38">
        <v>-0.6</v>
      </c>
      <c r="BN22" s="38">
        <v>5.8</v>
      </c>
      <c r="BO22" s="38">
        <v>-0.7</v>
      </c>
      <c r="BP22" s="38">
        <v>-3.4</v>
      </c>
      <c r="BQ22" s="17">
        <f t="shared" si="2"/>
        <v>3.5838709677419356</v>
      </c>
      <c r="BR22" s="3"/>
    </row>
    <row r="23" spans="2:70" x14ac:dyDescent="0.2">
      <c r="B23" s="1" t="str">
        <f t="shared" si="0"/>
        <v>Altiplano_Peotillos</v>
      </c>
      <c r="C23" s="23" t="s">
        <v>3</v>
      </c>
      <c r="D23" s="23" t="s">
        <v>48</v>
      </c>
      <c r="E23" s="23" t="s">
        <v>49</v>
      </c>
      <c r="F23" s="38" t="s">
        <v>141</v>
      </c>
      <c r="G23" s="38" t="s">
        <v>141</v>
      </c>
      <c r="H23" s="38" t="s">
        <v>141</v>
      </c>
      <c r="I23" s="38" t="s">
        <v>141</v>
      </c>
      <c r="J23" s="38" t="s">
        <v>141</v>
      </c>
      <c r="K23" s="38" t="s">
        <v>141</v>
      </c>
      <c r="L23" s="38" t="s">
        <v>141</v>
      </c>
      <c r="M23" s="38" t="s">
        <v>141</v>
      </c>
      <c r="N23" s="38" t="s">
        <v>141</v>
      </c>
      <c r="O23" s="38" t="s">
        <v>141</v>
      </c>
      <c r="P23" s="38" t="s">
        <v>141</v>
      </c>
      <c r="Q23" s="38" t="s">
        <v>141</v>
      </c>
      <c r="R23" s="38" t="s">
        <v>141</v>
      </c>
      <c r="S23" s="38" t="s">
        <v>141</v>
      </c>
      <c r="T23" s="38" t="s">
        <v>141</v>
      </c>
      <c r="U23" s="38" t="s">
        <v>141</v>
      </c>
      <c r="V23" s="38" t="s">
        <v>141</v>
      </c>
      <c r="W23" s="38" t="s">
        <v>141</v>
      </c>
      <c r="X23" s="38" t="s">
        <v>141</v>
      </c>
      <c r="Y23" s="38" t="s">
        <v>141</v>
      </c>
      <c r="Z23" s="38" t="s">
        <v>141</v>
      </c>
      <c r="AA23" s="38" t="s">
        <v>141</v>
      </c>
      <c r="AB23" s="38" t="s">
        <v>141</v>
      </c>
      <c r="AC23" s="38" t="s">
        <v>141</v>
      </c>
      <c r="AD23" s="38" t="s">
        <v>141</v>
      </c>
      <c r="AE23" s="38" t="s">
        <v>141</v>
      </c>
      <c r="AF23" s="38" t="s">
        <v>141</v>
      </c>
      <c r="AG23" s="38" t="s">
        <v>141</v>
      </c>
      <c r="AH23" s="38" t="s">
        <v>141</v>
      </c>
      <c r="AI23" s="38" t="s">
        <v>141</v>
      </c>
      <c r="AJ23" s="76">
        <v>27.6</v>
      </c>
      <c r="AK23" s="16">
        <f t="shared" si="1"/>
        <v>27.6</v>
      </c>
      <c r="AL23" s="38" t="s">
        <v>141</v>
      </c>
      <c r="AM23" s="38" t="s">
        <v>141</v>
      </c>
      <c r="AN23" s="38" t="s">
        <v>141</v>
      </c>
      <c r="AO23" s="38" t="s">
        <v>141</v>
      </c>
      <c r="AP23" s="38" t="s">
        <v>141</v>
      </c>
      <c r="AQ23" s="38" t="s">
        <v>141</v>
      </c>
      <c r="AR23" s="38" t="s">
        <v>141</v>
      </c>
      <c r="AS23" s="38" t="s">
        <v>141</v>
      </c>
      <c r="AT23" s="38" t="s">
        <v>141</v>
      </c>
      <c r="AU23" s="38" t="s">
        <v>141</v>
      </c>
      <c r="AV23" s="38" t="s">
        <v>141</v>
      </c>
      <c r="AW23" s="38" t="s">
        <v>141</v>
      </c>
      <c r="AX23" s="38" t="s">
        <v>141</v>
      </c>
      <c r="AY23" s="38" t="s">
        <v>141</v>
      </c>
      <c r="AZ23" s="38" t="s">
        <v>141</v>
      </c>
      <c r="BA23" s="38" t="s">
        <v>141</v>
      </c>
      <c r="BB23" s="38" t="s">
        <v>141</v>
      </c>
      <c r="BC23" s="38" t="s">
        <v>141</v>
      </c>
      <c r="BD23" s="38" t="s">
        <v>141</v>
      </c>
      <c r="BE23" s="38" t="s">
        <v>141</v>
      </c>
      <c r="BF23" s="38" t="s">
        <v>141</v>
      </c>
      <c r="BG23" s="38" t="s">
        <v>141</v>
      </c>
      <c r="BH23" s="38" t="s">
        <v>141</v>
      </c>
      <c r="BI23" s="38" t="s">
        <v>141</v>
      </c>
      <c r="BJ23" s="38" t="s">
        <v>141</v>
      </c>
      <c r="BK23" s="38" t="s">
        <v>141</v>
      </c>
      <c r="BL23" s="38" t="s">
        <v>141</v>
      </c>
      <c r="BM23" s="38" t="s">
        <v>141</v>
      </c>
      <c r="BN23" s="38" t="s">
        <v>141</v>
      </c>
      <c r="BO23" s="38" t="s">
        <v>141</v>
      </c>
      <c r="BP23" s="76">
        <v>10.5</v>
      </c>
      <c r="BQ23" s="17">
        <f t="shared" si="2"/>
        <v>10.5</v>
      </c>
      <c r="BR23" s="3"/>
    </row>
    <row r="24" spans="2:70" x14ac:dyDescent="0.2">
      <c r="B24" s="1" t="str">
        <f t="shared" si="0"/>
        <v>Centro_Benito Juárez</v>
      </c>
      <c r="C24" s="43" t="s">
        <v>6</v>
      </c>
      <c r="D24" s="43" t="s">
        <v>7</v>
      </c>
      <c r="E24" s="43" t="s">
        <v>8</v>
      </c>
      <c r="F24" s="38">
        <v>30.5</v>
      </c>
      <c r="G24" s="38">
        <v>22.5</v>
      </c>
      <c r="H24" s="38">
        <v>18.399999999999999</v>
      </c>
      <c r="I24" s="38">
        <v>21.5</v>
      </c>
      <c r="J24" s="38">
        <v>25.3</v>
      </c>
      <c r="K24" s="38">
        <v>29.9</v>
      </c>
      <c r="L24" s="38">
        <v>27.4</v>
      </c>
      <c r="M24" s="38">
        <v>23.2</v>
      </c>
      <c r="N24" s="38">
        <v>24</v>
      </c>
      <c r="O24" s="38">
        <v>25.5</v>
      </c>
      <c r="P24" s="38">
        <v>21.4</v>
      </c>
      <c r="Q24" s="38">
        <v>18.5</v>
      </c>
      <c r="R24" s="38">
        <v>23.4</v>
      </c>
      <c r="S24" s="38">
        <v>23.3</v>
      </c>
      <c r="T24" s="38">
        <v>24.1</v>
      </c>
      <c r="U24" s="38">
        <v>25.5</v>
      </c>
      <c r="V24" s="38">
        <v>26.6</v>
      </c>
      <c r="W24" s="38">
        <v>25.8</v>
      </c>
      <c r="X24" s="38">
        <v>25.1</v>
      </c>
      <c r="Y24" s="38">
        <v>27.9</v>
      </c>
      <c r="Z24" s="38">
        <v>28.4</v>
      </c>
      <c r="AA24" s="38">
        <v>35.200000000000003</v>
      </c>
      <c r="AB24" s="38">
        <v>33.799999999999997</v>
      </c>
      <c r="AC24" s="38">
        <v>33.799999999999997</v>
      </c>
      <c r="AD24" s="38">
        <v>33.6</v>
      </c>
      <c r="AE24" s="38">
        <v>32.200000000000003</v>
      </c>
      <c r="AF24" s="38">
        <v>34.9</v>
      </c>
      <c r="AG24" s="38">
        <v>32.5</v>
      </c>
      <c r="AH24" s="38">
        <v>33.4</v>
      </c>
      <c r="AI24" s="38">
        <v>36.1</v>
      </c>
      <c r="AJ24" s="38">
        <v>36.299999999999997</v>
      </c>
      <c r="AK24" s="16">
        <f t="shared" si="1"/>
        <v>27.741935483870968</v>
      </c>
      <c r="AL24" s="38">
        <v>10.9</v>
      </c>
      <c r="AM24" s="38">
        <v>12.9</v>
      </c>
      <c r="AN24" s="38">
        <v>9.9</v>
      </c>
      <c r="AO24" s="38">
        <v>9.9</v>
      </c>
      <c r="AP24" s="38">
        <v>7.8</v>
      </c>
      <c r="AQ24" s="38">
        <v>4.5999999999999996</v>
      </c>
      <c r="AR24" s="38">
        <v>5</v>
      </c>
      <c r="AS24" s="38">
        <v>10.6</v>
      </c>
      <c r="AT24" s="38">
        <v>6.4</v>
      </c>
      <c r="AU24" s="38">
        <v>6.7</v>
      </c>
      <c r="AV24" s="38">
        <v>10.4</v>
      </c>
      <c r="AW24" s="38">
        <v>10.4</v>
      </c>
      <c r="AX24" s="38">
        <v>4.9000000000000004</v>
      </c>
      <c r="AY24" s="38">
        <v>6.8</v>
      </c>
      <c r="AZ24" s="38">
        <v>7.1</v>
      </c>
      <c r="BA24" s="38">
        <v>2.2999999999999998</v>
      </c>
      <c r="BB24" s="38">
        <v>4.2</v>
      </c>
      <c r="BC24" s="38">
        <v>4.5</v>
      </c>
      <c r="BD24" s="38">
        <v>6.5</v>
      </c>
      <c r="BE24" s="38">
        <v>2.7</v>
      </c>
      <c r="BF24" s="38">
        <v>4.5999999999999996</v>
      </c>
      <c r="BG24" s="38">
        <v>-9</v>
      </c>
      <c r="BH24" s="38">
        <v>-8.8000000000000007</v>
      </c>
      <c r="BI24" s="38">
        <v>-8.9</v>
      </c>
      <c r="BJ24" s="38">
        <v>-5.3</v>
      </c>
      <c r="BK24" s="38">
        <v>-8</v>
      </c>
      <c r="BL24" s="38">
        <v>-5.9</v>
      </c>
      <c r="BM24" s="38">
        <v>-2.8</v>
      </c>
      <c r="BN24" s="38">
        <v>1.9</v>
      </c>
      <c r="BO24" s="38">
        <v>-4.7</v>
      </c>
      <c r="BP24" s="38">
        <v>2.4</v>
      </c>
      <c r="BQ24" s="17">
        <f t="shared" si="2"/>
        <v>3.2258064516129026</v>
      </c>
      <c r="BR24" s="3"/>
    </row>
    <row r="25" spans="2:70" x14ac:dyDescent="0.2">
      <c r="B25" s="1" t="str">
        <f t="shared" si="0"/>
        <v>Centro_El Polvorín</v>
      </c>
      <c r="C25" s="43" t="s">
        <v>6</v>
      </c>
      <c r="D25" s="43" t="s">
        <v>25</v>
      </c>
      <c r="E25" s="43" t="s">
        <v>26</v>
      </c>
      <c r="F25" s="38">
        <v>32.700000000000003</v>
      </c>
      <c r="G25" s="38">
        <v>21.7</v>
      </c>
      <c r="H25" s="38">
        <v>16.7</v>
      </c>
      <c r="I25" s="38">
        <v>20.8</v>
      </c>
      <c r="J25" s="38">
        <v>24.8</v>
      </c>
      <c r="K25" s="38">
        <v>28.3</v>
      </c>
      <c r="L25" s="38">
        <v>29.1</v>
      </c>
      <c r="M25" s="38">
        <v>23.9</v>
      </c>
      <c r="N25" s="38">
        <v>24.2</v>
      </c>
      <c r="O25" s="38">
        <v>26.2</v>
      </c>
      <c r="P25" s="38">
        <v>22.1</v>
      </c>
      <c r="Q25" s="38">
        <v>22.8</v>
      </c>
      <c r="R25" s="38">
        <v>25.3</v>
      </c>
      <c r="S25" s="38">
        <v>23.1</v>
      </c>
      <c r="T25" s="38">
        <v>25.5</v>
      </c>
      <c r="U25" s="38">
        <v>26</v>
      </c>
      <c r="V25" s="38">
        <v>27.3</v>
      </c>
      <c r="W25" s="38">
        <v>25.5</v>
      </c>
      <c r="X25" s="38">
        <v>23.9</v>
      </c>
      <c r="Y25" s="38">
        <v>29.2</v>
      </c>
      <c r="Z25" s="38">
        <v>30.1</v>
      </c>
      <c r="AA25" s="38">
        <v>29.6</v>
      </c>
      <c r="AB25" s="38">
        <v>28.1</v>
      </c>
      <c r="AC25" s="38">
        <v>32.700000000000003</v>
      </c>
      <c r="AD25" s="38">
        <v>30.8</v>
      </c>
      <c r="AE25" s="38">
        <v>33.200000000000003</v>
      </c>
      <c r="AF25" s="38">
        <v>32.200000000000003</v>
      </c>
      <c r="AG25" s="38">
        <v>32.5</v>
      </c>
      <c r="AH25" s="38">
        <v>31.3</v>
      </c>
      <c r="AI25" s="38">
        <v>29.8</v>
      </c>
      <c r="AJ25" s="38">
        <v>33.1</v>
      </c>
      <c r="AK25" s="16">
        <f t="shared" si="1"/>
        <v>27.177419354838712</v>
      </c>
      <c r="AL25" s="38">
        <v>7.5</v>
      </c>
      <c r="AM25" s="38">
        <v>12.2</v>
      </c>
      <c r="AN25" s="38">
        <v>8</v>
      </c>
      <c r="AO25" s="38">
        <v>10.3</v>
      </c>
      <c r="AP25" s="38">
        <v>6.9</v>
      </c>
      <c r="AQ25" s="38">
        <v>8</v>
      </c>
      <c r="AR25" s="38">
        <v>11.8</v>
      </c>
      <c r="AS25" s="38">
        <v>11.7</v>
      </c>
      <c r="AT25" s="38">
        <v>8.1</v>
      </c>
      <c r="AU25" s="38">
        <v>9.8000000000000007</v>
      </c>
      <c r="AV25" s="38">
        <v>11.6</v>
      </c>
      <c r="AW25" s="38">
        <v>10.9</v>
      </c>
      <c r="AX25" s="38">
        <v>4</v>
      </c>
      <c r="AY25" s="38">
        <v>9.4</v>
      </c>
      <c r="AZ25" s="38">
        <v>6.6</v>
      </c>
      <c r="BA25" s="38">
        <v>6.4</v>
      </c>
      <c r="BB25" s="38">
        <v>7.7</v>
      </c>
      <c r="BC25" s="38">
        <v>8.1</v>
      </c>
      <c r="BD25" s="38">
        <v>8.1999999999999993</v>
      </c>
      <c r="BE25" s="38">
        <v>5.0999999999999996</v>
      </c>
      <c r="BF25" s="38">
        <v>6.8</v>
      </c>
      <c r="BG25" s="38">
        <v>7.3</v>
      </c>
      <c r="BH25" s="38">
        <v>8.9</v>
      </c>
      <c r="BI25" s="38">
        <v>8.4</v>
      </c>
      <c r="BJ25" s="38">
        <v>8.9</v>
      </c>
      <c r="BK25" s="38">
        <v>8.4</v>
      </c>
      <c r="BL25" s="38">
        <v>4.5999999999999996</v>
      </c>
      <c r="BM25" s="38">
        <v>9.8000000000000007</v>
      </c>
      <c r="BN25" s="38">
        <v>8.1</v>
      </c>
      <c r="BO25" s="38">
        <v>6.3</v>
      </c>
      <c r="BP25" s="38">
        <v>5.8</v>
      </c>
      <c r="BQ25" s="17">
        <f t="shared" si="2"/>
        <v>8.2451612903225815</v>
      </c>
      <c r="BR25" s="3"/>
    </row>
    <row r="26" spans="2:70" x14ac:dyDescent="0.2">
      <c r="B26" s="1" t="str">
        <f t="shared" si="0"/>
        <v xml:space="preserve">Centro_Santa Clara </v>
      </c>
      <c r="C26" s="43" t="s">
        <v>6</v>
      </c>
      <c r="D26" s="43" t="s">
        <v>64</v>
      </c>
      <c r="E26" s="43" t="s">
        <v>65</v>
      </c>
      <c r="F26" s="38">
        <v>31.6</v>
      </c>
      <c r="G26" s="38">
        <v>22.4</v>
      </c>
      <c r="H26" s="38">
        <v>17.2</v>
      </c>
      <c r="I26" s="38">
        <v>21.3</v>
      </c>
      <c r="J26" s="38">
        <v>24.9</v>
      </c>
      <c r="K26" s="38">
        <v>27.9</v>
      </c>
      <c r="L26" s="38">
        <v>29.5</v>
      </c>
      <c r="M26" s="38">
        <v>24.3</v>
      </c>
      <c r="N26" s="38">
        <v>25.1</v>
      </c>
      <c r="O26" s="38">
        <v>25.8</v>
      </c>
      <c r="P26" s="38">
        <v>22.4</v>
      </c>
      <c r="Q26" s="38">
        <v>23.5</v>
      </c>
      <c r="R26" s="38">
        <v>24.8</v>
      </c>
      <c r="S26" s="38">
        <v>23.7</v>
      </c>
      <c r="T26" s="38">
        <v>26.7</v>
      </c>
      <c r="U26" s="38">
        <v>25.8</v>
      </c>
      <c r="V26" s="38">
        <v>27</v>
      </c>
      <c r="W26" s="38">
        <v>26.7</v>
      </c>
      <c r="X26" s="38">
        <v>25.3</v>
      </c>
      <c r="Y26" s="38">
        <v>29.4</v>
      </c>
      <c r="Z26" s="38">
        <v>30.1</v>
      </c>
      <c r="AA26" s="38">
        <v>30.2</v>
      </c>
      <c r="AB26" s="38">
        <v>29.8</v>
      </c>
      <c r="AC26" s="38">
        <v>33.299999999999997</v>
      </c>
      <c r="AD26" s="38">
        <v>30.3</v>
      </c>
      <c r="AE26" s="38">
        <v>34.1</v>
      </c>
      <c r="AF26" s="38">
        <v>32.799999999999997</v>
      </c>
      <c r="AG26" s="38">
        <v>33.200000000000003</v>
      </c>
      <c r="AH26" s="38">
        <v>33.200000000000003</v>
      </c>
      <c r="AI26" s="38">
        <v>30.7</v>
      </c>
      <c r="AJ26" s="38">
        <v>33.299999999999997</v>
      </c>
      <c r="AK26" s="16">
        <f t="shared" si="1"/>
        <v>27.622580645161289</v>
      </c>
      <c r="AL26" s="38">
        <v>7.6</v>
      </c>
      <c r="AM26" s="38">
        <v>13.2</v>
      </c>
      <c r="AN26" s="38">
        <v>8.4</v>
      </c>
      <c r="AO26" s="38">
        <v>10.3</v>
      </c>
      <c r="AP26" s="38">
        <v>7.7</v>
      </c>
      <c r="AQ26" s="38">
        <v>9.1999999999999993</v>
      </c>
      <c r="AR26" s="38">
        <v>11.5</v>
      </c>
      <c r="AS26" s="38">
        <v>10.8</v>
      </c>
      <c r="AT26" s="38">
        <v>8</v>
      </c>
      <c r="AU26" s="38">
        <v>10.4</v>
      </c>
      <c r="AV26" s="38">
        <v>10.6</v>
      </c>
      <c r="AW26" s="38">
        <v>11</v>
      </c>
      <c r="AX26" s="38">
        <v>6.5</v>
      </c>
      <c r="AY26" s="38">
        <v>9.6999999999999993</v>
      </c>
      <c r="AZ26" s="38">
        <v>7.6</v>
      </c>
      <c r="BA26" s="38">
        <v>6</v>
      </c>
      <c r="BB26" s="38">
        <v>6.5</v>
      </c>
      <c r="BC26" s="38">
        <v>8</v>
      </c>
      <c r="BD26" s="38">
        <v>8.6999999999999993</v>
      </c>
      <c r="BE26" s="38">
        <v>4.2</v>
      </c>
      <c r="BF26" s="38">
        <v>6.3</v>
      </c>
      <c r="BG26" s="38">
        <v>6.1</v>
      </c>
      <c r="BH26" s="38">
        <v>8.1999999999999993</v>
      </c>
      <c r="BI26" s="38">
        <v>8.3000000000000007</v>
      </c>
      <c r="BJ26" s="38">
        <v>9.8000000000000007</v>
      </c>
      <c r="BK26" s="38">
        <v>7.4</v>
      </c>
      <c r="BL26" s="38">
        <v>3.8</v>
      </c>
      <c r="BM26" s="38">
        <v>9.3000000000000007</v>
      </c>
      <c r="BN26" s="38">
        <v>6.7</v>
      </c>
      <c r="BO26" s="38">
        <v>6.2</v>
      </c>
      <c r="BP26" s="38">
        <v>8.4</v>
      </c>
      <c r="BQ26" s="17">
        <f t="shared" si="2"/>
        <v>8.2709677419354826</v>
      </c>
      <c r="BR26" s="3"/>
    </row>
    <row r="27" spans="2:70" x14ac:dyDescent="0.2">
      <c r="B27" s="1" t="str">
        <f t="shared" si="0"/>
        <v>Centro_INIFAP San Luis</v>
      </c>
      <c r="C27" s="43" t="s">
        <v>6</v>
      </c>
      <c r="D27" s="43" t="s">
        <v>106</v>
      </c>
      <c r="E27" s="43" t="s">
        <v>104</v>
      </c>
      <c r="F27" s="38">
        <v>30.8</v>
      </c>
      <c r="G27" s="38">
        <v>21.7</v>
      </c>
      <c r="H27" s="38">
        <v>17.899999999999999</v>
      </c>
      <c r="I27" s="38">
        <v>21.4</v>
      </c>
      <c r="J27" s="38">
        <v>24.9</v>
      </c>
      <c r="K27" s="38">
        <v>28.2</v>
      </c>
      <c r="L27" s="38">
        <v>26.7</v>
      </c>
      <c r="M27" s="38">
        <v>23.8</v>
      </c>
      <c r="N27" s="38">
        <v>25.2</v>
      </c>
      <c r="O27" s="38">
        <v>25.6</v>
      </c>
      <c r="P27" s="38">
        <v>21.3</v>
      </c>
      <c r="Q27" s="38">
        <v>18.5</v>
      </c>
      <c r="R27" s="38">
        <v>24.1</v>
      </c>
      <c r="S27" s="38">
        <v>23.6</v>
      </c>
      <c r="T27" s="38">
        <v>24.4</v>
      </c>
      <c r="U27" s="38">
        <v>24.3</v>
      </c>
      <c r="V27" s="38">
        <v>25.6</v>
      </c>
      <c r="W27" s="38">
        <v>25.9</v>
      </c>
      <c r="X27" s="38">
        <v>24.8</v>
      </c>
      <c r="Y27" s="38">
        <v>27.5</v>
      </c>
      <c r="Z27" s="38">
        <v>29.1</v>
      </c>
      <c r="AA27" s="38">
        <v>29.2</v>
      </c>
      <c r="AB27" s="38">
        <v>29.8</v>
      </c>
      <c r="AC27" s="38">
        <v>31.6</v>
      </c>
      <c r="AD27" s="38">
        <v>29.5</v>
      </c>
      <c r="AE27" s="38">
        <v>30.8</v>
      </c>
      <c r="AF27" s="38">
        <v>31.4</v>
      </c>
      <c r="AG27" s="38">
        <v>30.3</v>
      </c>
      <c r="AH27" s="38">
        <v>28.6</v>
      </c>
      <c r="AI27" s="38">
        <v>28.8</v>
      </c>
      <c r="AJ27" s="38">
        <v>30.8</v>
      </c>
      <c r="AK27" s="16">
        <f t="shared" si="1"/>
        <v>26.325806451612902</v>
      </c>
      <c r="AL27" s="38">
        <v>4</v>
      </c>
      <c r="AM27" s="38">
        <v>11.8</v>
      </c>
      <c r="AN27" s="38">
        <v>9.5</v>
      </c>
      <c r="AO27" s="38">
        <v>10.9</v>
      </c>
      <c r="AP27" s="38">
        <v>9</v>
      </c>
      <c r="AQ27" s="38">
        <v>3.1</v>
      </c>
      <c r="AR27" s="38">
        <v>6.4</v>
      </c>
      <c r="AS27" s="38">
        <v>13</v>
      </c>
      <c r="AT27" s="38">
        <v>6.1</v>
      </c>
      <c r="AU27" s="38">
        <v>7.8</v>
      </c>
      <c r="AV27" s="38">
        <v>9.1999999999999993</v>
      </c>
      <c r="AW27" s="38">
        <v>9.3000000000000007</v>
      </c>
      <c r="AX27" s="38">
        <v>2.1</v>
      </c>
      <c r="AY27" s="38">
        <v>8.5</v>
      </c>
      <c r="AZ27" s="38">
        <v>5.8</v>
      </c>
      <c r="BA27" s="38">
        <v>2.2999999999999998</v>
      </c>
      <c r="BB27" s="38">
        <v>2.8</v>
      </c>
      <c r="BC27" s="38">
        <v>4.2</v>
      </c>
      <c r="BD27" s="38">
        <v>4.5999999999999996</v>
      </c>
      <c r="BE27" s="38">
        <v>2.2000000000000002</v>
      </c>
      <c r="BF27" s="38">
        <v>2.7</v>
      </c>
      <c r="BG27" s="38">
        <v>3.7</v>
      </c>
      <c r="BH27" s="38">
        <v>4.5999999999999996</v>
      </c>
      <c r="BI27" s="38">
        <v>4.8</v>
      </c>
      <c r="BJ27" s="38">
        <v>4.5</v>
      </c>
      <c r="BK27" s="38">
        <v>6.3</v>
      </c>
      <c r="BL27" s="38">
        <v>5.0999999999999996</v>
      </c>
      <c r="BM27" s="38">
        <v>3.9</v>
      </c>
      <c r="BN27" s="38">
        <v>4.5</v>
      </c>
      <c r="BO27" s="38">
        <v>1.1000000000000001</v>
      </c>
      <c r="BP27" s="38">
        <v>1.8</v>
      </c>
      <c r="BQ27" s="17">
        <f t="shared" si="2"/>
        <v>5.6645161290322568</v>
      </c>
      <c r="BR27" s="3"/>
    </row>
    <row r="28" spans="2:70" x14ac:dyDescent="0.2">
      <c r="B28" s="1" t="str">
        <f t="shared" si="0"/>
        <v>Centro_La Lugarda</v>
      </c>
      <c r="C28" s="43" t="s">
        <v>6</v>
      </c>
      <c r="D28" s="43" t="s">
        <v>39</v>
      </c>
      <c r="E28" s="43" t="s">
        <v>40</v>
      </c>
      <c r="F28" s="38">
        <v>28</v>
      </c>
      <c r="G28" s="38">
        <v>22.4</v>
      </c>
      <c r="H28" s="38">
        <v>18.7</v>
      </c>
      <c r="I28" s="38">
        <v>21.2</v>
      </c>
      <c r="J28" s="38">
        <v>22.4</v>
      </c>
      <c r="K28" s="38">
        <v>25.8</v>
      </c>
      <c r="L28" s="38">
        <v>25.9</v>
      </c>
      <c r="M28" s="38">
        <v>22.7</v>
      </c>
      <c r="N28" s="38">
        <v>22.6</v>
      </c>
      <c r="O28" s="38">
        <v>24</v>
      </c>
      <c r="P28" s="38">
        <v>19.5</v>
      </c>
      <c r="Q28" s="38">
        <v>17.100000000000001</v>
      </c>
      <c r="R28" s="38">
        <v>21.4</v>
      </c>
      <c r="S28" s="38">
        <v>21.7</v>
      </c>
      <c r="T28" s="38">
        <v>22</v>
      </c>
      <c r="U28" s="38">
        <v>22.9</v>
      </c>
      <c r="V28" s="38">
        <v>24.4</v>
      </c>
      <c r="W28" s="38">
        <v>24.4</v>
      </c>
      <c r="X28" s="38">
        <v>24</v>
      </c>
      <c r="Y28" s="38">
        <v>25.4</v>
      </c>
      <c r="Z28" s="38">
        <v>26.4</v>
      </c>
      <c r="AA28" s="38">
        <v>26.9</v>
      </c>
      <c r="AB28" s="38">
        <v>28.6</v>
      </c>
      <c r="AC28" s="38">
        <v>29.1</v>
      </c>
      <c r="AD28" s="38">
        <v>27.4</v>
      </c>
      <c r="AE28" s="38">
        <v>27.5</v>
      </c>
      <c r="AF28" s="38">
        <v>28.1</v>
      </c>
      <c r="AG28" s="38">
        <v>27.4</v>
      </c>
      <c r="AH28" s="38">
        <v>25.6</v>
      </c>
      <c r="AI28" s="38">
        <v>26.5</v>
      </c>
      <c r="AJ28" s="38">
        <v>27.4</v>
      </c>
      <c r="AK28" s="16">
        <f t="shared" si="1"/>
        <v>24.432258064516123</v>
      </c>
      <c r="AL28" s="38">
        <v>5.2</v>
      </c>
      <c r="AM28" s="38">
        <v>11.2</v>
      </c>
      <c r="AN28" s="38">
        <v>8.1999999999999993</v>
      </c>
      <c r="AO28" s="38">
        <v>8.8000000000000007</v>
      </c>
      <c r="AP28" s="38">
        <v>7.9</v>
      </c>
      <c r="AQ28" s="38">
        <v>3.5</v>
      </c>
      <c r="AR28" s="38">
        <v>5.3</v>
      </c>
      <c r="AS28" s="38">
        <v>7.1</v>
      </c>
      <c r="AT28" s="38">
        <v>7</v>
      </c>
      <c r="AU28" s="38">
        <v>7.3</v>
      </c>
      <c r="AV28" s="38">
        <v>8</v>
      </c>
      <c r="AW28" s="38">
        <v>8.1999999999999993</v>
      </c>
      <c r="AX28" s="38">
        <v>1.6</v>
      </c>
      <c r="AY28" s="38">
        <v>5.3</v>
      </c>
      <c r="AZ28" s="38">
        <v>5</v>
      </c>
      <c r="BA28" s="38">
        <v>1.2</v>
      </c>
      <c r="BB28" s="38">
        <v>1.6</v>
      </c>
      <c r="BC28" s="38">
        <v>3</v>
      </c>
      <c r="BD28" s="38">
        <v>2.8</v>
      </c>
      <c r="BE28" s="38">
        <v>1.5</v>
      </c>
      <c r="BF28" s="38">
        <v>4.3</v>
      </c>
      <c r="BG28" s="38">
        <v>4</v>
      </c>
      <c r="BH28" s="38">
        <v>4.5999999999999996</v>
      </c>
      <c r="BI28" s="38">
        <v>11.1</v>
      </c>
      <c r="BJ28" s="38">
        <v>5.0999999999999996</v>
      </c>
      <c r="BK28" s="38">
        <v>9.3000000000000007</v>
      </c>
      <c r="BL28" s="38">
        <v>5.0999999999999996</v>
      </c>
      <c r="BM28" s="38">
        <v>5.4</v>
      </c>
      <c r="BN28" s="38">
        <v>5.7</v>
      </c>
      <c r="BO28" s="38">
        <v>4.8</v>
      </c>
      <c r="BP28" s="38">
        <v>3.7</v>
      </c>
      <c r="BQ28" s="17">
        <f t="shared" si="2"/>
        <v>5.574193548387095</v>
      </c>
      <c r="BR28" s="3"/>
    </row>
    <row r="29" spans="2:70" x14ac:dyDescent="0.2">
      <c r="B29" s="1" t="str">
        <f t="shared" si="0"/>
        <v>Centro_La Purisima</v>
      </c>
      <c r="C29" s="43" t="s">
        <v>6</v>
      </c>
      <c r="D29" s="43" t="s">
        <v>41</v>
      </c>
      <c r="E29" s="43" t="s">
        <v>42</v>
      </c>
      <c r="F29" s="38" t="s">
        <v>141</v>
      </c>
      <c r="G29" s="38" t="s">
        <v>141</v>
      </c>
      <c r="H29" s="38" t="s">
        <v>141</v>
      </c>
      <c r="I29" s="38" t="s">
        <v>141</v>
      </c>
      <c r="J29" s="38" t="s">
        <v>141</v>
      </c>
      <c r="K29" s="38" t="s">
        <v>141</v>
      </c>
      <c r="L29" s="38" t="s">
        <v>141</v>
      </c>
      <c r="M29" s="38" t="s">
        <v>141</v>
      </c>
      <c r="N29" s="38" t="s">
        <v>141</v>
      </c>
      <c r="O29" s="38" t="s">
        <v>141</v>
      </c>
      <c r="P29" s="38" t="s">
        <v>141</v>
      </c>
      <c r="Q29" s="38" t="s">
        <v>141</v>
      </c>
      <c r="R29" s="38" t="s">
        <v>141</v>
      </c>
      <c r="S29" s="38" t="s">
        <v>141</v>
      </c>
      <c r="T29" s="38" t="s">
        <v>141</v>
      </c>
      <c r="U29" s="38" t="s">
        <v>141</v>
      </c>
      <c r="V29" s="38" t="s">
        <v>141</v>
      </c>
      <c r="W29" s="38" t="s">
        <v>141</v>
      </c>
      <c r="X29" s="38" t="s">
        <v>141</v>
      </c>
      <c r="Y29" s="38" t="s">
        <v>141</v>
      </c>
      <c r="Z29" s="38" t="s">
        <v>141</v>
      </c>
      <c r="AA29" s="38" t="s">
        <v>141</v>
      </c>
      <c r="AB29" s="38" t="s">
        <v>141</v>
      </c>
      <c r="AC29" s="38" t="s">
        <v>141</v>
      </c>
      <c r="AD29" s="38" t="s">
        <v>141</v>
      </c>
      <c r="AE29" s="38" t="s">
        <v>141</v>
      </c>
      <c r="AF29" s="38" t="s">
        <v>141</v>
      </c>
      <c r="AG29" s="38" t="s">
        <v>141</v>
      </c>
      <c r="AH29" s="38" t="s">
        <v>141</v>
      </c>
      <c r="AI29" s="38" t="s">
        <v>141</v>
      </c>
      <c r="AJ29" s="76">
        <v>27.4</v>
      </c>
      <c r="AK29" s="16">
        <f t="shared" si="1"/>
        <v>27.4</v>
      </c>
      <c r="AL29" s="38" t="s">
        <v>141</v>
      </c>
      <c r="AM29" s="38" t="s">
        <v>141</v>
      </c>
      <c r="AN29" s="38" t="s">
        <v>141</v>
      </c>
      <c r="AO29" s="38" t="s">
        <v>141</v>
      </c>
      <c r="AP29" s="38" t="s">
        <v>141</v>
      </c>
      <c r="AQ29" s="38" t="s">
        <v>141</v>
      </c>
      <c r="AR29" s="38" t="s">
        <v>141</v>
      </c>
      <c r="AS29" s="38" t="s">
        <v>141</v>
      </c>
      <c r="AT29" s="38" t="s">
        <v>141</v>
      </c>
      <c r="AU29" s="38" t="s">
        <v>141</v>
      </c>
      <c r="AV29" s="38" t="s">
        <v>141</v>
      </c>
      <c r="AW29" s="38" t="s">
        <v>141</v>
      </c>
      <c r="AX29" s="38" t="s">
        <v>141</v>
      </c>
      <c r="AY29" s="38" t="s">
        <v>141</v>
      </c>
      <c r="AZ29" s="38" t="s">
        <v>141</v>
      </c>
      <c r="BA29" s="38" t="s">
        <v>141</v>
      </c>
      <c r="BB29" s="38" t="s">
        <v>141</v>
      </c>
      <c r="BC29" s="38" t="s">
        <v>141</v>
      </c>
      <c r="BD29" s="38" t="s">
        <v>141</v>
      </c>
      <c r="BE29" s="38" t="s">
        <v>141</v>
      </c>
      <c r="BF29" s="38" t="s">
        <v>141</v>
      </c>
      <c r="BG29" s="38" t="s">
        <v>141</v>
      </c>
      <c r="BH29" s="38" t="s">
        <v>141</v>
      </c>
      <c r="BI29" s="38" t="s">
        <v>141</v>
      </c>
      <c r="BJ29" s="38" t="s">
        <v>141</v>
      </c>
      <c r="BK29" s="38" t="s">
        <v>141</v>
      </c>
      <c r="BL29" s="38" t="s">
        <v>141</v>
      </c>
      <c r="BM29" s="38" t="s">
        <v>141</v>
      </c>
      <c r="BN29" s="38" t="s">
        <v>141</v>
      </c>
      <c r="BO29" s="38" t="s">
        <v>141</v>
      </c>
      <c r="BP29" s="76">
        <v>3.7</v>
      </c>
      <c r="BQ29" s="17">
        <f t="shared" si="2"/>
        <v>3.7</v>
      </c>
      <c r="BR29" s="3"/>
    </row>
    <row r="30" spans="2:70" x14ac:dyDescent="0.2">
      <c r="B30" s="1" t="str">
        <f t="shared" si="0"/>
        <v>Centro_San Ignacio</v>
      </c>
      <c r="C30" s="43" t="s">
        <v>6</v>
      </c>
      <c r="D30" s="43" t="s">
        <v>61</v>
      </c>
      <c r="E30" s="43" t="s">
        <v>62</v>
      </c>
      <c r="F30" s="38">
        <v>31</v>
      </c>
      <c r="G30" s="38">
        <v>21.8</v>
      </c>
      <c r="H30" s="38">
        <v>20.3</v>
      </c>
      <c r="I30" s="38">
        <v>22.4</v>
      </c>
      <c r="J30" s="38">
        <v>24.3</v>
      </c>
      <c r="K30" s="38">
        <v>28.9</v>
      </c>
      <c r="L30" s="38">
        <v>28.2</v>
      </c>
      <c r="M30" s="38">
        <v>23.4</v>
      </c>
      <c r="N30" s="38">
        <v>24.7</v>
      </c>
      <c r="O30" s="38">
        <v>26.3</v>
      </c>
      <c r="P30" s="38">
        <v>23.3</v>
      </c>
      <c r="Q30" s="38">
        <v>18.8</v>
      </c>
      <c r="R30" s="38">
        <v>24.1</v>
      </c>
      <c r="S30" s="38">
        <v>23.6</v>
      </c>
      <c r="T30" s="38">
        <v>26.3</v>
      </c>
      <c r="U30" s="38">
        <v>25.2</v>
      </c>
      <c r="V30" s="38">
        <v>26.8</v>
      </c>
      <c r="W30" s="38">
        <v>26.6</v>
      </c>
      <c r="X30" s="38">
        <v>26</v>
      </c>
      <c r="Y30" s="38">
        <v>28</v>
      </c>
      <c r="Z30" s="38">
        <v>29.5</v>
      </c>
      <c r="AA30" s="38">
        <v>29.5</v>
      </c>
      <c r="AB30" s="38">
        <v>31.2</v>
      </c>
      <c r="AC30" s="38">
        <v>31.9</v>
      </c>
      <c r="AD30" s="38">
        <v>30.4</v>
      </c>
      <c r="AE30" s="38">
        <v>31.1</v>
      </c>
      <c r="AF30" s="38">
        <v>32</v>
      </c>
      <c r="AG30" s="38">
        <v>31.4</v>
      </c>
      <c r="AH30" s="38">
        <v>30.1</v>
      </c>
      <c r="AI30" s="38">
        <v>29.8</v>
      </c>
      <c r="AJ30" s="38">
        <v>31</v>
      </c>
      <c r="AK30" s="16">
        <f t="shared" si="1"/>
        <v>27.029032258064515</v>
      </c>
      <c r="AL30" s="38">
        <v>8.1</v>
      </c>
      <c r="AM30" s="38">
        <v>13.1</v>
      </c>
      <c r="AN30" s="38">
        <v>9.5</v>
      </c>
      <c r="AO30" s="38">
        <v>10.6</v>
      </c>
      <c r="AP30" s="38">
        <v>8.8000000000000007</v>
      </c>
      <c r="AQ30" s="38">
        <v>6.4</v>
      </c>
      <c r="AR30" s="38">
        <v>9.1</v>
      </c>
      <c r="AS30" s="38">
        <v>9.6999999999999993</v>
      </c>
      <c r="AT30" s="38">
        <v>7.8</v>
      </c>
      <c r="AU30" s="38">
        <v>8.4</v>
      </c>
      <c r="AV30" s="38">
        <v>10.8</v>
      </c>
      <c r="AW30" s="38">
        <v>9.1</v>
      </c>
      <c r="AX30" s="38">
        <v>3.2</v>
      </c>
      <c r="AY30" s="38">
        <v>6.2</v>
      </c>
      <c r="AZ30" s="38">
        <v>6.4</v>
      </c>
      <c r="BA30" s="38">
        <v>7.2</v>
      </c>
      <c r="BB30" s="38">
        <v>4.5999999999999996</v>
      </c>
      <c r="BC30" s="38">
        <v>6.1</v>
      </c>
      <c r="BD30" s="38">
        <v>8.1</v>
      </c>
      <c r="BE30" s="38">
        <v>4.5</v>
      </c>
      <c r="BF30" s="38">
        <v>5.4</v>
      </c>
      <c r="BG30" s="38">
        <v>6.7</v>
      </c>
      <c r="BH30" s="38">
        <v>7.4</v>
      </c>
      <c r="BI30" s="38">
        <v>8.3000000000000007</v>
      </c>
      <c r="BJ30" s="38">
        <v>6.5</v>
      </c>
      <c r="BK30" s="38">
        <v>7.8</v>
      </c>
      <c r="BL30" s="38">
        <v>6.5</v>
      </c>
      <c r="BM30" s="38">
        <v>6</v>
      </c>
      <c r="BN30" s="38">
        <v>9.6999999999999993</v>
      </c>
      <c r="BO30" s="38">
        <v>5</v>
      </c>
      <c r="BP30" s="38">
        <v>6.8</v>
      </c>
      <c r="BQ30" s="17">
        <f t="shared" si="2"/>
        <v>7.5419354838709678</v>
      </c>
      <c r="BR30" s="3"/>
    </row>
    <row r="31" spans="2:70" x14ac:dyDescent="0.2">
      <c r="B31" s="1" t="str">
        <f t="shared" si="0"/>
        <v>Centro_San Isidro</v>
      </c>
      <c r="C31" s="43" t="s">
        <v>6</v>
      </c>
      <c r="D31" s="43" t="s">
        <v>63</v>
      </c>
      <c r="E31" s="43" t="s">
        <v>62</v>
      </c>
      <c r="F31" s="38">
        <v>30.2</v>
      </c>
      <c r="G31" s="38">
        <v>21.1</v>
      </c>
      <c r="H31" s="38">
        <v>18.8</v>
      </c>
      <c r="I31" s="38">
        <v>22.1</v>
      </c>
      <c r="J31" s="38">
        <v>25.3</v>
      </c>
      <c r="K31" s="38">
        <v>29.2</v>
      </c>
      <c r="L31" s="38">
        <v>27.4</v>
      </c>
      <c r="M31" s="38">
        <v>24.3</v>
      </c>
      <c r="N31" s="38">
        <v>23.8</v>
      </c>
      <c r="O31" s="38">
        <v>25.8</v>
      </c>
      <c r="P31" s="38">
        <v>22</v>
      </c>
      <c r="Q31" s="38">
        <v>16.8</v>
      </c>
      <c r="R31" s="38">
        <v>22.9</v>
      </c>
      <c r="S31" s="38">
        <v>22.8</v>
      </c>
      <c r="T31" s="38">
        <v>24.9</v>
      </c>
      <c r="U31" s="38">
        <v>24.8</v>
      </c>
      <c r="V31" s="38">
        <v>26.5</v>
      </c>
      <c r="W31" s="38">
        <v>26.2</v>
      </c>
      <c r="X31" s="38">
        <v>25.8</v>
      </c>
      <c r="Y31" s="38">
        <v>27.9</v>
      </c>
      <c r="Z31" s="38">
        <v>28.7</v>
      </c>
      <c r="AA31" s="38">
        <v>29.2</v>
      </c>
      <c r="AB31" s="38">
        <v>31.2</v>
      </c>
      <c r="AC31" s="38">
        <v>31.6</v>
      </c>
      <c r="AD31" s="38">
        <v>30.2</v>
      </c>
      <c r="AE31" s="38">
        <v>29.8</v>
      </c>
      <c r="AF31" s="38">
        <v>31.4</v>
      </c>
      <c r="AG31" s="38">
        <v>30.3</v>
      </c>
      <c r="AH31" s="38">
        <v>28.9</v>
      </c>
      <c r="AI31" s="38">
        <v>29</v>
      </c>
      <c r="AJ31" s="38">
        <v>30.7</v>
      </c>
      <c r="AK31" s="16">
        <f t="shared" si="1"/>
        <v>26.438709677419357</v>
      </c>
      <c r="AL31" s="38">
        <v>6.1</v>
      </c>
      <c r="AM31" s="38">
        <v>12.9</v>
      </c>
      <c r="AN31" s="38">
        <v>10.199999999999999</v>
      </c>
      <c r="AO31" s="38">
        <v>10.1</v>
      </c>
      <c r="AP31" s="38">
        <v>9.4</v>
      </c>
      <c r="AQ31" s="38">
        <v>4.4000000000000004</v>
      </c>
      <c r="AR31" s="38">
        <v>5.6</v>
      </c>
      <c r="AS31" s="38">
        <v>8.6</v>
      </c>
      <c r="AT31" s="38">
        <v>6.4</v>
      </c>
      <c r="AU31" s="38">
        <v>9.9</v>
      </c>
      <c r="AV31" s="38">
        <v>9.3000000000000007</v>
      </c>
      <c r="AW31" s="38">
        <v>9.4</v>
      </c>
      <c r="AX31" s="38">
        <v>4.5</v>
      </c>
      <c r="AY31" s="38">
        <v>7.4</v>
      </c>
      <c r="AZ31" s="38">
        <v>5.9</v>
      </c>
      <c r="BA31" s="38">
        <v>4.9000000000000004</v>
      </c>
      <c r="BB31" s="38">
        <v>3.5</v>
      </c>
      <c r="BC31" s="38">
        <v>4.4000000000000004</v>
      </c>
      <c r="BD31" s="38">
        <v>6.5</v>
      </c>
      <c r="BE31" s="38">
        <v>3.9</v>
      </c>
      <c r="BF31" s="38">
        <v>5.5</v>
      </c>
      <c r="BG31" s="38">
        <v>5.7</v>
      </c>
      <c r="BH31" s="38">
        <v>5.8</v>
      </c>
      <c r="BI31" s="38">
        <v>7.6</v>
      </c>
      <c r="BJ31" s="38">
        <v>6.2</v>
      </c>
      <c r="BK31" s="38">
        <v>8</v>
      </c>
      <c r="BL31" s="38">
        <v>8.4</v>
      </c>
      <c r="BM31" s="38">
        <v>6.6</v>
      </c>
      <c r="BN31" s="38">
        <v>7.3</v>
      </c>
      <c r="BO31" s="38">
        <v>5.7</v>
      </c>
      <c r="BP31" s="38">
        <v>4.0999999999999996</v>
      </c>
      <c r="BQ31" s="17">
        <f t="shared" si="2"/>
        <v>6.9096774193548391</v>
      </c>
      <c r="BR31" s="3"/>
    </row>
    <row r="32" spans="2:70" x14ac:dyDescent="0.2">
      <c r="B32" s="1" t="str">
        <f t="shared" si="0"/>
        <v>Huasteca_5 de Mayo</v>
      </c>
      <c r="C32" s="46" t="s">
        <v>0</v>
      </c>
      <c r="D32" s="47" t="s">
        <v>1</v>
      </c>
      <c r="E32" s="46" t="s">
        <v>2</v>
      </c>
      <c r="F32" s="38" t="s">
        <v>141</v>
      </c>
      <c r="G32" s="38" t="s">
        <v>141</v>
      </c>
      <c r="H32" s="38" t="s">
        <v>141</v>
      </c>
      <c r="I32" s="38" t="s">
        <v>141</v>
      </c>
      <c r="J32" s="38" t="s">
        <v>141</v>
      </c>
      <c r="K32" s="38" t="s">
        <v>141</v>
      </c>
      <c r="L32" s="38" t="s">
        <v>141</v>
      </c>
      <c r="M32" s="38" t="s">
        <v>141</v>
      </c>
      <c r="N32" s="38" t="s">
        <v>141</v>
      </c>
      <c r="O32" s="38" t="s">
        <v>141</v>
      </c>
      <c r="P32" s="38" t="s">
        <v>141</v>
      </c>
      <c r="Q32" s="38" t="s">
        <v>141</v>
      </c>
      <c r="R32" s="38" t="s">
        <v>141</v>
      </c>
      <c r="S32" s="38" t="s">
        <v>141</v>
      </c>
      <c r="T32" s="38" t="s">
        <v>141</v>
      </c>
      <c r="U32" s="38" t="s">
        <v>141</v>
      </c>
      <c r="V32" s="38" t="s">
        <v>141</v>
      </c>
      <c r="W32" s="38" t="s">
        <v>141</v>
      </c>
      <c r="X32" s="38" t="s">
        <v>141</v>
      </c>
      <c r="Y32" s="38" t="s">
        <v>141</v>
      </c>
      <c r="Z32" s="38" t="s">
        <v>141</v>
      </c>
      <c r="AA32" s="38" t="s">
        <v>141</v>
      </c>
      <c r="AB32" s="38" t="s">
        <v>141</v>
      </c>
      <c r="AC32" s="38" t="s">
        <v>141</v>
      </c>
      <c r="AD32" s="38" t="s">
        <v>141</v>
      </c>
      <c r="AE32" s="38" t="s">
        <v>141</v>
      </c>
      <c r="AF32" s="38" t="s">
        <v>141</v>
      </c>
      <c r="AG32" s="38" t="s">
        <v>141</v>
      </c>
      <c r="AH32" s="38" t="s">
        <v>141</v>
      </c>
      <c r="AI32" s="38" t="s">
        <v>141</v>
      </c>
      <c r="AJ32" s="76">
        <v>37</v>
      </c>
      <c r="AK32" s="16">
        <f t="shared" si="1"/>
        <v>37</v>
      </c>
      <c r="AL32" s="38" t="s">
        <v>141</v>
      </c>
      <c r="AM32" s="38" t="s">
        <v>141</v>
      </c>
      <c r="AN32" s="38" t="s">
        <v>141</v>
      </c>
      <c r="AO32" s="38" t="s">
        <v>141</v>
      </c>
      <c r="AP32" s="38" t="s">
        <v>141</v>
      </c>
      <c r="AQ32" s="38" t="s">
        <v>141</v>
      </c>
      <c r="AR32" s="38" t="s">
        <v>141</v>
      </c>
      <c r="AS32" s="38" t="s">
        <v>141</v>
      </c>
      <c r="AT32" s="38" t="s">
        <v>141</v>
      </c>
      <c r="AU32" s="38" t="s">
        <v>141</v>
      </c>
      <c r="AV32" s="38" t="s">
        <v>141</v>
      </c>
      <c r="AW32" s="38" t="s">
        <v>141</v>
      </c>
      <c r="AX32" s="38" t="s">
        <v>141</v>
      </c>
      <c r="AY32" s="38" t="s">
        <v>141</v>
      </c>
      <c r="AZ32" s="38" t="s">
        <v>141</v>
      </c>
      <c r="BA32" s="38" t="s">
        <v>141</v>
      </c>
      <c r="BB32" s="38" t="s">
        <v>141</v>
      </c>
      <c r="BC32" s="38" t="s">
        <v>141</v>
      </c>
      <c r="BD32" s="38" t="s">
        <v>141</v>
      </c>
      <c r="BE32" s="38" t="s">
        <v>141</v>
      </c>
      <c r="BF32" s="38" t="s">
        <v>141</v>
      </c>
      <c r="BG32" s="38" t="s">
        <v>141</v>
      </c>
      <c r="BH32" s="38" t="s">
        <v>141</v>
      </c>
      <c r="BI32" s="38" t="s">
        <v>141</v>
      </c>
      <c r="BJ32" s="38" t="s">
        <v>141</v>
      </c>
      <c r="BK32" s="38" t="s">
        <v>141</v>
      </c>
      <c r="BL32" s="38" t="s">
        <v>141</v>
      </c>
      <c r="BM32" s="38" t="s">
        <v>141</v>
      </c>
      <c r="BN32" s="38" t="s">
        <v>141</v>
      </c>
      <c r="BO32" s="38" t="s">
        <v>141</v>
      </c>
      <c r="BP32" s="76">
        <v>17.5</v>
      </c>
      <c r="BQ32" s="17">
        <f t="shared" si="2"/>
        <v>17.5</v>
      </c>
      <c r="BR32" s="3"/>
    </row>
    <row r="33" spans="2:70" x14ac:dyDescent="0.2">
      <c r="B33" s="1" t="str">
        <f t="shared" si="0"/>
        <v>Huasteca_Estación Coyoles</v>
      </c>
      <c r="C33" s="46" t="s">
        <v>0</v>
      </c>
      <c r="D33" s="47" t="s">
        <v>32</v>
      </c>
      <c r="E33" s="46" t="s">
        <v>2</v>
      </c>
      <c r="F33" s="38" t="s">
        <v>141</v>
      </c>
      <c r="G33" s="38" t="s">
        <v>141</v>
      </c>
      <c r="H33" s="38" t="s">
        <v>141</v>
      </c>
      <c r="I33" s="38" t="s">
        <v>141</v>
      </c>
      <c r="J33" s="38" t="s">
        <v>141</v>
      </c>
      <c r="K33" s="38" t="s">
        <v>141</v>
      </c>
      <c r="L33" s="38" t="s">
        <v>141</v>
      </c>
      <c r="M33" s="38" t="s">
        <v>141</v>
      </c>
      <c r="N33" s="38" t="s">
        <v>141</v>
      </c>
      <c r="O33" s="38" t="s">
        <v>141</v>
      </c>
      <c r="P33" s="38" t="s">
        <v>141</v>
      </c>
      <c r="Q33" s="38" t="s">
        <v>141</v>
      </c>
      <c r="R33" s="38" t="s">
        <v>141</v>
      </c>
      <c r="S33" s="38" t="s">
        <v>141</v>
      </c>
      <c r="T33" s="38" t="s">
        <v>141</v>
      </c>
      <c r="U33" s="38" t="s">
        <v>141</v>
      </c>
      <c r="V33" s="38" t="s">
        <v>141</v>
      </c>
      <c r="W33" s="38" t="s">
        <v>141</v>
      </c>
      <c r="X33" s="38" t="s">
        <v>141</v>
      </c>
      <c r="Y33" s="38" t="s">
        <v>141</v>
      </c>
      <c r="Z33" s="38" t="s">
        <v>141</v>
      </c>
      <c r="AA33" s="38" t="s">
        <v>141</v>
      </c>
      <c r="AB33" s="38" t="s">
        <v>141</v>
      </c>
      <c r="AC33" s="38" t="s">
        <v>141</v>
      </c>
      <c r="AD33" s="38" t="s">
        <v>141</v>
      </c>
      <c r="AE33" s="38" t="s">
        <v>141</v>
      </c>
      <c r="AF33" s="38" t="s">
        <v>141</v>
      </c>
      <c r="AG33" s="38" t="s">
        <v>141</v>
      </c>
      <c r="AH33" s="38" t="s">
        <v>141</v>
      </c>
      <c r="AI33" s="38" t="s">
        <v>141</v>
      </c>
      <c r="AJ33" s="76">
        <v>37</v>
      </c>
      <c r="AK33" s="16">
        <f t="shared" si="1"/>
        <v>37</v>
      </c>
      <c r="AL33" s="38" t="s">
        <v>141</v>
      </c>
      <c r="AM33" s="38" t="s">
        <v>141</v>
      </c>
      <c r="AN33" s="38" t="s">
        <v>141</v>
      </c>
      <c r="AO33" s="38" t="s">
        <v>141</v>
      </c>
      <c r="AP33" s="38" t="s">
        <v>141</v>
      </c>
      <c r="AQ33" s="38" t="s">
        <v>141</v>
      </c>
      <c r="AR33" s="38" t="s">
        <v>141</v>
      </c>
      <c r="AS33" s="38" t="s">
        <v>141</v>
      </c>
      <c r="AT33" s="38" t="s">
        <v>141</v>
      </c>
      <c r="AU33" s="38" t="s">
        <v>141</v>
      </c>
      <c r="AV33" s="38" t="s">
        <v>141</v>
      </c>
      <c r="AW33" s="38" t="s">
        <v>141</v>
      </c>
      <c r="AX33" s="38" t="s">
        <v>141</v>
      </c>
      <c r="AY33" s="38" t="s">
        <v>141</v>
      </c>
      <c r="AZ33" s="38" t="s">
        <v>141</v>
      </c>
      <c r="BA33" s="38" t="s">
        <v>141</v>
      </c>
      <c r="BB33" s="38" t="s">
        <v>141</v>
      </c>
      <c r="BC33" s="38" t="s">
        <v>141</v>
      </c>
      <c r="BD33" s="38" t="s">
        <v>141</v>
      </c>
      <c r="BE33" s="38" t="s">
        <v>141</v>
      </c>
      <c r="BF33" s="38" t="s">
        <v>141</v>
      </c>
      <c r="BG33" s="38" t="s">
        <v>141</v>
      </c>
      <c r="BH33" s="38" t="s">
        <v>141</v>
      </c>
      <c r="BI33" s="38" t="s">
        <v>141</v>
      </c>
      <c r="BJ33" s="38" t="s">
        <v>141</v>
      </c>
      <c r="BK33" s="38" t="s">
        <v>141</v>
      </c>
      <c r="BL33" s="38" t="s">
        <v>141</v>
      </c>
      <c r="BM33" s="38" t="s">
        <v>141</v>
      </c>
      <c r="BN33" s="38" t="s">
        <v>141</v>
      </c>
      <c r="BO33" s="38" t="s">
        <v>141</v>
      </c>
      <c r="BP33" s="76">
        <v>17.5</v>
      </c>
      <c r="BQ33" s="17">
        <f t="shared" si="2"/>
        <v>17.5</v>
      </c>
      <c r="BR33" s="3"/>
    </row>
    <row r="34" spans="2:70" x14ac:dyDescent="0.2">
      <c r="B34" s="1" t="str">
        <f t="shared" si="0"/>
        <v>Huasteca_Ingenio Plan de Ayala</v>
      </c>
      <c r="C34" s="46" t="s">
        <v>0</v>
      </c>
      <c r="D34" s="47" t="s">
        <v>107</v>
      </c>
      <c r="E34" s="46" t="s">
        <v>2</v>
      </c>
      <c r="F34" s="38" t="s">
        <v>141</v>
      </c>
      <c r="G34" s="38" t="s">
        <v>141</v>
      </c>
      <c r="H34" s="38" t="s">
        <v>141</v>
      </c>
      <c r="I34" s="38" t="s">
        <v>141</v>
      </c>
      <c r="J34" s="38" t="s">
        <v>141</v>
      </c>
      <c r="K34" s="38" t="s">
        <v>141</v>
      </c>
      <c r="L34" s="38" t="s">
        <v>141</v>
      </c>
      <c r="M34" s="38" t="s">
        <v>141</v>
      </c>
      <c r="N34" s="38" t="s">
        <v>141</v>
      </c>
      <c r="O34" s="38" t="s">
        <v>141</v>
      </c>
      <c r="P34" s="38" t="s">
        <v>141</v>
      </c>
      <c r="Q34" s="38" t="s">
        <v>141</v>
      </c>
      <c r="R34" s="38" t="s">
        <v>141</v>
      </c>
      <c r="S34" s="38" t="s">
        <v>141</v>
      </c>
      <c r="T34" s="38" t="s">
        <v>141</v>
      </c>
      <c r="U34" s="38" t="s">
        <v>141</v>
      </c>
      <c r="V34" s="38" t="s">
        <v>141</v>
      </c>
      <c r="W34" s="38" t="s">
        <v>141</v>
      </c>
      <c r="X34" s="38" t="s">
        <v>141</v>
      </c>
      <c r="Y34" s="38" t="s">
        <v>141</v>
      </c>
      <c r="Z34" s="38" t="s">
        <v>141</v>
      </c>
      <c r="AA34" s="38" t="s">
        <v>141</v>
      </c>
      <c r="AB34" s="38" t="s">
        <v>141</v>
      </c>
      <c r="AC34" s="38" t="s">
        <v>141</v>
      </c>
      <c r="AD34" s="38" t="s">
        <v>141</v>
      </c>
      <c r="AE34" s="38" t="s">
        <v>141</v>
      </c>
      <c r="AF34" s="38" t="s">
        <v>141</v>
      </c>
      <c r="AG34" s="38" t="s">
        <v>141</v>
      </c>
      <c r="AH34" s="38" t="s">
        <v>141</v>
      </c>
      <c r="AI34" s="38" t="s">
        <v>141</v>
      </c>
      <c r="AJ34" s="76">
        <v>37</v>
      </c>
      <c r="AK34" s="16">
        <f t="shared" si="1"/>
        <v>37</v>
      </c>
      <c r="AL34" s="38" t="s">
        <v>141</v>
      </c>
      <c r="AM34" s="38" t="s">
        <v>141</v>
      </c>
      <c r="AN34" s="38" t="s">
        <v>141</v>
      </c>
      <c r="AO34" s="38" t="s">
        <v>141</v>
      </c>
      <c r="AP34" s="38" t="s">
        <v>141</v>
      </c>
      <c r="AQ34" s="38" t="s">
        <v>141</v>
      </c>
      <c r="AR34" s="38" t="s">
        <v>141</v>
      </c>
      <c r="AS34" s="38" t="s">
        <v>141</v>
      </c>
      <c r="AT34" s="38" t="s">
        <v>141</v>
      </c>
      <c r="AU34" s="38" t="s">
        <v>141</v>
      </c>
      <c r="AV34" s="38" t="s">
        <v>141</v>
      </c>
      <c r="AW34" s="38" t="s">
        <v>141</v>
      </c>
      <c r="AX34" s="38" t="s">
        <v>141</v>
      </c>
      <c r="AY34" s="38" t="s">
        <v>141</v>
      </c>
      <c r="AZ34" s="38" t="s">
        <v>141</v>
      </c>
      <c r="BA34" s="38" t="s">
        <v>141</v>
      </c>
      <c r="BB34" s="38" t="s">
        <v>141</v>
      </c>
      <c r="BC34" s="38" t="s">
        <v>141</v>
      </c>
      <c r="BD34" s="38" t="s">
        <v>141</v>
      </c>
      <c r="BE34" s="38" t="s">
        <v>141</v>
      </c>
      <c r="BF34" s="38" t="s">
        <v>141</v>
      </c>
      <c r="BG34" s="38" t="s">
        <v>141</v>
      </c>
      <c r="BH34" s="38" t="s">
        <v>141</v>
      </c>
      <c r="BI34" s="38" t="s">
        <v>141</v>
      </c>
      <c r="BJ34" s="38" t="s">
        <v>141</v>
      </c>
      <c r="BK34" s="38" t="s">
        <v>141</v>
      </c>
      <c r="BL34" s="38" t="s">
        <v>141</v>
      </c>
      <c r="BM34" s="38" t="s">
        <v>141</v>
      </c>
      <c r="BN34" s="38" t="s">
        <v>141</v>
      </c>
      <c r="BO34" s="38" t="s">
        <v>141</v>
      </c>
      <c r="BP34" s="76">
        <v>17.5</v>
      </c>
      <c r="BQ34" s="17">
        <f t="shared" si="2"/>
        <v>17.5</v>
      </c>
      <c r="BR34" s="3"/>
    </row>
    <row r="35" spans="2:70" x14ac:dyDescent="0.2">
      <c r="B35" s="1" t="str">
        <f t="shared" si="0"/>
        <v>Huasteca_La Hincada</v>
      </c>
      <c r="C35" s="46" t="s">
        <v>0</v>
      </c>
      <c r="D35" s="47" t="s">
        <v>38</v>
      </c>
      <c r="E35" s="46" t="s">
        <v>2</v>
      </c>
      <c r="F35" s="38" t="s">
        <v>141</v>
      </c>
      <c r="G35" s="38" t="s">
        <v>141</v>
      </c>
      <c r="H35" s="38" t="s">
        <v>141</v>
      </c>
      <c r="I35" s="38" t="s">
        <v>141</v>
      </c>
      <c r="J35" s="38" t="s">
        <v>141</v>
      </c>
      <c r="K35" s="38" t="s">
        <v>141</v>
      </c>
      <c r="L35" s="38" t="s">
        <v>141</v>
      </c>
      <c r="M35" s="38" t="s">
        <v>141</v>
      </c>
      <c r="N35" s="38" t="s">
        <v>141</v>
      </c>
      <c r="O35" s="38" t="s">
        <v>141</v>
      </c>
      <c r="P35" s="38" t="s">
        <v>141</v>
      </c>
      <c r="Q35" s="38" t="s">
        <v>141</v>
      </c>
      <c r="R35" s="38" t="s">
        <v>141</v>
      </c>
      <c r="S35" s="38" t="s">
        <v>141</v>
      </c>
      <c r="T35" s="38" t="s">
        <v>141</v>
      </c>
      <c r="U35" s="38" t="s">
        <v>141</v>
      </c>
      <c r="V35" s="38" t="s">
        <v>141</v>
      </c>
      <c r="W35" s="38" t="s">
        <v>141</v>
      </c>
      <c r="X35" s="38" t="s">
        <v>141</v>
      </c>
      <c r="Y35" s="38" t="s">
        <v>141</v>
      </c>
      <c r="Z35" s="38" t="s">
        <v>141</v>
      </c>
      <c r="AA35" s="38" t="s">
        <v>141</v>
      </c>
      <c r="AB35" s="38" t="s">
        <v>141</v>
      </c>
      <c r="AC35" s="38" t="s">
        <v>141</v>
      </c>
      <c r="AD35" s="38" t="s">
        <v>141</v>
      </c>
      <c r="AE35" s="38" t="s">
        <v>141</v>
      </c>
      <c r="AF35" s="38" t="s">
        <v>141</v>
      </c>
      <c r="AG35" s="38" t="s">
        <v>141</v>
      </c>
      <c r="AH35" s="38" t="s">
        <v>141</v>
      </c>
      <c r="AI35" s="38" t="s">
        <v>141</v>
      </c>
      <c r="AJ35" s="76">
        <v>37</v>
      </c>
      <c r="AK35" s="16">
        <f t="shared" si="1"/>
        <v>37</v>
      </c>
      <c r="AL35" s="38" t="s">
        <v>141</v>
      </c>
      <c r="AM35" s="38" t="s">
        <v>141</v>
      </c>
      <c r="AN35" s="38" t="s">
        <v>141</v>
      </c>
      <c r="AO35" s="38" t="s">
        <v>141</v>
      </c>
      <c r="AP35" s="38" t="s">
        <v>141</v>
      </c>
      <c r="AQ35" s="38" t="s">
        <v>141</v>
      </c>
      <c r="AR35" s="38" t="s">
        <v>141</v>
      </c>
      <c r="AS35" s="38" t="s">
        <v>141</v>
      </c>
      <c r="AT35" s="38" t="s">
        <v>141</v>
      </c>
      <c r="AU35" s="38" t="s">
        <v>141</v>
      </c>
      <c r="AV35" s="38" t="s">
        <v>141</v>
      </c>
      <c r="AW35" s="38" t="s">
        <v>141</v>
      </c>
      <c r="AX35" s="38" t="s">
        <v>141</v>
      </c>
      <c r="AY35" s="38" t="s">
        <v>141</v>
      </c>
      <c r="AZ35" s="38" t="s">
        <v>141</v>
      </c>
      <c r="BA35" s="38" t="s">
        <v>141</v>
      </c>
      <c r="BB35" s="38" t="s">
        <v>141</v>
      </c>
      <c r="BC35" s="38" t="s">
        <v>141</v>
      </c>
      <c r="BD35" s="38" t="s">
        <v>141</v>
      </c>
      <c r="BE35" s="38" t="s">
        <v>141</v>
      </c>
      <c r="BF35" s="38" t="s">
        <v>141</v>
      </c>
      <c r="BG35" s="38" t="s">
        <v>141</v>
      </c>
      <c r="BH35" s="38" t="s">
        <v>141</v>
      </c>
      <c r="BI35" s="38" t="s">
        <v>141</v>
      </c>
      <c r="BJ35" s="38" t="s">
        <v>141</v>
      </c>
      <c r="BK35" s="38" t="s">
        <v>141</v>
      </c>
      <c r="BL35" s="38" t="s">
        <v>141</v>
      </c>
      <c r="BM35" s="38" t="s">
        <v>141</v>
      </c>
      <c r="BN35" s="38" t="s">
        <v>141</v>
      </c>
      <c r="BO35" s="38" t="s">
        <v>141</v>
      </c>
      <c r="BP35" s="76">
        <v>17.5</v>
      </c>
      <c r="BQ35" s="17">
        <f t="shared" si="2"/>
        <v>17.5</v>
      </c>
      <c r="BR35" s="3"/>
    </row>
    <row r="36" spans="2:70" x14ac:dyDescent="0.2">
      <c r="B36" s="1" t="str">
        <f t="shared" si="0"/>
        <v>Huasteca_Tampaya</v>
      </c>
      <c r="C36" s="46" t="s">
        <v>0</v>
      </c>
      <c r="D36" s="47" t="s">
        <v>70</v>
      </c>
      <c r="E36" s="46" t="s">
        <v>2</v>
      </c>
      <c r="F36" s="38" t="s">
        <v>141</v>
      </c>
      <c r="G36" s="38" t="s">
        <v>141</v>
      </c>
      <c r="H36" s="38" t="s">
        <v>141</v>
      </c>
      <c r="I36" s="38" t="s">
        <v>141</v>
      </c>
      <c r="J36" s="38" t="s">
        <v>141</v>
      </c>
      <c r="K36" s="38" t="s">
        <v>141</v>
      </c>
      <c r="L36" s="38" t="s">
        <v>141</v>
      </c>
      <c r="M36" s="38" t="s">
        <v>141</v>
      </c>
      <c r="N36" s="38" t="s">
        <v>141</v>
      </c>
      <c r="O36" s="38" t="s">
        <v>141</v>
      </c>
      <c r="P36" s="38" t="s">
        <v>141</v>
      </c>
      <c r="Q36" s="38" t="s">
        <v>141</v>
      </c>
      <c r="R36" s="38" t="s">
        <v>141</v>
      </c>
      <c r="S36" s="38" t="s">
        <v>141</v>
      </c>
      <c r="T36" s="38" t="s">
        <v>141</v>
      </c>
      <c r="U36" s="38" t="s">
        <v>141</v>
      </c>
      <c r="V36" s="38" t="s">
        <v>141</v>
      </c>
      <c r="W36" s="38" t="s">
        <v>141</v>
      </c>
      <c r="X36" s="38" t="s">
        <v>141</v>
      </c>
      <c r="Y36" s="38" t="s">
        <v>141</v>
      </c>
      <c r="Z36" s="38" t="s">
        <v>141</v>
      </c>
      <c r="AA36" s="38" t="s">
        <v>141</v>
      </c>
      <c r="AB36" s="38" t="s">
        <v>141</v>
      </c>
      <c r="AC36" s="38" t="s">
        <v>141</v>
      </c>
      <c r="AD36" s="38" t="s">
        <v>141</v>
      </c>
      <c r="AE36" s="38" t="s">
        <v>141</v>
      </c>
      <c r="AF36" s="38" t="s">
        <v>141</v>
      </c>
      <c r="AG36" s="38" t="s">
        <v>141</v>
      </c>
      <c r="AH36" s="38" t="s">
        <v>141</v>
      </c>
      <c r="AI36" s="38" t="s">
        <v>141</v>
      </c>
      <c r="AJ36" s="76">
        <v>37</v>
      </c>
      <c r="AK36" s="16">
        <f t="shared" si="1"/>
        <v>37</v>
      </c>
      <c r="AL36" s="38" t="s">
        <v>141</v>
      </c>
      <c r="AM36" s="38" t="s">
        <v>141</v>
      </c>
      <c r="AN36" s="38" t="s">
        <v>141</v>
      </c>
      <c r="AO36" s="38" t="s">
        <v>141</v>
      </c>
      <c r="AP36" s="38" t="s">
        <v>141</v>
      </c>
      <c r="AQ36" s="38" t="s">
        <v>141</v>
      </c>
      <c r="AR36" s="38" t="s">
        <v>141</v>
      </c>
      <c r="AS36" s="38" t="s">
        <v>141</v>
      </c>
      <c r="AT36" s="38" t="s">
        <v>141</v>
      </c>
      <c r="AU36" s="38" t="s">
        <v>141</v>
      </c>
      <c r="AV36" s="38" t="s">
        <v>141</v>
      </c>
      <c r="AW36" s="38" t="s">
        <v>141</v>
      </c>
      <c r="AX36" s="38" t="s">
        <v>141</v>
      </c>
      <c r="AY36" s="38" t="s">
        <v>141</v>
      </c>
      <c r="AZ36" s="38" t="s">
        <v>141</v>
      </c>
      <c r="BA36" s="38" t="s">
        <v>141</v>
      </c>
      <c r="BB36" s="38" t="s">
        <v>141</v>
      </c>
      <c r="BC36" s="38" t="s">
        <v>141</v>
      </c>
      <c r="BD36" s="38" t="s">
        <v>141</v>
      </c>
      <c r="BE36" s="38" t="s">
        <v>141</v>
      </c>
      <c r="BF36" s="38" t="s">
        <v>141</v>
      </c>
      <c r="BG36" s="38" t="s">
        <v>141</v>
      </c>
      <c r="BH36" s="38" t="s">
        <v>141</v>
      </c>
      <c r="BI36" s="38" t="s">
        <v>141</v>
      </c>
      <c r="BJ36" s="38" t="s">
        <v>141</v>
      </c>
      <c r="BK36" s="38" t="s">
        <v>141</v>
      </c>
      <c r="BL36" s="38" t="s">
        <v>141</v>
      </c>
      <c r="BM36" s="38" t="s">
        <v>141</v>
      </c>
      <c r="BN36" s="38" t="s">
        <v>141</v>
      </c>
      <c r="BO36" s="38" t="s">
        <v>141</v>
      </c>
      <c r="BP36" s="76">
        <v>17.5</v>
      </c>
      <c r="BQ36" s="17">
        <f t="shared" si="2"/>
        <v>17.5</v>
      </c>
      <c r="BR36" s="3"/>
    </row>
    <row r="37" spans="2:70" x14ac:dyDescent="0.2">
      <c r="B37" s="1" t="str">
        <f t="shared" si="0"/>
        <v>Huasteca_INIFAP Ebano</v>
      </c>
      <c r="C37" s="46" t="s">
        <v>0</v>
      </c>
      <c r="D37" s="46" t="s">
        <v>33</v>
      </c>
      <c r="E37" s="46" t="s">
        <v>34</v>
      </c>
      <c r="F37" s="38">
        <v>37.6</v>
      </c>
      <c r="G37" s="38">
        <v>26.7</v>
      </c>
      <c r="H37" s="38">
        <v>24.9</v>
      </c>
      <c r="I37" s="38">
        <v>27.8</v>
      </c>
      <c r="J37" s="38">
        <v>31.6</v>
      </c>
      <c r="K37" s="38">
        <v>32.9</v>
      </c>
      <c r="L37" s="38">
        <v>32.4</v>
      </c>
      <c r="M37" s="38">
        <v>31.4</v>
      </c>
      <c r="N37" s="38">
        <v>28.9</v>
      </c>
      <c r="O37" s="38">
        <v>32.6</v>
      </c>
      <c r="P37" s="38">
        <v>33.799999999999997</v>
      </c>
      <c r="Q37" s="38">
        <v>25.8</v>
      </c>
      <c r="R37" s="38">
        <v>32.700000000000003</v>
      </c>
      <c r="S37" s="38">
        <v>28.7</v>
      </c>
      <c r="T37" s="38">
        <v>31.7</v>
      </c>
      <c r="U37" s="38">
        <v>30.8</v>
      </c>
      <c r="V37" s="38">
        <v>32.799999999999997</v>
      </c>
      <c r="W37" s="38">
        <v>32.1</v>
      </c>
      <c r="X37" s="38">
        <v>32.6</v>
      </c>
      <c r="Y37" s="38">
        <v>32.700000000000003</v>
      </c>
      <c r="Z37" s="38">
        <v>33.1</v>
      </c>
      <c r="AA37" s="38">
        <v>33.6</v>
      </c>
      <c r="AB37" s="38">
        <v>32.4</v>
      </c>
      <c r="AC37" s="38">
        <v>33.5</v>
      </c>
      <c r="AD37" s="38">
        <v>34.799999999999997</v>
      </c>
      <c r="AE37" s="38">
        <v>35</v>
      </c>
      <c r="AF37" s="38">
        <v>37.200000000000003</v>
      </c>
      <c r="AG37" s="38">
        <v>36.5</v>
      </c>
      <c r="AH37" s="38">
        <v>39.799999999999997</v>
      </c>
      <c r="AI37" s="38">
        <v>36.1</v>
      </c>
      <c r="AJ37" s="38">
        <v>36.1</v>
      </c>
      <c r="AK37" s="16">
        <f t="shared" si="1"/>
        <v>32.535483870967745</v>
      </c>
      <c r="AL37" s="38">
        <v>22.4</v>
      </c>
      <c r="AM37" s="38">
        <v>16.7</v>
      </c>
      <c r="AN37" s="38">
        <v>14.4</v>
      </c>
      <c r="AO37" s="38">
        <v>14.4</v>
      </c>
      <c r="AP37" s="38">
        <v>18.8</v>
      </c>
      <c r="AQ37" s="38">
        <v>17.8</v>
      </c>
      <c r="AR37" s="38">
        <v>19.100000000000001</v>
      </c>
      <c r="AS37" s="38">
        <v>20.8</v>
      </c>
      <c r="AT37" s="38">
        <v>19.100000000000001</v>
      </c>
      <c r="AU37" s="38">
        <v>19.100000000000001</v>
      </c>
      <c r="AV37" s="38">
        <v>19.2</v>
      </c>
      <c r="AW37" s="38">
        <v>18.8</v>
      </c>
      <c r="AX37" s="38">
        <v>16.8</v>
      </c>
      <c r="AY37" s="38">
        <v>17.399999999999999</v>
      </c>
      <c r="AZ37" s="38">
        <v>17.3</v>
      </c>
      <c r="BA37" s="38">
        <v>18.8</v>
      </c>
      <c r="BB37" s="38">
        <v>17</v>
      </c>
      <c r="BC37" s="38">
        <v>17.899999999999999</v>
      </c>
      <c r="BD37" s="38">
        <v>17.2</v>
      </c>
      <c r="BE37" s="38">
        <v>17.2</v>
      </c>
      <c r="BF37" s="38">
        <v>15.6</v>
      </c>
      <c r="BG37" s="38">
        <v>18.3</v>
      </c>
      <c r="BH37" s="38">
        <v>17.600000000000001</v>
      </c>
      <c r="BI37" s="38">
        <v>17.100000000000001</v>
      </c>
      <c r="BJ37" s="38">
        <v>19.3</v>
      </c>
      <c r="BK37" s="38">
        <v>19.8</v>
      </c>
      <c r="BL37" s="38">
        <v>18.8</v>
      </c>
      <c r="BM37" s="38">
        <v>21.4</v>
      </c>
      <c r="BN37" s="38">
        <v>22.7</v>
      </c>
      <c r="BO37" s="38">
        <v>20.9</v>
      </c>
      <c r="BP37" s="38">
        <v>17.5</v>
      </c>
      <c r="BQ37" s="17">
        <f t="shared" si="2"/>
        <v>18.361290322580647</v>
      </c>
      <c r="BR37" s="3"/>
    </row>
    <row r="38" spans="2:70" x14ac:dyDescent="0.2">
      <c r="B38" s="1" t="str">
        <f t="shared" si="0"/>
        <v>Huasteca_Ponciano</v>
      </c>
      <c r="C38" s="46" t="s">
        <v>0</v>
      </c>
      <c r="D38" s="46" t="s">
        <v>51</v>
      </c>
      <c r="E38" s="46" t="s">
        <v>34</v>
      </c>
      <c r="F38" s="38" t="s">
        <v>141</v>
      </c>
      <c r="G38" s="38" t="s">
        <v>141</v>
      </c>
      <c r="H38" s="38" t="s">
        <v>141</v>
      </c>
      <c r="I38" s="38" t="s">
        <v>141</v>
      </c>
      <c r="J38" s="38" t="s">
        <v>141</v>
      </c>
      <c r="K38" s="38" t="s">
        <v>141</v>
      </c>
      <c r="L38" s="38" t="s">
        <v>141</v>
      </c>
      <c r="M38" s="38" t="s">
        <v>141</v>
      </c>
      <c r="N38" s="38" t="s">
        <v>141</v>
      </c>
      <c r="O38" s="38" t="s">
        <v>141</v>
      </c>
      <c r="P38" s="38" t="s">
        <v>141</v>
      </c>
      <c r="Q38" s="38" t="s">
        <v>141</v>
      </c>
      <c r="R38" s="38" t="s">
        <v>141</v>
      </c>
      <c r="S38" s="38" t="s">
        <v>141</v>
      </c>
      <c r="T38" s="38" t="s">
        <v>141</v>
      </c>
      <c r="U38" s="38" t="s">
        <v>141</v>
      </c>
      <c r="V38" s="38" t="s">
        <v>141</v>
      </c>
      <c r="W38" s="38" t="s">
        <v>141</v>
      </c>
      <c r="X38" s="38" t="s">
        <v>141</v>
      </c>
      <c r="Y38" s="38" t="s">
        <v>141</v>
      </c>
      <c r="Z38" s="38" t="s">
        <v>141</v>
      </c>
      <c r="AA38" s="38" t="s">
        <v>141</v>
      </c>
      <c r="AB38" s="38" t="s">
        <v>141</v>
      </c>
      <c r="AC38" s="38" t="s">
        <v>141</v>
      </c>
      <c r="AD38" s="38" t="s">
        <v>141</v>
      </c>
      <c r="AE38" s="38" t="s">
        <v>141</v>
      </c>
      <c r="AF38" s="38" t="s">
        <v>141</v>
      </c>
      <c r="AG38" s="38" t="s">
        <v>141</v>
      </c>
      <c r="AH38" s="38" t="s">
        <v>141</v>
      </c>
      <c r="AI38" s="38" t="s">
        <v>141</v>
      </c>
      <c r="AJ38" s="76">
        <v>37</v>
      </c>
      <c r="AK38" s="16">
        <f t="shared" si="1"/>
        <v>37</v>
      </c>
      <c r="AL38" s="38" t="s">
        <v>141</v>
      </c>
      <c r="AM38" s="38" t="s">
        <v>141</v>
      </c>
      <c r="AN38" s="38" t="s">
        <v>141</v>
      </c>
      <c r="AO38" s="38" t="s">
        <v>141</v>
      </c>
      <c r="AP38" s="38" t="s">
        <v>141</v>
      </c>
      <c r="AQ38" s="38" t="s">
        <v>141</v>
      </c>
      <c r="AR38" s="38" t="s">
        <v>141</v>
      </c>
      <c r="AS38" s="38" t="s">
        <v>141</v>
      </c>
      <c r="AT38" s="38" t="s">
        <v>141</v>
      </c>
      <c r="AU38" s="38" t="s">
        <v>141</v>
      </c>
      <c r="AV38" s="38" t="s">
        <v>141</v>
      </c>
      <c r="AW38" s="38" t="s">
        <v>141</v>
      </c>
      <c r="AX38" s="38" t="s">
        <v>141</v>
      </c>
      <c r="AY38" s="38" t="s">
        <v>141</v>
      </c>
      <c r="AZ38" s="38" t="s">
        <v>141</v>
      </c>
      <c r="BA38" s="38" t="s">
        <v>141</v>
      </c>
      <c r="BB38" s="38" t="s">
        <v>141</v>
      </c>
      <c r="BC38" s="38" t="s">
        <v>141</v>
      </c>
      <c r="BD38" s="38" t="s">
        <v>141</v>
      </c>
      <c r="BE38" s="38" t="s">
        <v>141</v>
      </c>
      <c r="BF38" s="38" t="s">
        <v>141</v>
      </c>
      <c r="BG38" s="38" t="s">
        <v>141</v>
      </c>
      <c r="BH38" s="38" t="s">
        <v>141</v>
      </c>
      <c r="BI38" s="38" t="s">
        <v>141</v>
      </c>
      <c r="BJ38" s="38" t="s">
        <v>141</v>
      </c>
      <c r="BK38" s="38" t="s">
        <v>141</v>
      </c>
      <c r="BL38" s="38" t="s">
        <v>141</v>
      </c>
      <c r="BM38" s="38" t="s">
        <v>141</v>
      </c>
      <c r="BN38" s="38" t="s">
        <v>141</v>
      </c>
      <c r="BO38" s="38" t="s">
        <v>141</v>
      </c>
      <c r="BP38" s="76">
        <v>17.5</v>
      </c>
      <c r="BQ38" s="17">
        <f t="shared" si="2"/>
        <v>17.5</v>
      </c>
      <c r="BR38" s="3"/>
    </row>
    <row r="39" spans="2:70" x14ac:dyDescent="0.2">
      <c r="B39" s="1" t="str">
        <f t="shared" si="0"/>
        <v>Huasteca_Santa Fé</v>
      </c>
      <c r="C39" s="46" t="s">
        <v>0</v>
      </c>
      <c r="D39" s="46" t="s">
        <v>66</v>
      </c>
      <c r="E39" s="46" t="s">
        <v>34</v>
      </c>
      <c r="F39" s="38">
        <v>34.299999999999997</v>
      </c>
      <c r="G39" s="38">
        <v>24.2</v>
      </c>
      <c r="H39" s="38">
        <v>23.2</v>
      </c>
      <c r="I39" s="38">
        <v>27.2</v>
      </c>
      <c r="J39" s="38">
        <v>30.2</v>
      </c>
      <c r="K39" s="38">
        <v>31.8</v>
      </c>
      <c r="L39" s="38">
        <v>30.6</v>
      </c>
      <c r="M39" s="38">
        <v>28.6</v>
      </c>
      <c r="N39" s="38">
        <v>29.9</v>
      </c>
      <c r="O39" s="38">
        <v>30.8</v>
      </c>
      <c r="P39" s="38">
        <v>31.8</v>
      </c>
      <c r="Q39" s="38">
        <v>23</v>
      </c>
      <c r="R39" s="38">
        <v>30.2</v>
      </c>
      <c r="S39" s="38">
        <v>27.7</v>
      </c>
      <c r="T39" s="38">
        <v>29.1</v>
      </c>
      <c r="U39" s="38">
        <v>29.5</v>
      </c>
      <c r="V39" s="38">
        <v>30</v>
      </c>
      <c r="W39" s="38">
        <v>29.3</v>
      </c>
      <c r="X39" s="38">
        <v>31.6</v>
      </c>
      <c r="Y39" s="38">
        <v>30</v>
      </c>
      <c r="Z39" s="38">
        <v>31.9</v>
      </c>
      <c r="AA39" s="38">
        <v>31.6</v>
      </c>
      <c r="AB39" s="38">
        <v>32.1</v>
      </c>
      <c r="AC39" s="38">
        <v>32.1</v>
      </c>
      <c r="AD39" s="38">
        <v>32.6</v>
      </c>
      <c r="AE39" s="38">
        <v>35</v>
      </c>
      <c r="AF39" s="38" t="s">
        <v>141</v>
      </c>
      <c r="AG39" s="38" t="s">
        <v>141</v>
      </c>
      <c r="AH39" s="38" t="s">
        <v>141</v>
      </c>
      <c r="AI39" s="38" t="s">
        <v>141</v>
      </c>
      <c r="AJ39" s="38" t="s">
        <v>141</v>
      </c>
      <c r="AK39" s="16">
        <f t="shared" si="1"/>
        <v>29.934615384615388</v>
      </c>
      <c r="AL39" s="38">
        <v>23.8</v>
      </c>
      <c r="AM39" s="38">
        <v>17.5</v>
      </c>
      <c r="AN39" s="38">
        <v>14.8</v>
      </c>
      <c r="AO39" s="38">
        <v>15.1</v>
      </c>
      <c r="AP39" s="38">
        <v>21</v>
      </c>
      <c r="AQ39" s="38">
        <v>23.8</v>
      </c>
      <c r="AR39" s="38">
        <v>19.399999999999999</v>
      </c>
      <c r="AS39" s="38">
        <v>21.4</v>
      </c>
      <c r="AT39" s="38">
        <v>20.2</v>
      </c>
      <c r="AU39" s="38">
        <v>21.8</v>
      </c>
      <c r="AV39" s="38">
        <v>21.9</v>
      </c>
      <c r="AW39" s="38">
        <v>19.5</v>
      </c>
      <c r="AX39" s="38">
        <v>19</v>
      </c>
      <c r="AY39" s="38">
        <v>19.3</v>
      </c>
      <c r="AZ39" s="38">
        <v>18.399999999999999</v>
      </c>
      <c r="BA39" s="38">
        <v>19.3</v>
      </c>
      <c r="BB39" s="38">
        <v>19.8</v>
      </c>
      <c r="BC39" s="38">
        <v>19.100000000000001</v>
      </c>
      <c r="BD39" s="38">
        <v>21</v>
      </c>
      <c r="BE39" s="38">
        <v>18.8</v>
      </c>
      <c r="BF39" s="38">
        <v>16.5</v>
      </c>
      <c r="BG39" s="38">
        <v>22.7</v>
      </c>
      <c r="BH39" s="38">
        <v>17.600000000000001</v>
      </c>
      <c r="BI39" s="38">
        <v>20.6</v>
      </c>
      <c r="BJ39" s="38">
        <v>22.1</v>
      </c>
      <c r="BK39" s="38">
        <v>22.4</v>
      </c>
      <c r="BL39" s="38" t="s">
        <v>141</v>
      </c>
      <c r="BM39" s="38" t="s">
        <v>141</v>
      </c>
      <c r="BN39" s="38" t="s">
        <v>141</v>
      </c>
      <c r="BO39" s="38" t="s">
        <v>141</v>
      </c>
      <c r="BP39" s="38" t="s">
        <v>141</v>
      </c>
      <c r="BQ39" s="17">
        <f t="shared" si="2"/>
        <v>19.876923076923081</v>
      </c>
      <c r="BR39" s="3"/>
    </row>
    <row r="40" spans="2:70" x14ac:dyDescent="0.2">
      <c r="B40" s="1" t="str">
        <f t="shared" si="0"/>
        <v xml:space="preserve">Huasteca_Santa Martha </v>
      </c>
      <c r="C40" s="46" t="s">
        <v>0</v>
      </c>
      <c r="D40" s="46" t="s">
        <v>67</v>
      </c>
      <c r="E40" s="46" t="s">
        <v>34</v>
      </c>
      <c r="F40" s="38" t="s">
        <v>141</v>
      </c>
      <c r="G40" s="38" t="s">
        <v>141</v>
      </c>
      <c r="H40" s="38" t="s">
        <v>141</v>
      </c>
      <c r="I40" s="38" t="s">
        <v>141</v>
      </c>
      <c r="J40" s="38" t="s">
        <v>141</v>
      </c>
      <c r="K40" s="38" t="s">
        <v>141</v>
      </c>
      <c r="L40" s="38" t="s">
        <v>141</v>
      </c>
      <c r="M40" s="38" t="s">
        <v>141</v>
      </c>
      <c r="N40" s="38" t="s">
        <v>141</v>
      </c>
      <c r="O40" s="38" t="s">
        <v>141</v>
      </c>
      <c r="P40" s="38" t="s">
        <v>141</v>
      </c>
      <c r="Q40" s="38" t="s">
        <v>141</v>
      </c>
      <c r="R40" s="38" t="s">
        <v>141</v>
      </c>
      <c r="S40" s="38" t="s">
        <v>141</v>
      </c>
      <c r="T40" s="38" t="s">
        <v>141</v>
      </c>
      <c r="U40" s="38" t="s">
        <v>141</v>
      </c>
      <c r="V40" s="38" t="s">
        <v>141</v>
      </c>
      <c r="W40" s="38" t="s">
        <v>141</v>
      </c>
      <c r="X40" s="38" t="s">
        <v>141</v>
      </c>
      <c r="Y40" s="38" t="s">
        <v>141</v>
      </c>
      <c r="Z40" s="38" t="s">
        <v>141</v>
      </c>
      <c r="AA40" s="38" t="s">
        <v>141</v>
      </c>
      <c r="AB40" s="38" t="s">
        <v>141</v>
      </c>
      <c r="AC40" s="38" t="s">
        <v>141</v>
      </c>
      <c r="AD40" s="38" t="s">
        <v>141</v>
      </c>
      <c r="AE40" s="38" t="s">
        <v>141</v>
      </c>
      <c r="AF40" s="38" t="s">
        <v>141</v>
      </c>
      <c r="AG40" s="38" t="s">
        <v>141</v>
      </c>
      <c r="AH40" s="38" t="s">
        <v>141</v>
      </c>
      <c r="AI40" s="38" t="s">
        <v>141</v>
      </c>
      <c r="AJ40" s="76">
        <v>37</v>
      </c>
      <c r="AK40" s="16">
        <f t="shared" si="1"/>
        <v>37</v>
      </c>
      <c r="AL40" s="38" t="s">
        <v>141</v>
      </c>
      <c r="AM40" s="38" t="s">
        <v>141</v>
      </c>
      <c r="AN40" s="38" t="s">
        <v>141</v>
      </c>
      <c r="AO40" s="38" t="s">
        <v>141</v>
      </c>
      <c r="AP40" s="38" t="s">
        <v>141</v>
      </c>
      <c r="AQ40" s="38" t="s">
        <v>141</v>
      </c>
      <c r="AR40" s="38" t="s">
        <v>141</v>
      </c>
      <c r="AS40" s="38" t="s">
        <v>141</v>
      </c>
      <c r="AT40" s="38" t="s">
        <v>141</v>
      </c>
      <c r="AU40" s="38" t="s">
        <v>141</v>
      </c>
      <c r="AV40" s="38" t="s">
        <v>141</v>
      </c>
      <c r="AW40" s="38" t="s">
        <v>141</v>
      </c>
      <c r="AX40" s="38" t="s">
        <v>141</v>
      </c>
      <c r="AY40" s="38" t="s">
        <v>141</v>
      </c>
      <c r="AZ40" s="38" t="s">
        <v>141</v>
      </c>
      <c r="BA40" s="38" t="s">
        <v>141</v>
      </c>
      <c r="BB40" s="38" t="s">
        <v>141</v>
      </c>
      <c r="BC40" s="38" t="s">
        <v>141</v>
      </c>
      <c r="BD40" s="38" t="s">
        <v>141</v>
      </c>
      <c r="BE40" s="38" t="s">
        <v>141</v>
      </c>
      <c r="BF40" s="38" t="s">
        <v>141</v>
      </c>
      <c r="BG40" s="38" t="s">
        <v>141</v>
      </c>
      <c r="BH40" s="38" t="s">
        <v>141</v>
      </c>
      <c r="BI40" s="38" t="s">
        <v>141</v>
      </c>
      <c r="BJ40" s="38" t="s">
        <v>141</v>
      </c>
      <c r="BK40" s="38" t="s">
        <v>141</v>
      </c>
      <c r="BL40" s="38" t="s">
        <v>141</v>
      </c>
      <c r="BM40" s="38" t="s">
        <v>141</v>
      </c>
      <c r="BN40" s="38" t="s">
        <v>141</v>
      </c>
      <c r="BO40" s="38" t="s">
        <v>141</v>
      </c>
      <c r="BP40" s="76">
        <v>17.5</v>
      </c>
      <c r="BQ40" s="17">
        <f t="shared" si="2"/>
        <v>17.5</v>
      </c>
      <c r="BR40" s="3"/>
    </row>
    <row r="41" spans="2:70" x14ac:dyDescent="0.2">
      <c r="B41" s="1" t="str">
        <f t="shared" si="0"/>
        <v>Huasteca_El Estribo</v>
      </c>
      <c r="C41" s="46" t="s">
        <v>0</v>
      </c>
      <c r="D41" s="47" t="s">
        <v>19</v>
      </c>
      <c r="E41" s="46" t="s">
        <v>20</v>
      </c>
      <c r="F41" s="38" t="s">
        <v>141</v>
      </c>
      <c r="G41" s="38" t="s">
        <v>141</v>
      </c>
      <c r="H41" s="38" t="s">
        <v>141</v>
      </c>
      <c r="I41" s="38" t="s">
        <v>141</v>
      </c>
      <c r="J41" s="38" t="s">
        <v>141</v>
      </c>
      <c r="K41" s="38" t="s">
        <v>141</v>
      </c>
      <c r="L41" s="38" t="s">
        <v>141</v>
      </c>
      <c r="M41" s="38" t="s">
        <v>141</v>
      </c>
      <c r="N41" s="38" t="s">
        <v>141</v>
      </c>
      <c r="O41" s="38" t="s">
        <v>141</v>
      </c>
      <c r="P41" s="38" t="s">
        <v>141</v>
      </c>
      <c r="Q41" s="38" t="s">
        <v>141</v>
      </c>
      <c r="R41" s="38" t="s">
        <v>141</v>
      </c>
      <c r="S41" s="38" t="s">
        <v>141</v>
      </c>
      <c r="T41" s="38" t="s">
        <v>141</v>
      </c>
      <c r="U41" s="38" t="s">
        <v>141</v>
      </c>
      <c r="V41" s="38" t="s">
        <v>141</v>
      </c>
      <c r="W41" s="38" t="s">
        <v>141</v>
      </c>
      <c r="X41" s="38" t="s">
        <v>141</v>
      </c>
      <c r="Y41" s="38" t="s">
        <v>141</v>
      </c>
      <c r="Z41" s="38" t="s">
        <v>141</v>
      </c>
      <c r="AA41" s="38" t="s">
        <v>141</v>
      </c>
      <c r="AB41" s="38" t="s">
        <v>141</v>
      </c>
      <c r="AC41" s="38" t="s">
        <v>141</v>
      </c>
      <c r="AD41" s="38" t="s">
        <v>141</v>
      </c>
      <c r="AE41" s="38" t="s">
        <v>141</v>
      </c>
      <c r="AF41" s="38" t="s">
        <v>141</v>
      </c>
      <c r="AG41" s="38" t="s">
        <v>141</v>
      </c>
      <c r="AH41" s="38" t="s">
        <v>141</v>
      </c>
      <c r="AI41" s="38" t="s">
        <v>141</v>
      </c>
      <c r="AJ41" s="76">
        <v>37</v>
      </c>
      <c r="AK41" s="16">
        <f t="shared" si="1"/>
        <v>37</v>
      </c>
      <c r="AL41" s="38" t="s">
        <v>141</v>
      </c>
      <c r="AM41" s="38" t="s">
        <v>141</v>
      </c>
      <c r="AN41" s="38" t="s">
        <v>141</v>
      </c>
      <c r="AO41" s="38" t="s">
        <v>141</v>
      </c>
      <c r="AP41" s="38" t="s">
        <v>141</v>
      </c>
      <c r="AQ41" s="38" t="s">
        <v>141</v>
      </c>
      <c r="AR41" s="38" t="s">
        <v>141</v>
      </c>
      <c r="AS41" s="38" t="s">
        <v>141</v>
      </c>
      <c r="AT41" s="38" t="s">
        <v>141</v>
      </c>
      <c r="AU41" s="38" t="s">
        <v>141</v>
      </c>
      <c r="AV41" s="38" t="s">
        <v>141</v>
      </c>
      <c r="AW41" s="38" t="s">
        <v>141</v>
      </c>
      <c r="AX41" s="38" t="s">
        <v>141</v>
      </c>
      <c r="AY41" s="38" t="s">
        <v>141</v>
      </c>
      <c r="AZ41" s="38" t="s">
        <v>141</v>
      </c>
      <c r="BA41" s="38" t="s">
        <v>141</v>
      </c>
      <c r="BB41" s="38" t="s">
        <v>141</v>
      </c>
      <c r="BC41" s="38" t="s">
        <v>141</v>
      </c>
      <c r="BD41" s="38" t="s">
        <v>141</v>
      </c>
      <c r="BE41" s="38" t="s">
        <v>141</v>
      </c>
      <c r="BF41" s="38" t="s">
        <v>141</v>
      </c>
      <c r="BG41" s="38" t="s">
        <v>141</v>
      </c>
      <c r="BH41" s="38" t="s">
        <v>141</v>
      </c>
      <c r="BI41" s="38" t="s">
        <v>141</v>
      </c>
      <c r="BJ41" s="38" t="s">
        <v>141</v>
      </c>
      <c r="BK41" s="38" t="s">
        <v>141</v>
      </c>
      <c r="BL41" s="38" t="s">
        <v>141</v>
      </c>
      <c r="BM41" s="38" t="s">
        <v>141</v>
      </c>
      <c r="BN41" s="38" t="s">
        <v>141</v>
      </c>
      <c r="BO41" s="38" t="s">
        <v>141</v>
      </c>
      <c r="BP41" s="76">
        <v>17.5</v>
      </c>
      <c r="BQ41" s="17">
        <f t="shared" si="2"/>
        <v>17.5</v>
      </c>
      <c r="BR41" s="3"/>
    </row>
    <row r="42" spans="2:70" x14ac:dyDescent="0.2">
      <c r="B42" s="1" t="str">
        <f t="shared" si="0"/>
        <v>Huasteca_El Rosario</v>
      </c>
      <c r="C42" s="46" t="s">
        <v>0</v>
      </c>
      <c r="D42" s="47" t="s">
        <v>27</v>
      </c>
      <c r="E42" s="46" t="s">
        <v>20</v>
      </c>
      <c r="F42" s="38" t="s">
        <v>141</v>
      </c>
      <c r="G42" s="38" t="s">
        <v>141</v>
      </c>
      <c r="H42" s="38" t="s">
        <v>141</v>
      </c>
      <c r="I42" s="38" t="s">
        <v>141</v>
      </c>
      <c r="J42" s="38" t="s">
        <v>141</v>
      </c>
      <c r="K42" s="38" t="s">
        <v>141</v>
      </c>
      <c r="L42" s="38" t="s">
        <v>141</v>
      </c>
      <c r="M42" s="38" t="s">
        <v>141</v>
      </c>
      <c r="N42" s="38" t="s">
        <v>141</v>
      </c>
      <c r="O42" s="38" t="s">
        <v>141</v>
      </c>
      <c r="P42" s="38" t="s">
        <v>141</v>
      </c>
      <c r="Q42" s="38" t="s">
        <v>141</v>
      </c>
      <c r="R42" s="38" t="s">
        <v>141</v>
      </c>
      <c r="S42" s="38" t="s">
        <v>141</v>
      </c>
      <c r="T42" s="38" t="s">
        <v>141</v>
      </c>
      <c r="U42" s="38" t="s">
        <v>141</v>
      </c>
      <c r="V42" s="38" t="s">
        <v>141</v>
      </c>
      <c r="W42" s="38" t="s">
        <v>141</v>
      </c>
      <c r="X42" s="38" t="s">
        <v>141</v>
      </c>
      <c r="Y42" s="38" t="s">
        <v>141</v>
      </c>
      <c r="Z42" s="38" t="s">
        <v>141</v>
      </c>
      <c r="AA42" s="38" t="s">
        <v>141</v>
      </c>
      <c r="AB42" s="38" t="s">
        <v>141</v>
      </c>
      <c r="AC42" s="38" t="s">
        <v>141</v>
      </c>
      <c r="AD42" s="38" t="s">
        <v>141</v>
      </c>
      <c r="AE42" s="38" t="s">
        <v>141</v>
      </c>
      <c r="AF42" s="38" t="s">
        <v>141</v>
      </c>
      <c r="AG42" s="38" t="s">
        <v>141</v>
      </c>
      <c r="AH42" s="38" t="s">
        <v>141</v>
      </c>
      <c r="AI42" s="38" t="s">
        <v>141</v>
      </c>
      <c r="AJ42" s="76">
        <v>37</v>
      </c>
      <c r="AK42" s="16">
        <f t="shared" si="1"/>
        <v>37</v>
      </c>
      <c r="AL42" s="38" t="s">
        <v>141</v>
      </c>
      <c r="AM42" s="38" t="s">
        <v>141</v>
      </c>
      <c r="AN42" s="38" t="s">
        <v>141</v>
      </c>
      <c r="AO42" s="38" t="s">
        <v>141</v>
      </c>
      <c r="AP42" s="38" t="s">
        <v>141</v>
      </c>
      <c r="AQ42" s="38" t="s">
        <v>141</v>
      </c>
      <c r="AR42" s="38" t="s">
        <v>141</v>
      </c>
      <c r="AS42" s="38" t="s">
        <v>141</v>
      </c>
      <c r="AT42" s="38" t="s">
        <v>141</v>
      </c>
      <c r="AU42" s="38" t="s">
        <v>141</v>
      </c>
      <c r="AV42" s="38" t="s">
        <v>141</v>
      </c>
      <c r="AW42" s="38" t="s">
        <v>141</v>
      </c>
      <c r="AX42" s="38" t="s">
        <v>141</v>
      </c>
      <c r="AY42" s="38" t="s">
        <v>141</v>
      </c>
      <c r="AZ42" s="38" t="s">
        <v>141</v>
      </c>
      <c r="BA42" s="38" t="s">
        <v>141</v>
      </c>
      <c r="BB42" s="38" t="s">
        <v>141</v>
      </c>
      <c r="BC42" s="38" t="s">
        <v>141</v>
      </c>
      <c r="BD42" s="38" t="s">
        <v>141</v>
      </c>
      <c r="BE42" s="38" t="s">
        <v>141</v>
      </c>
      <c r="BF42" s="38" t="s">
        <v>141</v>
      </c>
      <c r="BG42" s="38" t="s">
        <v>141</v>
      </c>
      <c r="BH42" s="38" t="s">
        <v>141</v>
      </c>
      <c r="BI42" s="38" t="s">
        <v>141</v>
      </c>
      <c r="BJ42" s="38" t="s">
        <v>141</v>
      </c>
      <c r="BK42" s="38" t="s">
        <v>141</v>
      </c>
      <c r="BL42" s="38" t="s">
        <v>141</v>
      </c>
      <c r="BM42" s="38" t="s">
        <v>141</v>
      </c>
      <c r="BN42" s="38" t="s">
        <v>141</v>
      </c>
      <c r="BO42" s="38" t="s">
        <v>141</v>
      </c>
      <c r="BP42" s="76">
        <v>17.5</v>
      </c>
      <c r="BQ42" s="17">
        <f t="shared" si="2"/>
        <v>17.5</v>
      </c>
      <c r="BR42" s="3"/>
    </row>
    <row r="43" spans="2:70" x14ac:dyDescent="0.2">
      <c r="B43" s="1" t="str">
        <f t="shared" si="0"/>
        <v xml:space="preserve">Huasteca_INIFAP Huichihuayan </v>
      </c>
      <c r="C43" s="46" t="s">
        <v>0</v>
      </c>
      <c r="D43" s="47" t="s">
        <v>35</v>
      </c>
      <c r="E43" s="46" t="s">
        <v>36</v>
      </c>
      <c r="F43" s="38" t="s">
        <v>141</v>
      </c>
      <c r="G43" s="38" t="s">
        <v>141</v>
      </c>
      <c r="H43" s="38" t="s">
        <v>141</v>
      </c>
      <c r="I43" s="38" t="s">
        <v>141</v>
      </c>
      <c r="J43" s="38" t="s">
        <v>141</v>
      </c>
      <c r="K43" s="38" t="s">
        <v>141</v>
      </c>
      <c r="L43" s="38" t="s">
        <v>141</v>
      </c>
      <c r="M43" s="38" t="s">
        <v>141</v>
      </c>
      <c r="N43" s="38" t="s">
        <v>141</v>
      </c>
      <c r="O43" s="38" t="s">
        <v>141</v>
      </c>
      <c r="P43" s="38" t="s">
        <v>141</v>
      </c>
      <c r="Q43" s="38" t="s">
        <v>141</v>
      </c>
      <c r="R43" s="38" t="s">
        <v>141</v>
      </c>
      <c r="S43" s="38" t="s">
        <v>141</v>
      </c>
      <c r="T43" s="38" t="s">
        <v>141</v>
      </c>
      <c r="U43" s="38" t="s">
        <v>141</v>
      </c>
      <c r="V43" s="38" t="s">
        <v>141</v>
      </c>
      <c r="W43" s="38" t="s">
        <v>141</v>
      </c>
      <c r="X43" s="38" t="s">
        <v>141</v>
      </c>
      <c r="Y43" s="38" t="s">
        <v>141</v>
      </c>
      <c r="Z43" s="38" t="s">
        <v>141</v>
      </c>
      <c r="AA43" s="38" t="s">
        <v>141</v>
      </c>
      <c r="AB43" s="38" t="s">
        <v>141</v>
      </c>
      <c r="AC43" s="38" t="s">
        <v>141</v>
      </c>
      <c r="AD43" s="38" t="s">
        <v>141</v>
      </c>
      <c r="AE43" s="38" t="s">
        <v>141</v>
      </c>
      <c r="AF43" s="38" t="s">
        <v>141</v>
      </c>
      <c r="AG43" s="38" t="s">
        <v>141</v>
      </c>
      <c r="AH43" s="38" t="s">
        <v>141</v>
      </c>
      <c r="AI43" s="38" t="s">
        <v>141</v>
      </c>
      <c r="AJ43" s="76">
        <v>37</v>
      </c>
      <c r="AK43" s="16">
        <f t="shared" si="1"/>
        <v>37</v>
      </c>
      <c r="AL43" s="38" t="s">
        <v>141</v>
      </c>
      <c r="AM43" s="38" t="s">
        <v>141</v>
      </c>
      <c r="AN43" s="38" t="s">
        <v>141</v>
      </c>
      <c r="AO43" s="38" t="s">
        <v>141</v>
      </c>
      <c r="AP43" s="38" t="s">
        <v>141</v>
      </c>
      <c r="AQ43" s="38" t="s">
        <v>141</v>
      </c>
      <c r="AR43" s="38" t="s">
        <v>141</v>
      </c>
      <c r="AS43" s="38" t="s">
        <v>141</v>
      </c>
      <c r="AT43" s="38" t="s">
        <v>141</v>
      </c>
      <c r="AU43" s="38" t="s">
        <v>141</v>
      </c>
      <c r="AV43" s="38" t="s">
        <v>141</v>
      </c>
      <c r="AW43" s="38" t="s">
        <v>141</v>
      </c>
      <c r="AX43" s="38" t="s">
        <v>141</v>
      </c>
      <c r="AY43" s="38" t="s">
        <v>141</v>
      </c>
      <c r="AZ43" s="38" t="s">
        <v>141</v>
      </c>
      <c r="BA43" s="38" t="s">
        <v>141</v>
      </c>
      <c r="BB43" s="38" t="s">
        <v>141</v>
      </c>
      <c r="BC43" s="38" t="s">
        <v>141</v>
      </c>
      <c r="BD43" s="38" t="s">
        <v>141</v>
      </c>
      <c r="BE43" s="38" t="s">
        <v>141</v>
      </c>
      <c r="BF43" s="38" t="s">
        <v>141</v>
      </c>
      <c r="BG43" s="38" t="s">
        <v>141</v>
      </c>
      <c r="BH43" s="38" t="s">
        <v>141</v>
      </c>
      <c r="BI43" s="38" t="s">
        <v>141</v>
      </c>
      <c r="BJ43" s="38" t="s">
        <v>141</v>
      </c>
      <c r="BK43" s="38" t="s">
        <v>141</v>
      </c>
      <c r="BL43" s="38" t="s">
        <v>141</v>
      </c>
      <c r="BM43" s="38" t="s">
        <v>141</v>
      </c>
      <c r="BN43" s="38" t="s">
        <v>141</v>
      </c>
      <c r="BO43" s="38" t="s">
        <v>141</v>
      </c>
      <c r="BP43" s="76">
        <v>17.5</v>
      </c>
      <c r="BQ43" s="17">
        <f t="shared" si="2"/>
        <v>17.5</v>
      </c>
      <c r="BR43" s="3"/>
    </row>
    <row r="44" spans="2:70" x14ac:dyDescent="0.2">
      <c r="B44" s="1" t="str">
        <f t="shared" si="0"/>
        <v>Huasteca_El Encanto</v>
      </c>
      <c r="C44" s="46" t="s">
        <v>0</v>
      </c>
      <c r="D44" s="47" t="s">
        <v>18</v>
      </c>
      <c r="E44" s="46" t="s">
        <v>90</v>
      </c>
      <c r="F44" s="38" t="s">
        <v>141</v>
      </c>
      <c r="G44" s="38" t="s">
        <v>141</v>
      </c>
      <c r="H44" s="38" t="s">
        <v>141</v>
      </c>
      <c r="I44" s="38" t="s">
        <v>141</v>
      </c>
      <c r="J44" s="38" t="s">
        <v>141</v>
      </c>
      <c r="K44" s="38" t="s">
        <v>141</v>
      </c>
      <c r="L44" s="38" t="s">
        <v>141</v>
      </c>
      <c r="M44" s="38" t="s">
        <v>141</v>
      </c>
      <c r="N44" s="38" t="s">
        <v>141</v>
      </c>
      <c r="O44" s="38" t="s">
        <v>141</v>
      </c>
      <c r="P44" s="38" t="s">
        <v>141</v>
      </c>
      <c r="Q44" s="38" t="s">
        <v>141</v>
      </c>
      <c r="R44" s="38" t="s">
        <v>141</v>
      </c>
      <c r="S44" s="38" t="s">
        <v>141</v>
      </c>
      <c r="T44" s="38" t="s">
        <v>141</v>
      </c>
      <c r="U44" s="38" t="s">
        <v>141</v>
      </c>
      <c r="V44" s="38" t="s">
        <v>141</v>
      </c>
      <c r="W44" s="38" t="s">
        <v>141</v>
      </c>
      <c r="X44" s="38" t="s">
        <v>141</v>
      </c>
      <c r="Y44" s="38" t="s">
        <v>141</v>
      </c>
      <c r="Z44" s="38" t="s">
        <v>141</v>
      </c>
      <c r="AA44" s="38" t="s">
        <v>141</v>
      </c>
      <c r="AB44" s="38" t="s">
        <v>141</v>
      </c>
      <c r="AC44" s="38" t="s">
        <v>141</v>
      </c>
      <c r="AD44" s="38" t="s">
        <v>141</v>
      </c>
      <c r="AE44" s="38" t="s">
        <v>141</v>
      </c>
      <c r="AF44" s="38" t="s">
        <v>141</v>
      </c>
      <c r="AG44" s="38" t="s">
        <v>141</v>
      </c>
      <c r="AH44" s="38" t="s">
        <v>141</v>
      </c>
      <c r="AI44" s="38" t="s">
        <v>141</v>
      </c>
      <c r="AJ44" s="76">
        <v>37</v>
      </c>
      <c r="AK44" s="16">
        <f t="shared" si="1"/>
        <v>37</v>
      </c>
      <c r="AL44" s="38" t="s">
        <v>141</v>
      </c>
      <c r="AM44" s="38" t="s">
        <v>141</v>
      </c>
      <c r="AN44" s="38" t="s">
        <v>141</v>
      </c>
      <c r="AO44" s="38" t="s">
        <v>141</v>
      </c>
      <c r="AP44" s="38" t="s">
        <v>141</v>
      </c>
      <c r="AQ44" s="38" t="s">
        <v>141</v>
      </c>
      <c r="AR44" s="38" t="s">
        <v>141</v>
      </c>
      <c r="AS44" s="38" t="s">
        <v>141</v>
      </c>
      <c r="AT44" s="38" t="s">
        <v>141</v>
      </c>
      <c r="AU44" s="38" t="s">
        <v>141</v>
      </c>
      <c r="AV44" s="38" t="s">
        <v>141</v>
      </c>
      <c r="AW44" s="38" t="s">
        <v>141</v>
      </c>
      <c r="AX44" s="38" t="s">
        <v>141</v>
      </c>
      <c r="AY44" s="38" t="s">
        <v>141</v>
      </c>
      <c r="AZ44" s="38" t="s">
        <v>141</v>
      </c>
      <c r="BA44" s="38" t="s">
        <v>141</v>
      </c>
      <c r="BB44" s="38" t="s">
        <v>141</v>
      </c>
      <c r="BC44" s="38" t="s">
        <v>141</v>
      </c>
      <c r="BD44" s="38" t="s">
        <v>141</v>
      </c>
      <c r="BE44" s="38" t="s">
        <v>141</v>
      </c>
      <c r="BF44" s="38" t="s">
        <v>141</v>
      </c>
      <c r="BG44" s="38" t="s">
        <v>141</v>
      </c>
      <c r="BH44" s="38" t="s">
        <v>141</v>
      </c>
      <c r="BI44" s="38" t="s">
        <v>141</v>
      </c>
      <c r="BJ44" s="38" t="s">
        <v>141</v>
      </c>
      <c r="BK44" s="38" t="s">
        <v>141</v>
      </c>
      <c r="BL44" s="38" t="s">
        <v>141</v>
      </c>
      <c r="BM44" s="38" t="s">
        <v>141</v>
      </c>
      <c r="BN44" s="38" t="s">
        <v>141</v>
      </c>
      <c r="BO44" s="38" t="s">
        <v>141</v>
      </c>
      <c r="BP44" s="76">
        <v>17.5</v>
      </c>
      <c r="BQ44" s="17">
        <f t="shared" si="2"/>
        <v>17.5</v>
      </c>
      <c r="BR44" s="3"/>
    </row>
    <row r="45" spans="2:70" x14ac:dyDescent="0.2">
      <c r="B45" s="1" t="str">
        <f t="shared" si="0"/>
        <v>Huasteca_Tancojol</v>
      </c>
      <c r="C45" s="46" t="s">
        <v>0</v>
      </c>
      <c r="D45" s="46" t="s">
        <v>71</v>
      </c>
      <c r="E45" s="46" t="s">
        <v>90</v>
      </c>
      <c r="F45" s="38">
        <v>29.1</v>
      </c>
      <c r="G45" s="38">
        <v>20.399999999999999</v>
      </c>
      <c r="H45" s="38">
        <v>17.8</v>
      </c>
      <c r="I45" s="38">
        <v>18.600000000000001</v>
      </c>
      <c r="J45" s="38">
        <v>24.6</v>
      </c>
      <c r="K45" s="38">
        <v>21.8</v>
      </c>
      <c r="L45" s="38">
        <v>22.2</v>
      </c>
      <c r="M45" s="38">
        <v>23.1</v>
      </c>
      <c r="N45" s="38">
        <v>19.899999999999999</v>
      </c>
      <c r="O45" s="38">
        <v>23.9</v>
      </c>
      <c r="P45" s="38">
        <v>24.4</v>
      </c>
      <c r="Q45" s="38">
        <v>16.2</v>
      </c>
      <c r="R45" s="38">
        <v>21.4</v>
      </c>
      <c r="S45" s="38">
        <v>21.5</v>
      </c>
      <c r="T45" s="38">
        <v>24.3</v>
      </c>
      <c r="U45" s="38">
        <v>22.5</v>
      </c>
      <c r="V45" s="38">
        <v>24.3</v>
      </c>
      <c r="W45" s="38">
        <v>26.4</v>
      </c>
      <c r="X45" s="38">
        <v>26.4</v>
      </c>
      <c r="Y45" s="38">
        <v>26.3</v>
      </c>
      <c r="Z45" s="38">
        <v>27.9</v>
      </c>
      <c r="AA45" s="38">
        <v>27.4</v>
      </c>
      <c r="AB45" s="38">
        <v>27.2</v>
      </c>
      <c r="AC45" s="38">
        <v>27.5</v>
      </c>
      <c r="AD45" s="38">
        <v>27.1</v>
      </c>
      <c r="AE45" s="38">
        <v>29.1</v>
      </c>
      <c r="AF45" s="38">
        <v>30.6</v>
      </c>
      <c r="AG45" s="38">
        <v>29.4</v>
      </c>
      <c r="AH45" s="38">
        <v>33.799999999999997</v>
      </c>
      <c r="AI45" s="38">
        <v>30.4</v>
      </c>
      <c r="AJ45" s="38">
        <v>30.8</v>
      </c>
      <c r="AK45" s="16">
        <f t="shared" si="1"/>
        <v>25.041935483870962</v>
      </c>
      <c r="AL45" s="38">
        <v>17</v>
      </c>
      <c r="AM45" s="38">
        <v>10.5</v>
      </c>
      <c r="AN45" s="38">
        <v>10.3</v>
      </c>
      <c r="AO45" s="38">
        <v>10</v>
      </c>
      <c r="AP45" s="38">
        <v>10.3</v>
      </c>
      <c r="AQ45" s="38">
        <v>11.6</v>
      </c>
      <c r="AR45" s="38">
        <v>11.4</v>
      </c>
      <c r="AS45" s="38">
        <v>11.4</v>
      </c>
      <c r="AT45" s="38">
        <v>7.9</v>
      </c>
      <c r="AU45" s="38">
        <v>12</v>
      </c>
      <c r="AV45" s="38">
        <v>13.3</v>
      </c>
      <c r="AW45" s="38">
        <v>5.9</v>
      </c>
      <c r="AX45" s="38">
        <v>1.2</v>
      </c>
      <c r="AY45" s="38">
        <v>11.8</v>
      </c>
      <c r="AZ45" s="38">
        <v>11.4</v>
      </c>
      <c r="BA45" s="38">
        <v>12.5</v>
      </c>
      <c r="BB45" s="38">
        <v>10.4</v>
      </c>
      <c r="BC45" s="38">
        <v>12.2</v>
      </c>
      <c r="BD45" s="38">
        <v>12</v>
      </c>
      <c r="BE45" s="38">
        <v>13.9</v>
      </c>
      <c r="BF45" s="38">
        <v>12.1</v>
      </c>
      <c r="BG45" s="38">
        <v>15.2</v>
      </c>
      <c r="BH45" s="38">
        <v>13.7</v>
      </c>
      <c r="BI45" s="38">
        <v>12.3</v>
      </c>
      <c r="BJ45" s="38">
        <v>13.9</v>
      </c>
      <c r="BK45" s="38">
        <v>13.8</v>
      </c>
      <c r="BL45" s="38">
        <v>12.2</v>
      </c>
      <c r="BM45" s="38">
        <v>15.5</v>
      </c>
      <c r="BN45" s="38">
        <v>14.6</v>
      </c>
      <c r="BO45" s="38">
        <v>17</v>
      </c>
      <c r="BP45" s="38">
        <v>16.100000000000001</v>
      </c>
      <c r="BQ45" s="17">
        <f t="shared" si="2"/>
        <v>12.045161290322582</v>
      </c>
      <c r="BR45" s="3"/>
    </row>
    <row r="46" spans="2:70" x14ac:dyDescent="0.2">
      <c r="B46" s="1" t="str">
        <f t="shared" si="0"/>
        <v>Huasteca_Est. Rancho El Canal</v>
      </c>
      <c r="C46" s="46" t="s">
        <v>0</v>
      </c>
      <c r="D46" s="47" t="s">
        <v>30</v>
      </c>
      <c r="E46" s="46" t="s">
        <v>31</v>
      </c>
      <c r="F46" s="38" t="s">
        <v>141</v>
      </c>
      <c r="G46" s="38" t="s">
        <v>141</v>
      </c>
      <c r="H46" s="38" t="s">
        <v>141</v>
      </c>
      <c r="I46" s="38" t="s">
        <v>141</v>
      </c>
      <c r="J46" s="38" t="s">
        <v>141</v>
      </c>
      <c r="K46" s="38" t="s">
        <v>141</v>
      </c>
      <c r="L46" s="38" t="s">
        <v>141</v>
      </c>
      <c r="M46" s="38" t="s">
        <v>141</v>
      </c>
      <c r="N46" s="38" t="s">
        <v>141</v>
      </c>
      <c r="O46" s="38" t="s">
        <v>141</v>
      </c>
      <c r="P46" s="38" t="s">
        <v>141</v>
      </c>
      <c r="Q46" s="38" t="s">
        <v>141</v>
      </c>
      <c r="R46" s="38" t="s">
        <v>141</v>
      </c>
      <c r="S46" s="38" t="s">
        <v>141</v>
      </c>
      <c r="T46" s="38" t="s">
        <v>141</v>
      </c>
      <c r="U46" s="38" t="s">
        <v>141</v>
      </c>
      <c r="V46" s="38" t="s">
        <v>141</v>
      </c>
      <c r="W46" s="38" t="s">
        <v>141</v>
      </c>
      <c r="X46" s="38" t="s">
        <v>141</v>
      </c>
      <c r="Y46" s="38" t="s">
        <v>141</v>
      </c>
      <c r="Z46" s="38" t="s">
        <v>141</v>
      </c>
      <c r="AA46" s="38" t="s">
        <v>141</v>
      </c>
      <c r="AB46" s="38" t="s">
        <v>141</v>
      </c>
      <c r="AC46" s="38" t="s">
        <v>141</v>
      </c>
      <c r="AD46" s="38" t="s">
        <v>141</v>
      </c>
      <c r="AE46" s="38" t="s">
        <v>141</v>
      </c>
      <c r="AF46" s="38" t="s">
        <v>141</v>
      </c>
      <c r="AG46" s="38" t="s">
        <v>141</v>
      </c>
      <c r="AH46" s="38" t="s">
        <v>141</v>
      </c>
      <c r="AI46" s="38" t="s">
        <v>141</v>
      </c>
      <c r="AJ46" s="76">
        <v>37</v>
      </c>
      <c r="AK46" s="16">
        <f t="shared" si="1"/>
        <v>37</v>
      </c>
      <c r="AL46" s="38" t="s">
        <v>141</v>
      </c>
      <c r="AM46" s="38" t="s">
        <v>141</v>
      </c>
      <c r="AN46" s="38" t="s">
        <v>141</v>
      </c>
      <c r="AO46" s="38" t="s">
        <v>141</v>
      </c>
      <c r="AP46" s="38" t="s">
        <v>141</v>
      </c>
      <c r="AQ46" s="38" t="s">
        <v>141</v>
      </c>
      <c r="AR46" s="38" t="s">
        <v>141</v>
      </c>
      <c r="AS46" s="38" t="s">
        <v>141</v>
      </c>
      <c r="AT46" s="38" t="s">
        <v>141</v>
      </c>
      <c r="AU46" s="38" t="s">
        <v>141</v>
      </c>
      <c r="AV46" s="38" t="s">
        <v>141</v>
      </c>
      <c r="AW46" s="38" t="s">
        <v>141</v>
      </c>
      <c r="AX46" s="38" t="s">
        <v>141</v>
      </c>
      <c r="AY46" s="38" t="s">
        <v>141</v>
      </c>
      <c r="AZ46" s="38" t="s">
        <v>141</v>
      </c>
      <c r="BA46" s="38" t="s">
        <v>141</v>
      </c>
      <c r="BB46" s="38" t="s">
        <v>141</v>
      </c>
      <c r="BC46" s="38" t="s">
        <v>141</v>
      </c>
      <c r="BD46" s="38" t="s">
        <v>141</v>
      </c>
      <c r="BE46" s="38" t="s">
        <v>141</v>
      </c>
      <c r="BF46" s="38" t="s">
        <v>141</v>
      </c>
      <c r="BG46" s="38" t="s">
        <v>141</v>
      </c>
      <c r="BH46" s="38" t="s">
        <v>141</v>
      </c>
      <c r="BI46" s="38" t="s">
        <v>141</v>
      </c>
      <c r="BJ46" s="38" t="s">
        <v>141</v>
      </c>
      <c r="BK46" s="38" t="s">
        <v>141</v>
      </c>
      <c r="BL46" s="38" t="s">
        <v>141</v>
      </c>
      <c r="BM46" s="38" t="s">
        <v>141</v>
      </c>
      <c r="BN46" s="38" t="s">
        <v>141</v>
      </c>
      <c r="BO46" s="38" t="s">
        <v>141</v>
      </c>
      <c r="BP46" s="76">
        <v>17.5</v>
      </c>
      <c r="BQ46" s="17">
        <f t="shared" si="2"/>
        <v>17.5</v>
      </c>
      <c r="BR46" s="3"/>
    </row>
    <row r="47" spans="2:70" x14ac:dyDescent="0.2">
      <c r="B47" s="1" t="str">
        <f t="shared" si="0"/>
        <v>Huasteca_Tamasopo</v>
      </c>
      <c r="C47" s="46" t="s">
        <v>0</v>
      </c>
      <c r="D47" s="47" t="s">
        <v>31</v>
      </c>
      <c r="E47" s="46" t="s">
        <v>31</v>
      </c>
      <c r="F47" s="38" t="s">
        <v>141</v>
      </c>
      <c r="G47" s="38" t="s">
        <v>141</v>
      </c>
      <c r="H47" s="38" t="s">
        <v>141</v>
      </c>
      <c r="I47" s="38" t="s">
        <v>141</v>
      </c>
      <c r="J47" s="38" t="s">
        <v>141</v>
      </c>
      <c r="K47" s="38" t="s">
        <v>141</v>
      </c>
      <c r="L47" s="38" t="s">
        <v>141</v>
      </c>
      <c r="M47" s="38" t="s">
        <v>141</v>
      </c>
      <c r="N47" s="38" t="s">
        <v>141</v>
      </c>
      <c r="O47" s="38" t="s">
        <v>141</v>
      </c>
      <c r="P47" s="38" t="s">
        <v>141</v>
      </c>
      <c r="Q47" s="38" t="s">
        <v>141</v>
      </c>
      <c r="R47" s="38" t="s">
        <v>141</v>
      </c>
      <c r="S47" s="38" t="s">
        <v>141</v>
      </c>
      <c r="T47" s="38" t="s">
        <v>141</v>
      </c>
      <c r="U47" s="38" t="s">
        <v>141</v>
      </c>
      <c r="V47" s="38" t="s">
        <v>141</v>
      </c>
      <c r="W47" s="38" t="s">
        <v>141</v>
      </c>
      <c r="X47" s="38" t="s">
        <v>141</v>
      </c>
      <c r="Y47" s="38" t="s">
        <v>141</v>
      </c>
      <c r="Z47" s="38" t="s">
        <v>141</v>
      </c>
      <c r="AA47" s="38" t="s">
        <v>141</v>
      </c>
      <c r="AB47" s="38" t="s">
        <v>141</v>
      </c>
      <c r="AC47" s="38" t="s">
        <v>141</v>
      </c>
      <c r="AD47" s="38" t="s">
        <v>141</v>
      </c>
      <c r="AE47" s="38" t="s">
        <v>141</v>
      </c>
      <c r="AF47" s="38" t="s">
        <v>141</v>
      </c>
      <c r="AG47" s="38" t="s">
        <v>141</v>
      </c>
      <c r="AH47" s="38" t="s">
        <v>141</v>
      </c>
      <c r="AI47" s="38" t="s">
        <v>141</v>
      </c>
      <c r="AJ47" s="76">
        <v>37</v>
      </c>
      <c r="AK47" s="16">
        <f t="shared" si="1"/>
        <v>37</v>
      </c>
      <c r="AL47" s="38" t="s">
        <v>141</v>
      </c>
      <c r="AM47" s="38" t="s">
        <v>141</v>
      </c>
      <c r="AN47" s="38" t="s">
        <v>141</v>
      </c>
      <c r="AO47" s="38" t="s">
        <v>141</v>
      </c>
      <c r="AP47" s="38" t="s">
        <v>141</v>
      </c>
      <c r="AQ47" s="38" t="s">
        <v>141</v>
      </c>
      <c r="AR47" s="38" t="s">
        <v>141</v>
      </c>
      <c r="AS47" s="38" t="s">
        <v>141</v>
      </c>
      <c r="AT47" s="38" t="s">
        <v>141</v>
      </c>
      <c r="AU47" s="38" t="s">
        <v>141</v>
      </c>
      <c r="AV47" s="38" t="s">
        <v>141</v>
      </c>
      <c r="AW47" s="38" t="s">
        <v>141</v>
      </c>
      <c r="AX47" s="38" t="s">
        <v>141</v>
      </c>
      <c r="AY47" s="38" t="s">
        <v>141</v>
      </c>
      <c r="AZ47" s="38" t="s">
        <v>141</v>
      </c>
      <c r="BA47" s="38" t="s">
        <v>141</v>
      </c>
      <c r="BB47" s="38" t="s">
        <v>141</v>
      </c>
      <c r="BC47" s="38" t="s">
        <v>141</v>
      </c>
      <c r="BD47" s="38" t="s">
        <v>141</v>
      </c>
      <c r="BE47" s="38" t="s">
        <v>141</v>
      </c>
      <c r="BF47" s="38" t="s">
        <v>141</v>
      </c>
      <c r="BG47" s="38" t="s">
        <v>141</v>
      </c>
      <c r="BH47" s="38" t="s">
        <v>141</v>
      </c>
      <c r="BI47" s="38" t="s">
        <v>141</v>
      </c>
      <c r="BJ47" s="38" t="s">
        <v>141</v>
      </c>
      <c r="BK47" s="38" t="s">
        <v>141</v>
      </c>
      <c r="BL47" s="38" t="s">
        <v>141</v>
      </c>
      <c r="BM47" s="38" t="s">
        <v>141</v>
      </c>
      <c r="BN47" s="38" t="s">
        <v>141</v>
      </c>
      <c r="BO47" s="38" t="s">
        <v>141</v>
      </c>
      <c r="BP47" s="76">
        <v>17.5</v>
      </c>
      <c r="BQ47" s="17">
        <f t="shared" si="2"/>
        <v>17.5</v>
      </c>
      <c r="BR47" s="3"/>
    </row>
    <row r="48" spans="2:70" x14ac:dyDescent="0.2">
      <c r="B48" s="1" t="str">
        <f t="shared" si="0"/>
        <v xml:space="preserve">Huasteca_Rancho Progreso </v>
      </c>
      <c r="C48" s="46" t="s">
        <v>0</v>
      </c>
      <c r="D48" s="46" t="s">
        <v>55</v>
      </c>
      <c r="E48" s="46" t="s">
        <v>56</v>
      </c>
      <c r="F48" s="38" t="s">
        <v>141</v>
      </c>
      <c r="G48" s="38" t="s">
        <v>141</v>
      </c>
      <c r="H48" s="38" t="s">
        <v>141</v>
      </c>
      <c r="I48" s="38" t="s">
        <v>141</v>
      </c>
      <c r="J48" s="38" t="s">
        <v>141</v>
      </c>
      <c r="K48" s="38" t="s">
        <v>141</v>
      </c>
      <c r="L48" s="38" t="s">
        <v>141</v>
      </c>
      <c r="M48" s="38" t="s">
        <v>141</v>
      </c>
      <c r="N48" s="38" t="s">
        <v>141</v>
      </c>
      <c r="O48" s="38" t="s">
        <v>141</v>
      </c>
      <c r="P48" s="38" t="s">
        <v>141</v>
      </c>
      <c r="Q48" s="38" t="s">
        <v>141</v>
      </c>
      <c r="R48" s="38" t="s">
        <v>141</v>
      </c>
      <c r="S48" s="38" t="s">
        <v>141</v>
      </c>
      <c r="T48" s="38" t="s">
        <v>141</v>
      </c>
      <c r="U48" s="38" t="s">
        <v>141</v>
      </c>
      <c r="V48" s="38" t="s">
        <v>141</v>
      </c>
      <c r="W48" s="38" t="s">
        <v>141</v>
      </c>
      <c r="X48" s="38" t="s">
        <v>141</v>
      </c>
      <c r="Y48" s="38" t="s">
        <v>141</v>
      </c>
      <c r="Z48" s="38" t="s">
        <v>141</v>
      </c>
      <c r="AA48" s="38" t="s">
        <v>141</v>
      </c>
      <c r="AB48" s="38" t="s">
        <v>141</v>
      </c>
      <c r="AC48" s="38" t="s">
        <v>141</v>
      </c>
      <c r="AD48" s="38" t="s">
        <v>141</v>
      </c>
      <c r="AE48" s="38" t="s">
        <v>141</v>
      </c>
      <c r="AF48" s="38" t="s">
        <v>141</v>
      </c>
      <c r="AG48" s="38" t="s">
        <v>141</v>
      </c>
      <c r="AH48" s="38" t="s">
        <v>141</v>
      </c>
      <c r="AI48" s="38" t="s">
        <v>141</v>
      </c>
      <c r="AJ48" s="76">
        <v>37</v>
      </c>
      <c r="AK48" s="16">
        <f t="shared" si="1"/>
        <v>37</v>
      </c>
      <c r="AL48" s="38" t="s">
        <v>141</v>
      </c>
      <c r="AM48" s="38" t="s">
        <v>141</v>
      </c>
      <c r="AN48" s="38" t="s">
        <v>141</v>
      </c>
      <c r="AO48" s="38" t="s">
        <v>141</v>
      </c>
      <c r="AP48" s="38" t="s">
        <v>141</v>
      </c>
      <c r="AQ48" s="38" t="s">
        <v>141</v>
      </c>
      <c r="AR48" s="38" t="s">
        <v>141</v>
      </c>
      <c r="AS48" s="38" t="s">
        <v>141</v>
      </c>
      <c r="AT48" s="38" t="s">
        <v>141</v>
      </c>
      <c r="AU48" s="38" t="s">
        <v>141</v>
      </c>
      <c r="AV48" s="38" t="s">
        <v>141</v>
      </c>
      <c r="AW48" s="38" t="s">
        <v>141</v>
      </c>
      <c r="AX48" s="38" t="s">
        <v>141</v>
      </c>
      <c r="AY48" s="38" t="s">
        <v>141</v>
      </c>
      <c r="AZ48" s="38" t="s">
        <v>141</v>
      </c>
      <c r="BA48" s="38" t="s">
        <v>141</v>
      </c>
      <c r="BB48" s="38" t="s">
        <v>141</v>
      </c>
      <c r="BC48" s="38" t="s">
        <v>141</v>
      </c>
      <c r="BD48" s="38" t="s">
        <v>141</v>
      </c>
      <c r="BE48" s="38" t="s">
        <v>141</v>
      </c>
      <c r="BF48" s="38" t="s">
        <v>141</v>
      </c>
      <c r="BG48" s="38" t="s">
        <v>141</v>
      </c>
      <c r="BH48" s="38" t="s">
        <v>141</v>
      </c>
      <c r="BI48" s="38" t="s">
        <v>141</v>
      </c>
      <c r="BJ48" s="38" t="s">
        <v>141</v>
      </c>
      <c r="BK48" s="38" t="s">
        <v>141</v>
      </c>
      <c r="BL48" s="38" t="s">
        <v>141</v>
      </c>
      <c r="BM48" s="38" t="s">
        <v>141</v>
      </c>
      <c r="BN48" s="38" t="s">
        <v>141</v>
      </c>
      <c r="BO48" s="38" t="s">
        <v>141</v>
      </c>
      <c r="BP48" s="76">
        <v>17.5</v>
      </c>
      <c r="BQ48" s="17">
        <f t="shared" si="2"/>
        <v>17.5</v>
      </c>
      <c r="BR48" s="3"/>
    </row>
    <row r="49" spans="2:70" x14ac:dyDescent="0.2">
      <c r="B49" s="1" t="str">
        <f t="shared" si="0"/>
        <v xml:space="preserve">Huasteca_Tampacoy </v>
      </c>
      <c r="C49" s="46" t="s">
        <v>0</v>
      </c>
      <c r="D49" s="46" t="s">
        <v>68</v>
      </c>
      <c r="E49" s="46" t="s">
        <v>69</v>
      </c>
      <c r="F49" s="38">
        <v>35.299999999999997</v>
      </c>
      <c r="G49" s="38">
        <v>24.8</v>
      </c>
      <c r="H49" s="38">
        <v>25.7</v>
      </c>
      <c r="I49" s="38">
        <v>29.1</v>
      </c>
      <c r="J49" s="38">
        <v>33.6</v>
      </c>
      <c r="K49" s="38">
        <v>34.4</v>
      </c>
      <c r="L49" s="38">
        <v>34.1</v>
      </c>
      <c r="M49" s="38">
        <v>34.200000000000003</v>
      </c>
      <c r="N49" s="38">
        <v>31.6</v>
      </c>
      <c r="O49" s="38">
        <v>32.5</v>
      </c>
      <c r="P49" s="38">
        <v>31.9</v>
      </c>
      <c r="Q49" s="38">
        <v>26.2</v>
      </c>
      <c r="R49" s="38">
        <v>32.1</v>
      </c>
      <c r="S49" s="38">
        <v>27.7</v>
      </c>
      <c r="T49" s="38">
        <v>31.8</v>
      </c>
      <c r="U49" s="38">
        <v>30.8</v>
      </c>
      <c r="V49" s="38">
        <v>33.1</v>
      </c>
      <c r="W49" s="38">
        <v>33.1</v>
      </c>
      <c r="X49" s="38">
        <v>33.1</v>
      </c>
      <c r="Y49" s="38">
        <v>32.6</v>
      </c>
      <c r="Z49" s="38">
        <v>34</v>
      </c>
      <c r="AA49" s="38">
        <v>33.5</v>
      </c>
      <c r="AB49" s="38">
        <v>33.5</v>
      </c>
      <c r="AC49" s="38">
        <v>33.9</v>
      </c>
      <c r="AD49" s="38">
        <v>34.299999999999997</v>
      </c>
      <c r="AE49" s="38">
        <v>36.9</v>
      </c>
      <c r="AF49" s="38">
        <v>36.9</v>
      </c>
      <c r="AG49" s="38">
        <v>37</v>
      </c>
      <c r="AH49" s="38">
        <v>41</v>
      </c>
      <c r="AI49" s="38">
        <v>36.299999999999997</v>
      </c>
      <c r="AJ49" s="38">
        <v>35.9</v>
      </c>
      <c r="AK49" s="16">
        <f t="shared" si="1"/>
        <v>32.932258064516127</v>
      </c>
      <c r="AL49" s="38">
        <v>22.2</v>
      </c>
      <c r="AM49" s="38">
        <v>16.5</v>
      </c>
      <c r="AN49" s="38">
        <v>15.3</v>
      </c>
      <c r="AO49" s="38">
        <v>15.1</v>
      </c>
      <c r="AP49" s="38">
        <v>18.600000000000001</v>
      </c>
      <c r="AQ49" s="38">
        <v>18.2</v>
      </c>
      <c r="AR49" s="38">
        <v>19.5</v>
      </c>
      <c r="AS49" s="38">
        <v>19.899999999999999</v>
      </c>
      <c r="AT49" s="38">
        <v>19.399999999999999</v>
      </c>
      <c r="AU49" s="38">
        <v>21.4</v>
      </c>
      <c r="AV49" s="38">
        <v>22</v>
      </c>
      <c r="AW49" s="38">
        <v>19.100000000000001</v>
      </c>
      <c r="AX49" s="38">
        <v>17.399999999999999</v>
      </c>
      <c r="AY49" s="38">
        <v>18.7</v>
      </c>
      <c r="AZ49" s="38">
        <v>18.2</v>
      </c>
      <c r="BA49" s="38">
        <v>19.3</v>
      </c>
      <c r="BB49" s="38">
        <v>16.399999999999999</v>
      </c>
      <c r="BC49" s="38">
        <v>16.8</v>
      </c>
      <c r="BD49" s="38">
        <v>18</v>
      </c>
      <c r="BE49" s="38">
        <v>18.899999999999999</v>
      </c>
      <c r="BF49" s="38">
        <v>15</v>
      </c>
      <c r="BG49" s="38">
        <v>21.3</v>
      </c>
      <c r="BH49" s="38">
        <v>20.100000000000001</v>
      </c>
      <c r="BI49" s="38">
        <v>17.8</v>
      </c>
      <c r="BJ49" s="38">
        <v>21.2</v>
      </c>
      <c r="BK49" s="38">
        <v>20.5</v>
      </c>
      <c r="BL49" s="38">
        <v>19</v>
      </c>
      <c r="BM49" s="38">
        <v>23.2</v>
      </c>
      <c r="BN49" s="38">
        <v>20.3</v>
      </c>
      <c r="BO49" s="38">
        <v>21.1</v>
      </c>
      <c r="BP49" s="38">
        <v>19.600000000000001</v>
      </c>
      <c r="BQ49" s="17">
        <f t="shared" si="2"/>
        <v>19.032258064516128</v>
      </c>
      <c r="BR49" s="3"/>
    </row>
    <row r="50" spans="2:70" x14ac:dyDescent="0.2">
      <c r="B50" s="1" t="str">
        <f t="shared" si="0"/>
        <v>Huasteca_Rancho Santa Cruz</v>
      </c>
      <c r="C50" s="46" t="s">
        <v>0</v>
      </c>
      <c r="D50" s="46" t="s">
        <v>137</v>
      </c>
      <c r="E50" s="46" t="s">
        <v>138</v>
      </c>
      <c r="F50" s="38" t="s">
        <v>141</v>
      </c>
      <c r="G50" s="38" t="s">
        <v>141</v>
      </c>
      <c r="H50" s="38" t="s">
        <v>141</v>
      </c>
      <c r="I50" s="38" t="s">
        <v>141</v>
      </c>
      <c r="J50" s="38" t="s">
        <v>141</v>
      </c>
      <c r="K50" s="38" t="s">
        <v>141</v>
      </c>
      <c r="L50" s="38" t="s">
        <v>141</v>
      </c>
      <c r="M50" s="38" t="s">
        <v>141</v>
      </c>
      <c r="N50" s="38" t="s">
        <v>141</v>
      </c>
      <c r="O50" s="38" t="s">
        <v>141</v>
      </c>
      <c r="P50" s="38" t="s">
        <v>141</v>
      </c>
      <c r="Q50" s="38" t="s">
        <v>141</v>
      </c>
      <c r="R50" s="38" t="s">
        <v>141</v>
      </c>
      <c r="S50" s="38" t="s">
        <v>141</v>
      </c>
      <c r="T50" s="38" t="s">
        <v>141</v>
      </c>
      <c r="U50" s="38" t="s">
        <v>141</v>
      </c>
      <c r="V50" s="38" t="s">
        <v>141</v>
      </c>
      <c r="W50" s="38" t="s">
        <v>141</v>
      </c>
      <c r="X50" s="38" t="s">
        <v>141</v>
      </c>
      <c r="Y50" s="38" t="s">
        <v>141</v>
      </c>
      <c r="Z50" s="38" t="s">
        <v>141</v>
      </c>
      <c r="AA50" s="38" t="s">
        <v>141</v>
      </c>
      <c r="AB50" s="38" t="s">
        <v>141</v>
      </c>
      <c r="AC50" s="38" t="s">
        <v>141</v>
      </c>
      <c r="AD50" s="38" t="s">
        <v>141</v>
      </c>
      <c r="AE50" s="38" t="s">
        <v>141</v>
      </c>
      <c r="AF50" s="38" t="s">
        <v>141</v>
      </c>
      <c r="AG50" s="38" t="s">
        <v>141</v>
      </c>
      <c r="AH50" s="38" t="s">
        <v>141</v>
      </c>
      <c r="AI50" s="38" t="s">
        <v>141</v>
      </c>
      <c r="AJ50" s="76">
        <v>37</v>
      </c>
      <c r="AK50" s="16">
        <f t="shared" si="1"/>
        <v>37</v>
      </c>
      <c r="AL50" s="38" t="s">
        <v>141</v>
      </c>
      <c r="AM50" s="38" t="s">
        <v>141</v>
      </c>
      <c r="AN50" s="38" t="s">
        <v>141</v>
      </c>
      <c r="AO50" s="38" t="s">
        <v>141</v>
      </c>
      <c r="AP50" s="38" t="s">
        <v>141</v>
      </c>
      <c r="AQ50" s="38" t="s">
        <v>141</v>
      </c>
      <c r="AR50" s="38" t="s">
        <v>141</v>
      </c>
      <c r="AS50" s="38" t="s">
        <v>141</v>
      </c>
      <c r="AT50" s="38" t="s">
        <v>141</v>
      </c>
      <c r="AU50" s="38" t="s">
        <v>141</v>
      </c>
      <c r="AV50" s="38" t="s">
        <v>141</v>
      </c>
      <c r="AW50" s="38" t="s">
        <v>141</v>
      </c>
      <c r="AX50" s="38" t="s">
        <v>141</v>
      </c>
      <c r="AY50" s="38" t="s">
        <v>141</v>
      </c>
      <c r="AZ50" s="38" t="s">
        <v>141</v>
      </c>
      <c r="BA50" s="38" t="s">
        <v>141</v>
      </c>
      <c r="BB50" s="38" t="s">
        <v>141</v>
      </c>
      <c r="BC50" s="38" t="s">
        <v>141</v>
      </c>
      <c r="BD50" s="38" t="s">
        <v>141</v>
      </c>
      <c r="BE50" s="38" t="s">
        <v>141</v>
      </c>
      <c r="BF50" s="38" t="s">
        <v>141</v>
      </c>
      <c r="BG50" s="38" t="s">
        <v>141</v>
      </c>
      <c r="BH50" s="38" t="s">
        <v>141</v>
      </c>
      <c r="BI50" s="38" t="s">
        <v>141</v>
      </c>
      <c r="BJ50" s="38" t="s">
        <v>141</v>
      </c>
      <c r="BK50" s="38" t="s">
        <v>141</v>
      </c>
      <c r="BL50" s="38" t="s">
        <v>141</v>
      </c>
      <c r="BM50" s="38" t="s">
        <v>141</v>
      </c>
      <c r="BN50" s="38" t="s">
        <v>141</v>
      </c>
      <c r="BO50" s="38" t="s">
        <v>141</v>
      </c>
      <c r="BP50" s="76">
        <v>17.5</v>
      </c>
      <c r="BQ50" s="17">
        <f t="shared" si="2"/>
        <v>17.5</v>
      </c>
      <c r="BR50" s="3"/>
    </row>
    <row r="51" spans="2:70" x14ac:dyDescent="0.2">
      <c r="B51" s="1" t="str">
        <f t="shared" si="0"/>
        <v>Media_Cd. Del Maíz</v>
      </c>
      <c r="C51" s="44" t="s">
        <v>12</v>
      </c>
      <c r="D51" s="44" t="s">
        <v>15</v>
      </c>
      <c r="E51" s="44" t="s">
        <v>15</v>
      </c>
      <c r="F51" s="38">
        <v>30.2</v>
      </c>
      <c r="G51" s="38">
        <v>18.5</v>
      </c>
      <c r="H51" s="38">
        <v>16.5</v>
      </c>
      <c r="I51" s="38">
        <v>20.7</v>
      </c>
      <c r="J51" s="38">
        <v>26.6</v>
      </c>
      <c r="K51" s="38">
        <v>28.3</v>
      </c>
      <c r="L51" s="38">
        <v>27.7</v>
      </c>
      <c r="M51" s="38">
        <v>24.9</v>
      </c>
      <c r="N51" s="38">
        <v>23.3</v>
      </c>
      <c r="O51" s="38">
        <v>26.8</v>
      </c>
      <c r="P51" s="38">
        <v>26.3</v>
      </c>
      <c r="Q51" s="38">
        <v>20.9</v>
      </c>
      <c r="R51" s="38">
        <v>25.7</v>
      </c>
      <c r="S51" s="38">
        <v>23.9</v>
      </c>
      <c r="T51" s="38">
        <v>25.8</v>
      </c>
      <c r="U51" s="38">
        <v>24.4</v>
      </c>
      <c r="V51" s="38">
        <v>26</v>
      </c>
      <c r="W51" s="38">
        <v>25.3</v>
      </c>
      <c r="X51" s="38">
        <v>23.6</v>
      </c>
      <c r="Y51" s="38">
        <v>25.5</v>
      </c>
      <c r="Z51" s="38">
        <v>28.8</v>
      </c>
      <c r="AA51" s="38">
        <v>28.9</v>
      </c>
      <c r="AB51" s="38">
        <v>25.5</v>
      </c>
      <c r="AC51" s="38">
        <v>31.3</v>
      </c>
      <c r="AD51" s="38">
        <v>27.3</v>
      </c>
      <c r="AE51" s="38">
        <v>32.799999999999997</v>
      </c>
      <c r="AF51" s="38">
        <v>34.6</v>
      </c>
      <c r="AG51" s="38">
        <v>33.9</v>
      </c>
      <c r="AH51" s="38">
        <v>33.5</v>
      </c>
      <c r="AI51" s="38">
        <v>30.6</v>
      </c>
      <c r="AJ51" s="38">
        <v>31.2</v>
      </c>
      <c r="AK51" s="16">
        <f t="shared" si="1"/>
        <v>26.751612903225801</v>
      </c>
      <c r="AL51" s="38">
        <v>5.6</v>
      </c>
      <c r="AM51" s="38">
        <v>11.6</v>
      </c>
      <c r="AN51" s="38">
        <v>9.9</v>
      </c>
      <c r="AO51" s="38">
        <v>10.6</v>
      </c>
      <c r="AP51" s="38">
        <v>10.6</v>
      </c>
      <c r="AQ51" s="38">
        <v>11.7</v>
      </c>
      <c r="AR51" s="38">
        <v>7.4</v>
      </c>
      <c r="AS51" s="38">
        <v>14.1</v>
      </c>
      <c r="AT51" s="38">
        <v>11.5</v>
      </c>
      <c r="AU51" s="38">
        <v>13.4</v>
      </c>
      <c r="AV51" s="38">
        <v>14.4</v>
      </c>
      <c r="AW51" s="38">
        <v>12.7</v>
      </c>
      <c r="AX51" s="38">
        <v>11.5</v>
      </c>
      <c r="AY51" s="38">
        <v>10.199999999999999</v>
      </c>
      <c r="AZ51" s="38">
        <v>7.2</v>
      </c>
      <c r="BA51" s="38">
        <v>8.3000000000000007</v>
      </c>
      <c r="BB51" s="38">
        <v>6.1</v>
      </c>
      <c r="BC51" s="38">
        <v>7.5</v>
      </c>
      <c r="BD51" s="38">
        <v>4.7</v>
      </c>
      <c r="BE51" s="38">
        <v>5.9</v>
      </c>
      <c r="BF51" s="38">
        <v>5.8</v>
      </c>
      <c r="BG51" s="38">
        <v>6.4</v>
      </c>
      <c r="BH51" s="38">
        <v>8.1</v>
      </c>
      <c r="BI51" s="38">
        <v>10</v>
      </c>
      <c r="BJ51" s="38">
        <v>8.5</v>
      </c>
      <c r="BK51" s="38">
        <v>6.8</v>
      </c>
      <c r="BL51" s="38">
        <v>6.1</v>
      </c>
      <c r="BM51" s="38">
        <v>10.5</v>
      </c>
      <c r="BN51" s="38">
        <v>6.1</v>
      </c>
      <c r="BO51" s="38">
        <v>10.3</v>
      </c>
      <c r="BP51" s="38">
        <v>6.8</v>
      </c>
      <c r="BQ51" s="17">
        <f t="shared" si="2"/>
        <v>9.0419354838709705</v>
      </c>
      <c r="BR51" s="3"/>
    </row>
    <row r="52" spans="2:70" x14ac:dyDescent="0.2">
      <c r="B52" s="1" t="str">
        <f t="shared" si="0"/>
        <v>Media_CBTA 123</v>
      </c>
      <c r="C52" s="44" t="s">
        <v>12</v>
      </c>
      <c r="D52" s="44" t="s">
        <v>13</v>
      </c>
      <c r="E52" s="44" t="s">
        <v>14</v>
      </c>
      <c r="F52" s="38" t="s">
        <v>141</v>
      </c>
      <c r="G52" s="38" t="s">
        <v>141</v>
      </c>
      <c r="H52" s="38" t="s">
        <v>141</v>
      </c>
      <c r="I52" s="38" t="s">
        <v>141</v>
      </c>
      <c r="J52" s="38" t="s">
        <v>141</v>
      </c>
      <c r="K52" s="38" t="s">
        <v>141</v>
      </c>
      <c r="L52" s="38" t="s">
        <v>141</v>
      </c>
      <c r="M52" s="38" t="s">
        <v>141</v>
      </c>
      <c r="N52" s="38" t="s">
        <v>141</v>
      </c>
      <c r="O52" s="38" t="s">
        <v>141</v>
      </c>
      <c r="P52" s="38" t="s">
        <v>141</v>
      </c>
      <c r="Q52" s="38" t="s">
        <v>141</v>
      </c>
      <c r="R52" s="38" t="s">
        <v>141</v>
      </c>
      <c r="S52" s="38" t="s">
        <v>141</v>
      </c>
      <c r="T52" s="38" t="s">
        <v>141</v>
      </c>
      <c r="U52" s="38" t="s">
        <v>141</v>
      </c>
      <c r="V52" s="38" t="s">
        <v>141</v>
      </c>
      <c r="W52" s="38" t="s">
        <v>141</v>
      </c>
      <c r="X52" s="38" t="s">
        <v>141</v>
      </c>
      <c r="Y52" s="38" t="s">
        <v>141</v>
      </c>
      <c r="Z52" s="38" t="s">
        <v>141</v>
      </c>
      <c r="AA52" s="38" t="s">
        <v>141</v>
      </c>
      <c r="AB52" s="38" t="s">
        <v>141</v>
      </c>
      <c r="AC52" s="38" t="s">
        <v>141</v>
      </c>
      <c r="AD52" s="38" t="s">
        <v>141</v>
      </c>
      <c r="AE52" s="38" t="s">
        <v>141</v>
      </c>
      <c r="AF52" s="38" t="s">
        <v>141</v>
      </c>
      <c r="AG52" s="38" t="s">
        <v>141</v>
      </c>
      <c r="AH52" s="38" t="s">
        <v>141</v>
      </c>
      <c r="AI52" s="38" t="s">
        <v>141</v>
      </c>
      <c r="AJ52" s="76">
        <v>31.2</v>
      </c>
      <c r="AK52" s="16">
        <f t="shared" si="1"/>
        <v>31.2</v>
      </c>
      <c r="AL52" s="38" t="s">
        <v>141</v>
      </c>
      <c r="AM52" s="38" t="s">
        <v>141</v>
      </c>
      <c r="AN52" s="38" t="s">
        <v>141</v>
      </c>
      <c r="AO52" s="38" t="s">
        <v>141</v>
      </c>
      <c r="AP52" s="38" t="s">
        <v>141</v>
      </c>
      <c r="AQ52" s="38" t="s">
        <v>141</v>
      </c>
      <c r="AR52" s="38" t="s">
        <v>141</v>
      </c>
      <c r="AS52" s="38" t="s">
        <v>141</v>
      </c>
      <c r="AT52" s="38" t="s">
        <v>141</v>
      </c>
      <c r="AU52" s="38" t="s">
        <v>141</v>
      </c>
      <c r="AV52" s="38" t="s">
        <v>141</v>
      </c>
      <c r="AW52" s="38" t="s">
        <v>141</v>
      </c>
      <c r="AX52" s="38" t="s">
        <v>141</v>
      </c>
      <c r="AY52" s="38" t="s">
        <v>141</v>
      </c>
      <c r="AZ52" s="38" t="s">
        <v>141</v>
      </c>
      <c r="BA52" s="38" t="s">
        <v>141</v>
      </c>
      <c r="BB52" s="38" t="s">
        <v>141</v>
      </c>
      <c r="BC52" s="38" t="s">
        <v>141</v>
      </c>
      <c r="BD52" s="38" t="s">
        <v>141</v>
      </c>
      <c r="BE52" s="38" t="s">
        <v>141</v>
      </c>
      <c r="BF52" s="38" t="s">
        <v>141</v>
      </c>
      <c r="BG52" s="38" t="s">
        <v>141</v>
      </c>
      <c r="BH52" s="38" t="s">
        <v>141</v>
      </c>
      <c r="BI52" s="38" t="s">
        <v>141</v>
      </c>
      <c r="BJ52" s="38" t="s">
        <v>141</v>
      </c>
      <c r="BK52" s="38" t="s">
        <v>141</v>
      </c>
      <c r="BL52" s="38" t="s">
        <v>141</v>
      </c>
      <c r="BM52" s="38" t="s">
        <v>141</v>
      </c>
      <c r="BN52" s="38" t="s">
        <v>141</v>
      </c>
      <c r="BO52" s="38" t="s">
        <v>141</v>
      </c>
      <c r="BP52" s="76">
        <v>6.8</v>
      </c>
      <c r="BQ52" s="17">
        <f t="shared" si="2"/>
        <v>6.8</v>
      </c>
      <c r="BR52" s="3"/>
    </row>
    <row r="53" spans="2:70" x14ac:dyDescent="0.2">
      <c r="B53" s="1" t="str">
        <f t="shared" si="0"/>
        <v>Media_Potrero San Isidro</v>
      </c>
      <c r="C53" s="44" t="s">
        <v>12</v>
      </c>
      <c r="D53" s="44" t="s">
        <v>52</v>
      </c>
      <c r="E53" s="44" t="s">
        <v>128</v>
      </c>
      <c r="F53" s="38">
        <v>35.700000000000003</v>
      </c>
      <c r="G53" s="38">
        <v>22.1</v>
      </c>
      <c r="H53" s="38">
        <v>19.3</v>
      </c>
      <c r="I53" s="38">
        <v>24.2</v>
      </c>
      <c r="J53" s="38">
        <v>30</v>
      </c>
      <c r="K53" s="38">
        <v>32.200000000000003</v>
      </c>
      <c r="L53" s="38">
        <v>33.1</v>
      </c>
      <c r="M53" s="38">
        <v>27.3</v>
      </c>
      <c r="N53" s="38">
        <v>28.8</v>
      </c>
      <c r="O53" s="38">
        <v>29.8</v>
      </c>
      <c r="P53" s="38">
        <v>27.4</v>
      </c>
      <c r="Q53" s="38">
        <v>24.8</v>
      </c>
      <c r="R53" s="38">
        <v>28.6</v>
      </c>
      <c r="S53" s="38">
        <v>27.4</v>
      </c>
      <c r="T53" s="38">
        <v>29.7</v>
      </c>
      <c r="U53" s="38">
        <v>28</v>
      </c>
      <c r="V53" s="38">
        <v>29</v>
      </c>
      <c r="W53" s="38">
        <v>29.2</v>
      </c>
      <c r="X53" s="38">
        <v>27.8</v>
      </c>
      <c r="Y53" s="38">
        <v>29.8</v>
      </c>
      <c r="Z53" s="38">
        <v>34</v>
      </c>
      <c r="AA53" s="38">
        <v>33.200000000000003</v>
      </c>
      <c r="AB53" s="38">
        <v>30.5</v>
      </c>
      <c r="AC53" s="38">
        <v>34.6</v>
      </c>
      <c r="AD53" s="38">
        <v>33</v>
      </c>
      <c r="AE53" s="38">
        <v>34.700000000000003</v>
      </c>
      <c r="AF53" s="38">
        <v>37.4</v>
      </c>
      <c r="AG53" s="38">
        <v>37.1</v>
      </c>
      <c r="AH53" s="38">
        <v>37.5</v>
      </c>
      <c r="AI53" s="38">
        <v>34.799999999999997</v>
      </c>
      <c r="AJ53" s="38">
        <v>34.9</v>
      </c>
      <c r="AK53" s="16">
        <f t="shared" si="1"/>
        <v>30.512903225806451</v>
      </c>
      <c r="AL53" s="38">
        <v>10.3</v>
      </c>
      <c r="AM53" s="38">
        <v>13.4</v>
      </c>
      <c r="AN53" s="38">
        <v>11</v>
      </c>
      <c r="AO53" s="38">
        <v>11.9</v>
      </c>
      <c r="AP53" s="38">
        <v>10.8</v>
      </c>
      <c r="AQ53" s="38">
        <v>13.7</v>
      </c>
      <c r="AR53" s="38">
        <v>15.1</v>
      </c>
      <c r="AS53" s="38">
        <v>13.1</v>
      </c>
      <c r="AT53" s="38">
        <v>10.8</v>
      </c>
      <c r="AU53" s="38">
        <v>14</v>
      </c>
      <c r="AV53" s="38">
        <v>17.2</v>
      </c>
      <c r="AW53" s="38">
        <v>13.9</v>
      </c>
      <c r="AX53" s="38">
        <v>12.2</v>
      </c>
      <c r="AY53" s="38">
        <v>11.5</v>
      </c>
      <c r="AZ53" s="38">
        <v>11.7</v>
      </c>
      <c r="BA53" s="38">
        <v>12.3</v>
      </c>
      <c r="BB53" s="38">
        <v>11.4</v>
      </c>
      <c r="BC53" s="38">
        <v>9.6</v>
      </c>
      <c r="BD53" s="38">
        <v>12.1</v>
      </c>
      <c r="BE53" s="38">
        <v>8.6999999999999993</v>
      </c>
      <c r="BF53" s="38">
        <v>8.6999999999999993</v>
      </c>
      <c r="BG53" s="38">
        <v>9.3000000000000007</v>
      </c>
      <c r="BH53" s="38">
        <v>13.7</v>
      </c>
      <c r="BI53" s="38">
        <v>16.8</v>
      </c>
      <c r="BJ53" s="38">
        <v>10.4</v>
      </c>
      <c r="BK53" s="38">
        <v>10.5</v>
      </c>
      <c r="BL53" s="38">
        <v>9.1</v>
      </c>
      <c r="BM53" s="38">
        <v>15</v>
      </c>
      <c r="BN53" s="38">
        <v>9.6999999999999993</v>
      </c>
      <c r="BO53" s="38">
        <v>12.2</v>
      </c>
      <c r="BP53" s="38">
        <v>11.1</v>
      </c>
      <c r="BQ53" s="17">
        <f t="shared" si="2"/>
        <v>11.974193548387095</v>
      </c>
      <c r="BR53" s="3"/>
    </row>
    <row r="54" spans="2:70" x14ac:dyDescent="0.2">
      <c r="B54" s="1" t="str">
        <f t="shared" si="0"/>
        <v>Media_El Naranjal</v>
      </c>
      <c r="C54" s="44" t="s">
        <v>12</v>
      </c>
      <c r="D54" s="44" t="s">
        <v>23</v>
      </c>
      <c r="E54" s="44" t="s">
        <v>24</v>
      </c>
      <c r="F54" s="38">
        <v>33.700000000000003</v>
      </c>
      <c r="G54" s="38">
        <v>22</v>
      </c>
      <c r="H54" s="38">
        <v>18.2</v>
      </c>
      <c r="I54" s="38">
        <v>23.4</v>
      </c>
      <c r="J54" s="38">
        <v>29.2</v>
      </c>
      <c r="K54" s="38">
        <v>30.3</v>
      </c>
      <c r="L54" s="38">
        <v>30.7</v>
      </c>
      <c r="M54" s="38">
        <v>25.4</v>
      </c>
      <c r="N54" s="38">
        <v>27.3</v>
      </c>
      <c r="O54" s="38">
        <v>28.8</v>
      </c>
      <c r="P54" s="38">
        <v>27.5</v>
      </c>
      <c r="Q54" s="38">
        <v>24</v>
      </c>
      <c r="R54" s="38">
        <v>27.4</v>
      </c>
      <c r="S54" s="38">
        <v>25.1</v>
      </c>
      <c r="T54" s="38">
        <v>28.2</v>
      </c>
      <c r="U54" s="38">
        <v>26.4</v>
      </c>
      <c r="V54" s="38">
        <v>28.3</v>
      </c>
      <c r="W54" s="38">
        <v>28.4</v>
      </c>
      <c r="X54" s="38">
        <v>26.8</v>
      </c>
      <c r="Y54" s="38">
        <v>28</v>
      </c>
      <c r="Z54" s="38">
        <v>32.6</v>
      </c>
      <c r="AA54" s="38">
        <v>32.1</v>
      </c>
      <c r="AB54" s="38">
        <v>28.7</v>
      </c>
      <c r="AC54" s="38">
        <v>33.200000000000003</v>
      </c>
      <c r="AD54" s="38">
        <v>31.8</v>
      </c>
      <c r="AE54" s="38">
        <v>33</v>
      </c>
      <c r="AF54" s="38">
        <v>36.9</v>
      </c>
      <c r="AG54" s="38">
        <v>36.700000000000003</v>
      </c>
      <c r="AH54" s="38">
        <v>36.700000000000003</v>
      </c>
      <c r="AI54" s="38">
        <v>33.6</v>
      </c>
      <c r="AJ54" s="38">
        <v>34.6</v>
      </c>
      <c r="AK54" s="16">
        <f t="shared" si="1"/>
        <v>29.322580645161295</v>
      </c>
      <c r="AL54" s="38">
        <v>10.9</v>
      </c>
      <c r="AM54" s="38">
        <v>12.3</v>
      </c>
      <c r="AN54" s="38">
        <v>8</v>
      </c>
      <c r="AO54" s="38">
        <v>4.5999999999999996</v>
      </c>
      <c r="AP54" s="38">
        <v>8.9</v>
      </c>
      <c r="AQ54" s="38">
        <v>12.8</v>
      </c>
      <c r="AR54" s="38">
        <v>14.7</v>
      </c>
      <c r="AS54" s="38">
        <v>12</v>
      </c>
      <c r="AT54" s="38">
        <v>8.9</v>
      </c>
      <c r="AU54" s="38">
        <v>11</v>
      </c>
      <c r="AV54" s="38">
        <v>13.8</v>
      </c>
      <c r="AW54" s="38">
        <v>11.4</v>
      </c>
      <c r="AX54" s="38">
        <v>5.5</v>
      </c>
      <c r="AY54" s="38">
        <v>10.5</v>
      </c>
      <c r="AZ54" s="38">
        <v>9.5</v>
      </c>
      <c r="BA54" s="38">
        <v>8.4</v>
      </c>
      <c r="BB54" s="38">
        <v>8.6999999999999993</v>
      </c>
      <c r="BC54" s="38">
        <v>6.3</v>
      </c>
      <c r="BD54" s="38">
        <v>11</v>
      </c>
      <c r="BE54" s="38">
        <v>6</v>
      </c>
      <c r="BF54" s="38">
        <v>6.5</v>
      </c>
      <c r="BG54" s="38">
        <v>8</v>
      </c>
      <c r="BH54" s="38">
        <v>13.5</v>
      </c>
      <c r="BI54" s="38">
        <v>16.8</v>
      </c>
      <c r="BJ54" s="38">
        <v>7.6</v>
      </c>
      <c r="BK54" s="38">
        <v>9.5</v>
      </c>
      <c r="BL54" s="38">
        <v>8</v>
      </c>
      <c r="BM54" s="38">
        <v>14.1</v>
      </c>
      <c r="BN54" s="38">
        <v>9.1</v>
      </c>
      <c r="BO54" s="38">
        <v>10.9</v>
      </c>
      <c r="BP54" s="38">
        <v>10.5</v>
      </c>
      <c r="BQ54" s="17">
        <f t="shared" si="2"/>
        <v>9.990322580645163</v>
      </c>
      <c r="BR54" s="3"/>
    </row>
    <row r="55" spans="2:70" x14ac:dyDescent="0.2">
      <c r="B55" s="1" t="str">
        <f t="shared" si="0"/>
        <v>Media_Progreso</v>
      </c>
      <c r="C55" s="44" t="s">
        <v>12</v>
      </c>
      <c r="D55" s="44" t="s">
        <v>54</v>
      </c>
      <c r="E55" s="44" t="s">
        <v>24</v>
      </c>
      <c r="F55" s="38">
        <v>34.700000000000003</v>
      </c>
      <c r="G55" s="38">
        <v>22</v>
      </c>
      <c r="H55" s="38">
        <v>19.600000000000001</v>
      </c>
      <c r="I55" s="38">
        <v>23.9</v>
      </c>
      <c r="J55" s="38">
        <v>30.2</v>
      </c>
      <c r="K55" s="38">
        <v>31.5</v>
      </c>
      <c r="L55" s="38">
        <v>31.8</v>
      </c>
      <c r="M55" s="38">
        <v>27.6</v>
      </c>
      <c r="N55" s="38">
        <v>28</v>
      </c>
      <c r="O55" s="38">
        <v>30</v>
      </c>
      <c r="P55" s="38">
        <v>27.4</v>
      </c>
      <c r="Q55" s="38">
        <v>23.5</v>
      </c>
      <c r="R55" s="38">
        <v>28.4</v>
      </c>
      <c r="S55" s="38">
        <v>26.4</v>
      </c>
      <c r="T55" s="38">
        <v>29.2</v>
      </c>
      <c r="U55" s="38">
        <v>27.6</v>
      </c>
      <c r="V55" s="38">
        <v>28.3</v>
      </c>
      <c r="W55" s="38">
        <v>28.9</v>
      </c>
      <c r="X55" s="38">
        <v>27.4</v>
      </c>
      <c r="Y55" s="38">
        <v>29.6</v>
      </c>
      <c r="Z55" s="38">
        <v>33.200000000000003</v>
      </c>
      <c r="AA55" s="38">
        <v>33</v>
      </c>
      <c r="AB55" s="38">
        <v>29.9</v>
      </c>
      <c r="AC55" s="38">
        <v>35.1</v>
      </c>
      <c r="AD55" s="38">
        <v>33</v>
      </c>
      <c r="AE55" s="38">
        <v>34.1</v>
      </c>
      <c r="AF55" s="38">
        <v>37.700000000000003</v>
      </c>
      <c r="AG55" s="38">
        <v>36.9</v>
      </c>
      <c r="AH55" s="38">
        <v>36.9</v>
      </c>
      <c r="AI55" s="38">
        <v>35.1</v>
      </c>
      <c r="AJ55" s="38">
        <v>34.799999999999997</v>
      </c>
      <c r="AK55" s="16">
        <f t="shared" si="1"/>
        <v>30.183870967741935</v>
      </c>
      <c r="AL55" s="38">
        <v>12.6</v>
      </c>
      <c r="AM55" s="38">
        <v>13</v>
      </c>
      <c r="AN55" s="38">
        <v>11.6</v>
      </c>
      <c r="AO55" s="38">
        <v>11.3</v>
      </c>
      <c r="AP55" s="38">
        <v>11.1</v>
      </c>
      <c r="AQ55" s="38">
        <v>15.1</v>
      </c>
      <c r="AR55" s="38">
        <v>15.5</v>
      </c>
      <c r="AS55" s="38">
        <v>13.5</v>
      </c>
      <c r="AT55" s="38">
        <v>12.3</v>
      </c>
      <c r="AU55" s="38">
        <v>13.7</v>
      </c>
      <c r="AV55" s="38">
        <v>15.4</v>
      </c>
      <c r="AW55" s="38">
        <v>13.1</v>
      </c>
      <c r="AX55" s="38">
        <v>10.1</v>
      </c>
      <c r="AY55" s="38">
        <v>11.8</v>
      </c>
      <c r="AZ55" s="38">
        <v>10.6</v>
      </c>
      <c r="BA55" s="38">
        <v>10.6</v>
      </c>
      <c r="BB55" s="38">
        <v>10.4</v>
      </c>
      <c r="BC55" s="38">
        <v>9.8000000000000007</v>
      </c>
      <c r="BD55" s="38">
        <v>13.9</v>
      </c>
      <c r="BE55" s="38">
        <v>9.1999999999999993</v>
      </c>
      <c r="BF55" s="38">
        <v>9.3000000000000007</v>
      </c>
      <c r="BG55" s="38">
        <v>9.9</v>
      </c>
      <c r="BH55" s="38">
        <v>13.3</v>
      </c>
      <c r="BI55" s="38">
        <v>17.3</v>
      </c>
      <c r="BJ55" s="38">
        <v>12.4</v>
      </c>
      <c r="BK55" s="38">
        <v>12.1</v>
      </c>
      <c r="BL55" s="38">
        <v>10.6</v>
      </c>
      <c r="BM55" s="38">
        <v>15.6</v>
      </c>
      <c r="BN55" s="38">
        <v>11.1</v>
      </c>
      <c r="BO55" s="38">
        <v>12.1</v>
      </c>
      <c r="BP55" s="38">
        <v>11.8</v>
      </c>
      <c r="BQ55" s="17">
        <f t="shared" si="2"/>
        <v>12.261290322580649</v>
      </c>
      <c r="BR55" s="3"/>
    </row>
    <row r="56" spans="2:70" x14ac:dyDescent="0.2">
      <c r="B56" s="1" t="str">
        <f t="shared" si="0"/>
        <v xml:space="preserve">Media_Palo Alto </v>
      </c>
      <c r="C56" s="44" t="s">
        <v>12</v>
      </c>
      <c r="D56" s="44" t="s">
        <v>46</v>
      </c>
      <c r="E56" s="44" t="s">
        <v>47</v>
      </c>
      <c r="F56" s="38">
        <v>35.799999999999997</v>
      </c>
      <c r="G56" s="38">
        <v>22.2</v>
      </c>
      <c r="H56" s="38">
        <v>16.8</v>
      </c>
      <c r="I56" s="38">
        <v>24.6</v>
      </c>
      <c r="J56" s="38">
        <v>31.3</v>
      </c>
      <c r="K56" s="38">
        <v>33.1</v>
      </c>
      <c r="L56" s="38">
        <v>32.700000000000003</v>
      </c>
      <c r="M56" s="38">
        <v>29.5</v>
      </c>
      <c r="N56" s="38">
        <v>30.4</v>
      </c>
      <c r="O56" s="38">
        <v>31.1</v>
      </c>
      <c r="P56" s="38">
        <v>30.3</v>
      </c>
      <c r="Q56" s="38">
        <v>23.4</v>
      </c>
      <c r="R56" s="38">
        <v>29.9</v>
      </c>
      <c r="S56" s="38">
        <v>26.9</v>
      </c>
      <c r="T56" s="38">
        <v>30.3</v>
      </c>
      <c r="U56" s="38">
        <v>28.4</v>
      </c>
      <c r="V56" s="38">
        <v>30</v>
      </c>
      <c r="W56" s="38">
        <v>29.5</v>
      </c>
      <c r="X56" s="38">
        <v>28.1</v>
      </c>
      <c r="Y56" s="38">
        <v>29.8</v>
      </c>
      <c r="Z56" s="38">
        <v>34</v>
      </c>
      <c r="AA56" s="38">
        <v>33.9</v>
      </c>
      <c r="AB56" s="38">
        <v>29.9</v>
      </c>
      <c r="AC56" s="38">
        <v>35.299999999999997</v>
      </c>
      <c r="AD56" s="38">
        <v>33.700000000000003</v>
      </c>
      <c r="AE56" s="38">
        <v>36.799999999999997</v>
      </c>
      <c r="AF56" s="38">
        <v>39.1</v>
      </c>
      <c r="AG56" s="38">
        <v>39.1</v>
      </c>
      <c r="AH56" s="38">
        <v>38.799999999999997</v>
      </c>
      <c r="AI56" s="38">
        <v>35.4</v>
      </c>
      <c r="AJ56" s="38">
        <v>36.5</v>
      </c>
      <c r="AK56" s="16">
        <f t="shared" si="1"/>
        <v>31.180645161290315</v>
      </c>
      <c r="AL56" s="38">
        <v>14</v>
      </c>
      <c r="AM56" s="38">
        <v>12.9</v>
      </c>
      <c r="AN56" s="38">
        <v>11.8</v>
      </c>
      <c r="AO56" s="38">
        <v>11.7</v>
      </c>
      <c r="AP56" s="38">
        <v>13.9</v>
      </c>
      <c r="AQ56" s="38">
        <v>15.6</v>
      </c>
      <c r="AR56" s="38">
        <v>18</v>
      </c>
      <c r="AS56" s="38">
        <v>15.9</v>
      </c>
      <c r="AT56" s="38">
        <v>13.5</v>
      </c>
      <c r="AU56" s="38">
        <v>15</v>
      </c>
      <c r="AV56" s="38">
        <v>18.399999999999999</v>
      </c>
      <c r="AW56" s="38">
        <v>14.4</v>
      </c>
      <c r="AX56" s="38">
        <v>12.7</v>
      </c>
      <c r="AY56" s="38">
        <v>14.4</v>
      </c>
      <c r="AZ56" s="38">
        <v>14.3</v>
      </c>
      <c r="BA56" s="38">
        <v>15.5</v>
      </c>
      <c r="BB56" s="38">
        <v>13.7</v>
      </c>
      <c r="BC56" s="38">
        <v>14.7</v>
      </c>
      <c r="BD56" s="38">
        <v>16.3</v>
      </c>
      <c r="BE56" s="38">
        <v>12.2</v>
      </c>
      <c r="BF56" s="38">
        <v>11.7</v>
      </c>
      <c r="BG56" s="38">
        <v>15.3</v>
      </c>
      <c r="BH56" s="38">
        <v>16.899999999999999</v>
      </c>
      <c r="BI56" s="38">
        <v>15.8</v>
      </c>
      <c r="BJ56" s="38">
        <v>13.5</v>
      </c>
      <c r="BK56" s="38">
        <v>13.3</v>
      </c>
      <c r="BL56" s="38">
        <v>12.3</v>
      </c>
      <c r="BM56" s="38">
        <v>16.100000000000001</v>
      </c>
      <c r="BN56" s="38">
        <v>12.3</v>
      </c>
      <c r="BO56" s="38">
        <v>14.6</v>
      </c>
      <c r="BP56" s="38">
        <v>12.6</v>
      </c>
      <c r="BQ56" s="17">
        <f t="shared" si="2"/>
        <v>14.300000000000004</v>
      </c>
      <c r="BR56" s="3"/>
    </row>
    <row r="57" spans="2:70" x14ac:dyDescent="0.2">
      <c r="B57" s="1" t="str">
        <f t="shared" si="0"/>
        <v xml:space="preserve">Media _Rayón </v>
      </c>
      <c r="C57" s="44" t="s">
        <v>57</v>
      </c>
      <c r="D57" s="44" t="s">
        <v>58</v>
      </c>
      <c r="E57" s="44" t="s">
        <v>58</v>
      </c>
      <c r="F57" s="38" t="s">
        <v>141</v>
      </c>
      <c r="G57" s="38" t="s">
        <v>141</v>
      </c>
      <c r="H57" s="38" t="s">
        <v>141</v>
      </c>
      <c r="I57" s="38" t="s">
        <v>141</v>
      </c>
      <c r="J57" s="38" t="s">
        <v>141</v>
      </c>
      <c r="K57" s="38" t="s">
        <v>141</v>
      </c>
      <c r="L57" s="38" t="s">
        <v>141</v>
      </c>
      <c r="M57" s="38" t="s">
        <v>141</v>
      </c>
      <c r="N57" s="38" t="s">
        <v>141</v>
      </c>
      <c r="O57" s="38" t="s">
        <v>141</v>
      </c>
      <c r="P57" s="38" t="s">
        <v>141</v>
      </c>
      <c r="Q57" s="38" t="s">
        <v>141</v>
      </c>
      <c r="R57" s="38" t="s">
        <v>141</v>
      </c>
      <c r="S57" s="38" t="s">
        <v>141</v>
      </c>
      <c r="T57" s="38" t="s">
        <v>141</v>
      </c>
      <c r="U57" s="38" t="s">
        <v>141</v>
      </c>
      <c r="V57" s="38" t="s">
        <v>141</v>
      </c>
      <c r="W57" s="38" t="s">
        <v>141</v>
      </c>
      <c r="X57" s="38" t="s">
        <v>141</v>
      </c>
      <c r="Y57" s="38" t="s">
        <v>141</v>
      </c>
      <c r="Z57" s="38" t="s">
        <v>141</v>
      </c>
      <c r="AA57" s="38" t="s">
        <v>141</v>
      </c>
      <c r="AB57" s="38" t="s">
        <v>141</v>
      </c>
      <c r="AC57" s="38" t="s">
        <v>141</v>
      </c>
      <c r="AD57" s="38" t="s">
        <v>141</v>
      </c>
      <c r="AE57" s="38" t="s">
        <v>141</v>
      </c>
      <c r="AF57" s="38" t="s">
        <v>141</v>
      </c>
      <c r="AG57" s="38" t="s">
        <v>141</v>
      </c>
      <c r="AH57" s="38" t="s">
        <v>141</v>
      </c>
      <c r="AI57" s="38" t="s">
        <v>141</v>
      </c>
      <c r="AJ57" s="76">
        <v>36.5</v>
      </c>
      <c r="AK57" s="16">
        <f t="shared" si="1"/>
        <v>36.5</v>
      </c>
      <c r="AL57" s="38" t="s">
        <v>141</v>
      </c>
      <c r="AM57" s="38" t="s">
        <v>141</v>
      </c>
      <c r="AN57" s="38" t="s">
        <v>141</v>
      </c>
      <c r="AO57" s="38" t="s">
        <v>141</v>
      </c>
      <c r="AP57" s="38" t="s">
        <v>141</v>
      </c>
      <c r="AQ57" s="38" t="s">
        <v>141</v>
      </c>
      <c r="AR57" s="38" t="s">
        <v>141</v>
      </c>
      <c r="AS57" s="38" t="s">
        <v>141</v>
      </c>
      <c r="AT57" s="38" t="s">
        <v>141</v>
      </c>
      <c r="AU57" s="38" t="s">
        <v>141</v>
      </c>
      <c r="AV57" s="38" t="s">
        <v>141</v>
      </c>
      <c r="AW57" s="38" t="s">
        <v>141</v>
      </c>
      <c r="AX57" s="38" t="s">
        <v>141</v>
      </c>
      <c r="AY57" s="38" t="s">
        <v>141</v>
      </c>
      <c r="AZ57" s="38" t="s">
        <v>141</v>
      </c>
      <c r="BA57" s="38" t="s">
        <v>141</v>
      </c>
      <c r="BB57" s="38" t="s">
        <v>141</v>
      </c>
      <c r="BC57" s="38" t="s">
        <v>141</v>
      </c>
      <c r="BD57" s="38" t="s">
        <v>141</v>
      </c>
      <c r="BE57" s="38" t="s">
        <v>141</v>
      </c>
      <c r="BF57" s="38" t="s">
        <v>141</v>
      </c>
      <c r="BG57" s="38" t="s">
        <v>141</v>
      </c>
      <c r="BH57" s="38" t="s">
        <v>141</v>
      </c>
      <c r="BI57" s="38" t="s">
        <v>141</v>
      </c>
      <c r="BJ57" s="38" t="s">
        <v>141</v>
      </c>
      <c r="BK57" s="38" t="s">
        <v>141</v>
      </c>
      <c r="BL57" s="38" t="s">
        <v>141</v>
      </c>
      <c r="BM57" s="38" t="s">
        <v>141</v>
      </c>
      <c r="BN57" s="38" t="s">
        <v>141</v>
      </c>
      <c r="BO57" s="38" t="s">
        <v>141</v>
      </c>
      <c r="BP57" s="76">
        <v>12.6</v>
      </c>
      <c r="BQ57" s="17">
        <f t="shared" si="2"/>
        <v>12.6</v>
      </c>
      <c r="BR57" s="3"/>
    </row>
    <row r="58" spans="2:70" x14ac:dyDescent="0.2">
      <c r="B58" s="1" t="str">
        <f t="shared" si="0"/>
        <v>Altiplano_Matehuala</v>
      </c>
      <c r="C58" s="5" t="s">
        <v>3</v>
      </c>
      <c r="D58" s="5" t="s">
        <v>29</v>
      </c>
      <c r="E58" s="5" t="s">
        <v>29</v>
      </c>
      <c r="F58" s="38">
        <v>33</v>
      </c>
      <c r="G58" s="38">
        <v>25</v>
      </c>
      <c r="H58" s="38">
        <v>22</v>
      </c>
      <c r="I58" s="38">
        <v>23</v>
      </c>
      <c r="J58" s="38">
        <v>27</v>
      </c>
      <c r="K58" s="38">
        <v>30</v>
      </c>
      <c r="L58" s="38">
        <v>31</v>
      </c>
      <c r="M58" s="38">
        <v>27</v>
      </c>
      <c r="N58" s="38">
        <v>27</v>
      </c>
      <c r="O58" s="38">
        <v>28</v>
      </c>
      <c r="P58" s="38">
        <v>24</v>
      </c>
      <c r="Q58" s="38">
        <v>21</v>
      </c>
      <c r="R58" s="38">
        <v>25</v>
      </c>
      <c r="S58" s="38">
        <v>25</v>
      </c>
      <c r="T58" s="38">
        <v>29</v>
      </c>
      <c r="U58" s="38">
        <v>28</v>
      </c>
      <c r="V58" s="38">
        <v>29</v>
      </c>
      <c r="W58" s="38">
        <v>29</v>
      </c>
      <c r="X58" s="38">
        <v>29</v>
      </c>
      <c r="Y58" s="38">
        <v>30</v>
      </c>
      <c r="Z58" s="38">
        <v>32</v>
      </c>
      <c r="AA58" s="38">
        <v>33</v>
      </c>
      <c r="AB58" s="38">
        <v>31</v>
      </c>
      <c r="AC58" s="38">
        <v>33</v>
      </c>
      <c r="AD58" s="38">
        <v>33</v>
      </c>
      <c r="AE58" s="38">
        <v>34</v>
      </c>
      <c r="AF58" s="38">
        <v>34</v>
      </c>
      <c r="AG58" s="38">
        <v>35</v>
      </c>
      <c r="AH58" s="38">
        <v>34</v>
      </c>
      <c r="AI58" s="38">
        <v>32</v>
      </c>
      <c r="AJ58" s="38">
        <v>33</v>
      </c>
      <c r="AK58" s="16">
        <f t="shared" si="1"/>
        <v>29.225806451612904</v>
      </c>
      <c r="AL58" s="38">
        <v>11</v>
      </c>
      <c r="AM58" s="38">
        <v>9</v>
      </c>
      <c r="AN58" s="38">
        <v>9</v>
      </c>
      <c r="AO58" s="38">
        <v>8</v>
      </c>
      <c r="AP58" s="38">
        <v>8</v>
      </c>
      <c r="AQ58" s="38">
        <v>10</v>
      </c>
      <c r="AR58" s="38">
        <v>10</v>
      </c>
      <c r="AS58" s="38">
        <v>11</v>
      </c>
      <c r="AT58" s="38">
        <v>8</v>
      </c>
      <c r="AU58" s="38">
        <v>8</v>
      </c>
      <c r="AV58" s="38">
        <v>9</v>
      </c>
      <c r="AW58" s="38">
        <v>6</v>
      </c>
      <c r="AX58" s="38">
        <v>6</v>
      </c>
      <c r="AY58" s="38">
        <v>7</v>
      </c>
      <c r="AZ58" s="38">
        <v>7</v>
      </c>
      <c r="BA58" s="38">
        <v>10</v>
      </c>
      <c r="BB58" s="38">
        <v>9</v>
      </c>
      <c r="BC58" s="38">
        <v>9</v>
      </c>
      <c r="BD58" s="38">
        <v>8</v>
      </c>
      <c r="BE58" s="38">
        <v>9</v>
      </c>
      <c r="BF58" s="38">
        <v>9</v>
      </c>
      <c r="BG58" s="38">
        <v>10</v>
      </c>
      <c r="BH58" s="38">
        <v>11</v>
      </c>
      <c r="BI58" s="38">
        <v>9</v>
      </c>
      <c r="BJ58" s="38">
        <v>10</v>
      </c>
      <c r="BK58" s="38">
        <v>11</v>
      </c>
      <c r="BL58" s="38">
        <v>12</v>
      </c>
      <c r="BM58" s="38">
        <v>12</v>
      </c>
      <c r="BN58" s="38">
        <v>11</v>
      </c>
      <c r="BO58" s="38">
        <v>10</v>
      </c>
      <c r="BP58" s="38">
        <v>10</v>
      </c>
      <c r="BQ58" s="17">
        <f t="shared" si="2"/>
        <v>9.258064516129032</v>
      </c>
    </row>
    <row r="59" spans="2:70" x14ac:dyDescent="0.2">
      <c r="B59" s="1" t="str">
        <f t="shared" si="0"/>
        <v>Altiplano_Villa de Ramos</v>
      </c>
      <c r="C59" s="5" t="s">
        <v>3</v>
      </c>
      <c r="D59" s="5" t="s">
        <v>11</v>
      </c>
      <c r="E59" s="5" t="s">
        <v>11</v>
      </c>
      <c r="F59" s="38">
        <v>27</v>
      </c>
      <c r="G59" s="38">
        <v>22</v>
      </c>
      <c r="H59" s="38">
        <v>17</v>
      </c>
      <c r="I59" s="38">
        <v>20</v>
      </c>
      <c r="J59" s="38">
        <v>22</v>
      </c>
      <c r="K59" s="38">
        <v>25</v>
      </c>
      <c r="L59" s="38">
        <v>27</v>
      </c>
      <c r="M59" s="38" t="s">
        <v>141</v>
      </c>
      <c r="N59" s="38" t="s">
        <v>141</v>
      </c>
      <c r="O59" s="38">
        <v>24</v>
      </c>
      <c r="P59" s="38" t="s">
        <v>141</v>
      </c>
      <c r="Q59" s="38">
        <v>20</v>
      </c>
      <c r="R59" s="38" t="s">
        <v>141</v>
      </c>
      <c r="S59" s="38">
        <v>20</v>
      </c>
      <c r="T59" s="38">
        <v>20.5</v>
      </c>
      <c r="U59" s="38">
        <v>24</v>
      </c>
      <c r="V59" s="38">
        <v>25</v>
      </c>
      <c r="W59" s="38" t="s">
        <v>141</v>
      </c>
      <c r="X59" s="38">
        <v>24</v>
      </c>
      <c r="Y59" s="38">
        <v>24</v>
      </c>
      <c r="Z59" s="38">
        <v>27</v>
      </c>
      <c r="AA59" s="38">
        <v>27</v>
      </c>
      <c r="AB59" s="38">
        <v>28</v>
      </c>
      <c r="AC59" s="38">
        <v>28</v>
      </c>
      <c r="AD59" s="38" t="s">
        <v>141</v>
      </c>
      <c r="AE59" s="38" t="s">
        <v>141</v>
      </c>
      <c r="AF59" s="38">
        <v>28</v>
      </c>
      <c r="AG59" s="38">
        <v>27</v>
      </c>
      <c r="AH59" s="38">
        <v>25.5</v>
      </c>
      <c r="AI59" s="38">
        <v>25</v>
      </c>
      <c r="AJ59" s="38" t="s">
        <v>141</v>
      </c>
      <c r="AK59" s="16">
        <f t="shared" si="1"/>
        <v>24.217391304347824</v>
      </c>
      <c r="AL59" s="38">
        <v>10</v>
      </c>
      <c r="AM59" s="38">
        <v>7</v>
      </c>
      <c r="AN59" s="38">
        <v>7</v>
      </c>
      <c r="AO59" s="38">
        <v>6</v>
      </c>
      <c r="AP59" s="38">
        <v>5</v>
      </c>
      <c r="AQ59" s="38">
        <v>6</v>
      </c>
      <c r="AR59" s="38">
        <v>8</v>
      </c>
      <c r="AS59" s="38" t="s">
        <v>141</v>
      </c>
      <c r="AT59" s="38" t="s">
        <v>141</v>
      </c>
      <c r="AU59" s="38">
        <v>9</v>
      </c>
      <c r="AV59" s="38" t="s">
        <v>141</v>
      </c>
      <c r="AW59" s="38">
        <v>3</v>
      </c>
      <c r="AX59" s="38" t="s">
        <v>141</v>
      </c>
      <c r="AY59" s="38">
        <v>7</v>
      </c>
      <c r="AZ59" s="38">
        <v>5</v>
      </c>
      <c r="BA59" s="38">
        <v>5</v>
      </c>
      <c r="BB59" s="38">
        <v>7</v>
      </c>
      <c r="BC59" s="38" t="s">
        <v>141</v>
      </c>
      <c r="BD59" s="38">
        <v>6</v>
      </c>
      <c r="BE59" s="38">
        <v>12</v>
      </c>
      <c r="BF59" s="38">
        <v>9</v>
      </c>
      <c r="BG59" s="38">
        <v>7</v>
      </c>
      <c r="BH59" s="38">
        <v>8</v>
      </c>
      <c r="BI59" s="38">
        <v>8</v>
      </c>
      <c r="BJ59" s="38" t="s">
        <v>141</v>
      </c>
      <c r="BK59" s="38" t="s">
        <v>141</v>
      </c>
      <c r="BL59" s="38">
        <v>7</v>
      </c>
      <c r="BM59" s="38">
        <v>8</v>
      </c>
      <c r="BN59" s="38">
        <v>7</v>
      </c>
      <c r="BO59" s="38">
        <v>6</v>
      </c>
      <c r="BP59" s="38" t="s">
        <v>141</v>
      </c>
      <c r="BQ59" s="17">
        <f t="shared" si="2"/>
        <v>7.0869565217391308</v>
      </c>
    </row>
    <row r="60" spans="2:70" x14ac:dyDescent="0.2">
      <c r="B60" s="1" t="str">
        <f t="shared" si="0"/>
        <v>Altiplano_Salinas</v>
      </c>
      <c r="C60" s="5" t="s">
        <v>3</v>
      </c>
      <c r="D60" s="5" t="s">
        <v>75</v>
      </c>
      <c r="E60" s="5" t="s">
        <v>75</v>
      </c>
      <c r="F60" s="38">
        <v>34</v>
      </c>
      <c r="G60" s="38" t="s">
        <v>141</v>
      </c>
      <c r="H60" s="38" t="s">
        <v>141</v>
      </c>
      <c r="I60" s="38" t="s">
        <v>141</v>
      </c>
      <c r="J60" s="38">
        <v>27</v>
      </c>
      <c r="K60" s="38">
        <v>29</v>
      </c>
      <c r="L60" s="38">
        <v>30</v>
      </c>
      <c r="M60" s="38">
        <v>27</v>
      </c>
      <c r="N60" s="38">
        <v>27</v>
      </c>
      <c r="O60" s="38" t="s">
        <v>141</v>
      </c>
      <c r="P60" s="38" t="s">
        <v>141</v>
      </c>
      <c r="Q60" s="38">
        <v>20</v>
      </c>
      <c r="R60" s="38">
        <v>27</v>
      </c>
      <c r="S60" s="38">
        <v>25</v>
      </c>
      <c r="T60" s="38">
        <v>25</v>
      </c>
      <c r="U60" s="38">
        <v>29</v>
      </c>
      <c r="V60" s="38" t="s">
        <v>141</v>
      </c>
      <c r="W60" s="38" t="s">
        <v>141</v>
      </c>
      <c r="X60" s="38" t="s">
        <v>141</v>
      </c>
      <c r="Y60" s="38">
        <v>30</v>
      </c>
      <c r="Z60" s="38">
        <v>33</v>
      </c>
      <c r="AA60" s="38">
        <v>33</v>
      </c>
      <c r="AB60" s="38">
        <v>31</v>
      </c>
      <c r="AC60" s="38" t="s">
        <v>141</v>
      </c>
      <c r="AD60" s="38" t="s">
        <v>141</v>
      </c>
      <c r="AE60" s="38">
        <v>29</v>
      </c>
      <c r="AF60" s="38">
        <v>31</v>
      </c>
      <c r="AG60" s="38">
        <v>29</v>
      </c>
      <c r="AH60" s="38">
        <v>28</v>
      </c>
      <c r="AI60" s="38">
        <v>30</v>
      </c>
      <c r="AJ60" s="38" t="s">
        <v>141</v>
      </c>
      <c r="AK60" s="16">
        <f t="shared" si="1"/>
        <v>28.7</v>
      </c>
      <c r="AL60" s="38">
        <v>7</v>
      </c>
      <c r="AM60" s="38" t="s">
        <v>141</v>
      </c>
      <c r="AN60" s="38" t="s">
        <v>141</v>
      </c>
      <c r="AO60" s="38" t="s">
        <v>141</v>
      </c>
      <c r="AP60" s="38">
        <v>8</v>
      </c>
      <c r="AQ60" s="38">
        <v>8</v>
      </c>
      <c r="AR60" s="38">
        <v>8</v>
      </c>
      <c r="AS60" s="38">
        <v>10</v>
      </c>
      <c r="AT60" s="38">
        <v>8</v>
      </c>
      <c r="AU60" s="38" t="s">
        <v>141</v>
      </c>
      <c r="AV60" s="38" t="s">
        <v>141</v>
      </c>
      <c r="AW60" s="38">
        <v>4</v>
      </c>
      <c r="AX60" s="38">
        <v>4</v>
      </c>
      <c r="AY60" s="38">
        <v>14</v>
      </c>
      <c r="AZ60" s="38">
        <v>8</v>
      </c>
      <c r="BA60" s="38">
        <v>6</v>
      </c>
      <c r="BB60" s="38" t="s">
        <v>141</v>
      </c>
      <c r="BC60" s="38" t="s">
        <v>141</v>
      </c>
      <c r="BD60" s="38" t="s">
        <v>141</v>
      </c>
      <c r="BE60" s="38">
        <v>7</v>
      </c>
      <c r="BF60" s="38">
        <v>7</v>
      </c>
      <c r="BG60" s="38">
        <v>8</v>
      </c>
      <c r="BH60" s="38">
        <v>6</v>
      </c>
      <c r="BI60" s="38" t="s">
        <v>141</v>
      </c>
      <c r="BJ60" s="38" t="s">
        <v>141</v>
      </c>
      <c r="BK60" s="38">
        <v>6</v>
      </c>
      <c r="BL60" s="38">
        <v>3</v>
      </c>
      <c r="BM60" s="38">
        <v>5</v>
      </c>
      <c r="BN60" s="38">
        <v>4</v>
      </c>
      <c r="BO60" s="38">
        <v>2</v>
      </c>
      <c r="BP60" s="38" t="s">
        <v>141</v>
      </c>
      <c r="BQ60" s="17">
        <f t="shared" si="2"/>
        <v>6.65</v>
      </c>
    </row>
    <row r="61" spans="2:70" x14ac:dyDescent="0.2">
      <c r="B61" s="1" t="str">
        <f t="shared" si="0"/>
        <v>Centro _Soledad G. S.</v>
      </c>
      <c r="C61" s="6" t="s">
        <v>73</v>
      </c>
      <c r="D61" s="6" t="s">
        <v>74</v>
      </c>
      <c r="E61" s="6" t="s">
        <v>74</v>
      </c>
      <c r="F61" s="39" t="s">
        <v>141</v>
      </c>
      <c r="G61" s="39">
        <v>20</v>
      </c>
      <c r="H61" s="39" t="s">
        <v>141</v>
      </c>
      <c r="I61" s="39">
        <v>20</v>
      </c>
      <c r="J61" s="39">
        <v>24</v>
      </c>
      <c r="K61" s="39">
        <v>27</v>
      </c>
      <c r="L61" s="39">
        <v>26</v>
      </c>
      <c r="M61" s="39" t="s">
        <v>141</v>
      </c>
      <c r="N61" s="39">
        <v>24</v>
      </c>
      <c r="O61" s="39">
        <v>24</v>
      </c>
      <c r="P61" s="39">
        <v>20</v>
      </c>
      <c r="Q61" s="39">
        <v>18</v>
      </c>
      <c r="R61" s="39">
        <v>23</v>
      </c>
      <c r="S61" s="39">
        <v>22</v>
      </c>
      <c r="T61" s="38">
        <v>24</v>
      </c>
      <c r="U61" s="39">
        <v>24</v>
      </c>
      <c r="V61" s="39">
        <v>25</v>
      </c>
      <c r="W61" s="39" t="s">
        <v>141</v>
      </c>
      <c r="X61" s="39">
        <v>24.7</v>
      </c>
      <c r="Y61" s="39">
        <v>27</v>
      </c>
      <c r="Z61" s="39">
        <v>29</v>
      </c>
      <c r="AA61" s="39">
        <v>28</v>
      </c>
      <c r="AB61" s="39">
        <v>29</v>
      </c>
      <c r="AC61" s="39">
        <v>30</v>
      </c>
      <c r="AD61" s="39">
        <v>29</v>
      </c>
      <c r="AE61" s="39">
        <v>30</v>
      </c>
      <c r="AF61" s="39">
        <v>32</v>
      </c>
      <c r="AG61" s="39">
        <v>31</v>
      </c>
      <c r="AH61" s="39">
        <v>29</v>
      </c>
      <c r="AI61" s="39">
        <v>29</v>
      </c>
      <c r="AJ61" s="39">
        <v>29</v>
      </c>
      <c r="AK61" s="16">
        <f t="shared" si="1"/>
        <v>25.840740740740742</v>
      </c>
      <c r="AL61" s="39">
        <v>13</v>
      </c>
      <c r="AM61" s="39">
        <v>10</v>
      </c>
      <c r="AN61" s="39" t="s">
        <v>141</v>
      </c>
      <c r="AO61" s="39">
        <v>8</v>
      </c>
      <c r="AP61" s="39">
        <v>9</v>
      </c>
      <c r="AQ61" s="39">
        <v>9</v>
      </c>
      <c r="AR61" s="39">
        <v>11</v>
      </c>
      <c r="AS61" s="39" t="s">
        <v>141</v>
      </c>
      <c r="AT61" s="39">
        <v>10</v>
      </c>
      <c r="AU61" s="39">
        <v>10</v>
      </c>
      <c r="AV61" s="39">
        <v>12</v>
      </c>
      <c r="AW61" s="39">
        <v>8</v>
      </c>
      <c r="AX61" s="39">
        <v>8</v>
      </c>
      <c r="AY61" s="39">
        <v>9</v>
      </c>
      <c r="AZ61" s="38">
        <v>9</v>
      </c>
      <c r="BA61" s="39">
        <v>9</v>
      </c>
      <c r="BB61" s="39">
        <v>9</v>
      </c>
      <c r="BC61" s="39" t="s">
        <v>141</v>
      </c>
      <c r="BD61" s="39">
        <v>7</v>
      </c>
      <c r="BE61" s="39">
        <v>8</v>
      </c>
      <c r="BF61" s="39">
        <v>10</v>
      </c>
      <c r="BG61" s="39">
        <v>10</v>
      </c>
      <c r="BH61" s="39">
        <v>11</v>
      </c>
      <c r="BI61" s="39">
        <v>11</v>
      </c>
      <c r="BJ61" s="39">
        <v>11</v>
      </c>
      <c r="BK61" s="39">
        <v>12</v>
      </c>
      <c r="BL61" s="39">
        <v>12</v>
      </c>
      <c r="BM61" s="39">
        <v>12</v>
      </c>
      <c r="BN61" s="39">
        <v>10</v>
      </c>
      <c r="BO61" s="39">
        <v>10</v>
      </c>
      <c r="BP61" s="39">
        <v>10</v>
      </c>
      <c r="BQ61" s="17">
        <f t="shared" si="2"/>
        <v>9.9285714285714288</v>
      </c>
    </row>
    <row r="62" spans="2:70" x14ac:dyDescent="0.2">
      <c r="B62" s="1" t="str">
        <f t="shared" si="0"/>
        <v>Centro _San Luis Potosí</v>
      </c>
      <c r="C62" s="6" t="s">
        <v>73</v>
      </c>
      <c r="D62" s="6" t="s">
        <v>65</v>
      </c>
      <c r="E62" s="6" t="s">
        <v>65</v>
      </c>
      <c r="F62" s="39">
        <v>31.5</v>
      </c>
      <c r="G62" s="39">
        <v>22.5</v>
      </c>
      <c r="H62" s="39">
        <v>18.899999999999999</v>
      </c>
      <c r="I62" s="39">
        <v>22.6</v>
      </c>
      <c r="J62" s="39">
        <v>25.3</v>
      </c>
      <c r="K62" s="39">
        <v>28.1</v>
      </c>
      <c r="L62" s="39">
        <v>28.4</v>
      </c>
      <c r="M62" s="39">
        <v>23.7</v>
      </c>
      <c r="N62" s="39">
        <v>25</v>
      </c>
      <c r="O62" s="39">
        <v>25.9</v>
      </c>
      <c r="P62" s="39">
        <v>21.7</v>
      </c>
      <c r="Q62" s="39">
        <v>20.7</v>
      </c>
      <c r="R62" s="39">
        <v>23.9</v>
      </c>
      <c r="S62" s="39">
        <v>24.2</v>
      </c>
      <c r="T62" s="38">
        <v>25.4</v>
      </c>
      <c r="U62" s="39">
        <v>24.9</v>
      </c>
      <c r="V62" s="39">
        <v>26</v>
      </c>
      <c r="W62" s="39">
        <v>25.5</v>
      </c>
      <c r="X62" s="39">
        <v>25.6</v>
      </c>
      <c r="Y62" s="39">
        <v>27.6</v>
      </c>
      <c r="Z62" s="39">
        <v>29.6</v>
      </c>
      <c r="AA62" s="39">
        <v>29.4</v>
      </c>
      <c r="AB62" s="39">
        <v>30.1</v>
      </c>
      <c r="AC62" s="39">
        <v>32.1</v>
      </c>
      <c r="AD62" s="39">
        <v>29</v>
      </c>
      <c r="AE62" s="39">
        <v>30.7</v>
      </c>
      <c r="AF62" s="39">
        <v>31.1</v>
      </c>
      <c r="AG62" s="39">
        <v>30.4</v>
      </c>
      <c r="AH62" s="39">
        <v>28.4</v>
      </c>
      <c r="AI62" s="39">
        <v>29.6</v>
      </c>
      <c r="AJ62" s="39">
        <v>30.8</v>
      </c>
      <c r="AK62" s="16">
        <f t="shared" si="1"/>
        <v>26.729032258064517</v>
      </c>
      <c r="AL62" s="39">
        <v>14.1</v>
      </c>
      <c r="AM62" s="39">
        <v>10.5</v>
      </c>
      <c r="AN62" s="39">
        <v>10.8</v>
      </c>
      <c r="AO62" s="39">
        <v>7.8</v>
      </c>
      <c r="AP62" s="39">
        <v>7.2</v>
      </c>
      <c r="AQ62" s="39">
        <v>8</v>
      </c>
      <c r="AR62" s="39">
        <v>11.2</v>
      </c>
      <c r="AS62" s="39">
        <v>7.6</v>
      </c>
      <c r="AT62" s="39">
        <v>7.8</v>
      </c>
      <c r="AU62" s="39">
        <v>9.6999999999999993</v>
      </c>
      <c r="AV62" s="39">
        <v>10.7</v>
      </c>
      <c r="AW62" s="39">
        <v>4.9000000000000004</v>
      </c>
      <c r="AX62" s="39">
        <v>7.6</v>
      </c>
      <c r="AY62" s="39">
        <v>6.6</v>
      </c>
      <c r="AZ62" s="38">
        <v>5.9</v>
      </c>
      <c r="BA62" s="39">
        <v>5.9</v>
      </c>
      <c r="BB62" s="39">
        <v>6.1</v>
      </c>
      <c r="BC62" s="39">
        <v>8.3000000000000007</v>
      </c>
      <c r="BD62" s="39">
        <v>5.3</v>
      </c>
      <c r="BE62" s="39">
        <v>6.3</v>
      </c>
      <c r="BF62" s="39">
        <v>6.1</v>
      </c>
      <c r="BG62" s="39">
        <v>8.3000000000000007</v>
      </c>
      <c r="BH62" s="39">
        <v>7.8</v>
      </c>
      <c r="BI62" s="39">
        <v>8.1</v>
      </c>
      <c r="BJ62" s="39">
        <v>7.8</v>
      </c>
      <c r="BK62" s="39">
        <v>10.199999999999999</v>
      </c>
      <c r="BL62" s="39">
        <v>7.4</v>
      </c>
      <c r="BM62" s="39">
        <v>8.6</v>
      </c>
      <c r="BN62" s="39">
        <v>6.5</v>
      </c>
      <c r="BO62" s="39">
        <v>6</v>
      </c>
      <c r="BP62" s="39">
        <v>15.1</v>
      </c>
      <c r="BQ62" s="17">
        <f t="shared" si="2"/>
        <v>8.2000000000000011</v>
      </c>
    </row>
    <row r="63" spans="2:70" x14ac:dyDescent="0.2">
      <c r="B63" s="1" t="str">
        <f t="shared" si="0"/>
        <v>Centro _Presa Valentin Gama</v>
      </c>
      <c r="C63" s="6" t="s">
        <v>73</v>
      </c>
      <c r="D63" s="6" t="s">
        <v>101</v>
      </c>
      <c r="E63" s="6" t="s">
        <v>65</v>
      </c>
      <c r="F63" s="38" t="s">
        <v>141</v>
      </c>
      <c r="G63" s="38" t="s">
        <v>141</v>
      </c>
      <c r="H63" s="38" t="s">
        <v>141</v>
      </c>
      <c r="I63" s="38" t="s">
        <v>141</v>
      </c>
      <c r="J63" s="38" t="s">
        <v>141</v>
      </c>
      <c r="K63" s="38" t="s">
        <v>141</v>
      </c>
      <c r="L63" s="38" t="s">
        <v>141</v>
      </c>
      <c r="M63" s="38" t="s">
        <v>141</v>
      </c>
      <c r="N63" s="38" t="s">
        <v>141</v>
      </c>
      <c r="O63" s="38" t="s">
        <v>141</v>
      </c>
      <c r="P63" s="38">
        <v>24</v>
      </c>
      <c r="Q63" s="38">
        <v>18</v>
      </c>
      <c r="R63" s="38" t="s">
        <v>141</v>
      </c>
      <c r="S63" s="38" t="s">
        <v>141</v>
      </c>
      <c r="T63" s="38" t="s">
        <v>141</v>
      </c>
      <c r="U63" s="38" t="s">
        <v>141</v>
      </c>
      <c r="V63" s="38" t="s">
        <v>141</v>
      </c>
      <c r="W63" s="38" t="s">
        <v>141</v>
      </c>
      <c r="X63" s="38" t="s">
        <v>141</v>
      </c>
      <c r="Y63" s="38" t="s">
        <v>141</v>
      </c>
      <c r="Z63" s="38" t="s">
        <v>141</v>
      </c>
      <c r="AA63" s="38" t="s">
        <v>141</v>
      </c>
      <c r="AB63" s="38" t="s">
        <v>141</v>
      </c>
      <c r="AC63" s="38" t="s">
        <v>141</v>
      </c>
      <c r="AD63" s="38" t="s">
        <v>141</v>
      </c>
      <c r="AE63" s="38" t="s">
        <v>141</v>
      </c>
      <c r="AF63" s="38" t="s">
        <v>141</v>
      </c>
      <c r="AG63" s="38" t="s">
        <v>141</v>
      </c>
      <c r="AH63" s="38" t="s">
        <v>141</v>
      </c>
      <c r="AI63" s="38" t="s">
        <v>141</v>
      </c>
      <c r="AJ63" s="38" t="s">
        <v>141</v>
      </c>
      <c r="AK63" s="16">
        <f t="shared" si="1"/>
        <v>21</v>
      </c>
      <c r="AL63" s="38" t="s">
        <v>141</v>
      </c>
      <c r="AM63" s="38" t="s">
        <v>141</v>
      </c>
      <c r="AN63" s="38" t="s">
        <v>141</v>
      </c>
      <c r="AO63" s="38" t="s">
        <v>141</v>
      </c>
      <c r="AP63" s="38" t="s">
        <v>141</v>
      </c>
      <c r="AQ63" s="38" t="s">
        <v>141</v>
      </c>
      <c r="AR63" s="38" t="s">
        <v>141</v>
      </c>
      <c r="AS63" s="38" t="s">
        <v>141</v>
      </c>
      <c r="AT63" s="38" t="s">
        <v>141</v>
      </c>
      <c r="AU63" s="38" t="s">
        <v>141</v>
      </c>
      <c r="AV63" s="38">
        <v>10</v>
      </c>
      <c r="AW63" s="38">
        <v>3</v>
      </c>
      <c r="AX63" s="38" t="s">
        <v>141</v>
      </c>
      <c r="AY63" s="38" t="s">
        <v>141</v>
      </c>
      <c r="AZ63" s="38" t="s">
        <v>141</v>
      </c>
      <c r="BA63" s="38" t="s">
        <v>141</v>
      </c>
      <c r="BB63" s="38" t="s">
        <v>141</v>
      </c>
      <c r="BC63" s="38" t="s">
        <v>141</v>
      </c>
      <c r="BD63" s="38" t="s">
        <v>141</v>
      </c>
      <c r="BE63" s="38" t="s">
        <v>141</v>
      </c>
      <c r="BF63" s="38" t="s">
        <v>141</v>
      </c>
      <c r="BG63" s="38" t="s">
        <v>141</v>
      </c>
      <c r="BH63" s="38" t="s">
        <v>141</v>
      </c>
      <c r="BI63" s="38" t="s">
        <v>141</v>
      </c>
      <c r="BJ63" s="38" t="s">
        <v>141</v>
      </c>
      <c r="BK63" s="38" t="s">
        <v>141</v>
      </c>
      <c r="BL63" s="38" t="s">
        <v>141</v>
      </c>
      <c r="BM63" s="38" t="s">
        <v>141</v>
      </c>
      <c r="BN63" s="38" t="s">
        <v>141</v>
      </c>
      <c r="BO63" s="38" t="s">
        <v>141</v>
      </c>
      <c r="BP63" s="38" t="s">
        <v>141</v>
      </c>
      <c r="BQ63" s="17">
        <f t="shared" si="2"/>
        <v>6.5</v>
      </c>
    </row>
    <row r="64" spans="2:70" x14ac:dyDescent="0.2">
      <c r="B64" s="1" t="str">
        <f>CONCATENATE(C64,"_",D64)</f>
        <v>Centro_Tierra Nueva</v>
      </c>
      <c r="C64" s="6" t="s">
        <v>6</v>
      </c>
      <c r="D64" s="6" t="s">
        <v>102</v>
      </c>
      <c r="E64" s="6" t="s">
        <v>102</v>
      </c>
      <c r="F64" s="38" t="s">
        <v>141</v>
      </c>
      <c r="G64" s="38" t="s">
        <v>141</v>
      </c>
      <c r="H64" s="38" t="s">
        <v>141</v>
      </c>
      <c r="I64" s="38" t="s">
        <v>141</v>
      </c>
      <c r="J64" s="38" t="s">
        <v>141</v>
      </c>
      <c r="K64" s="38" t="s">
        <v>141</v>
      </c>
      <c r="L64" s="38" t="s">
        <v>141</v>
      </c>
      <c r="M64" s="38" t="s">
        <v>141</v>
      </c>
      <c r="N64" s="38" t="s">
        <v>141</v>
      </c>
      <c r="O64" s="38" t="s">
        <v>141</v>
      </c>
      <c r="P64" s="38">
        <v>22</v>
      </c>
      <c r="Q64" s="38">
        <v>22</v>
      </c>
      <c r="R64" s="38" t="s">
        <v>141</v>
      </c>
      <c r="S64" s="38" t="s">
        <v>141</v>
      </c>
      <c r="T64" s="38" t="s">
        <v>141</v>
      </c>
      <c r="U64" s="38" t="s">
        <v>141</v>
      </c>
      <c r="V64" s="38" t="s">
        <v>141</v>
      </c>
      <c r="W64" s="38" t="s">
        <v>141</v>
      </c>
      <c r="X64" s="38" t="s">
        <v>141</v>
      </c>
      <c r="Y64" s="38" t="s">
        <v>141</v>
      </c>
      <c r="Z64" s="38" t="s">
        <v>141</v>
      </c>
      <c r="AA64" s="38" t="s">
        <v>141</v>
      </c>
      <c r="AB64" s="38" t="s">
        <v>141</v>
      </c>
      <c r="AC64" s="38" t="s">
        <v>141</v>
      </c>
      <c r="AD64" s="38" t="s">
        <v>141</v>
      </c>
      <c r="AE64" s="38">
        <v>29</v>
      </c>
      <c r="AF64" s="38">
        <v>30</v>
      </c>
      <c r="AG64" s="38" t="s">
        <v>141</v>
      </c>
      <c r="AH64" s="38" t="s">
        <v>141</v>
      </c>
      <c r="AI64" s="38" t="s">
        <v>141</v>
      </c>
      <c r="AJ64" s="38" t="s">
        <v>141</v>
      </c>
      <c r="AK64" s="16">
        <f t="shared" si="1"/>
        <v>25.75</v>
      </c>
      <c r="AL64" s="38" t="s">
        <v>141</v>
      </c>
      <c r="AM64" s="38" t="s">
        <v>141</v>
      </c>
      <c r="AN64" s="38" t="s">
        <v>141</v>
      </c>
      <c r="AO64" s="38" t="s">
        <v>141</v>
      </c>
      <c r="AP64" s="38" t="s">
        <v>141</v>
      </c>
      <c r="AQ64" s="38" t="s">
        <v>141</v>
      </c>
      <c r="AR64" s="38" t="s">
        <v>141</v>
      </c>
      <c r="AS64" s="38" t="s">
        <v>141</v>
      </c>
      <c r="AT64" s="38" t="s">
        <v>141</v>
      </c>
      <c r="AU64" s="38" t="s">
        <v>141</v>
      </c>
      <c r="AV64" s="38">
        <v>8</v>
      </c>
      <c r="AW64" s="38">
        <v>5</v>
      </c>
      <c r="AX64" s="38" t="s">
        <v>141</v>
      </c>
      <c r="AY64" s="38" t="s">
        <v>141</v>
      </c>
      <c r="AZ64" s="38" t="s">
        <v>141</v>
      </c>
      <c r="BA64" s="38" t="s">
        <v>141</v>
      </c>
      <c r="BB64" s="38" t="s">
        <v>141</v>
      </c>
      <c r="BC64" s="38" t="s">
        <v>141</v>
      </c>
      <c r="BD64" s="38" t="s">
        <v>141</v>
      </c>
      <c r="BE64" s="38" t="s">
        <v>141</v>
      </c>
      <c r="BF64" s="38" t="s">
        <v>141</v>
      </c>
      <c r="BG64" s="38" t="s">
        <v>141</v>
      </c>
      <c r="BH64" s="38" t="s">
        <v>141</v>
      </c>
      <c r="BI64" s="38" t="s">
        <v>141</v>
      </c>
      <c r="BJ64" s="38" t="s">
        <v>141</v>
      </c>
      <c r="BK64" s="38">
        <v>5</v>
      </c>
      <c r="BL64" s="38">
        <v>6</v>
      </c>
      <c r="BM64" s="38" t="s">
        <v>141</v>
      </c>
      <c r="BN64" s="38" t="s">
        <v>141</v>
      </c>
      <c r="BO64" s="38" t="s">
        <v>141</v>
      </c>
      <c r="BP64" s="38" t="s">
        <v>141</v>
      </c>
      <c r="BQ64" s="17">
        <f t="shared" si="2"/>
        <v>6</v>
      </c>
    </row>
    <row r="65" spans="2:69" x14ac:dyDescent="0.2">
      <c r="B65" s="1" t="str">
        <f t="shared" ref="B65:B78" si="3">CONCATENATE(C65,"_",D65)</f>
        <v>Huasteca_Adjuntas</v>
      </c>
      <c r="C65" s="7" t="s">
        <v>0</v>
      </c>
      <c r="D65" s="7" t="s">
        <v>81</v>
      </c>
      <c r="E65" s="7" t="s">
        <v>105</v>
      </c>
      <c r="F65" s="38">
        <v>34</v>
      </c>
      <c r="G65" s="38">
        <v>19.5</v>
      </c>
      <c r="H65" s="38">
        <v>22.5</v>
      </c>
      <c r="I65" s="38">
        <v>26.5</v>
      </c>
      <c r="J65" s="38">
        <v>30.5</v>
      </c>
      <c r="K65" s="38">
        <v>31</v>
      </c>
      <c r="L65" s="38">
        <v>31</v>
      </c>
      <c r="M65" s="38">
        <v>31</v>
      </c>
      <c r="N65" s="38">
        <v>29</v>
      </c>
      <c r="O65" s="38">
        <v>30.8</v>
      </c>
      <c r="P65" s="38">
        <v>31.5</v>
      </c>
      <c r="Q65" s="38">
        <v>25</v>
      </c>
      <c r="R65" s="38">
        <v>30</v>
      </c>
      <c r="S65" s="38">
        <v>28</v>
      </c>
      <c r="T65" s="38">
        <v>29.5</v>
      </c>
      <c r="U65" s="38">
        <v>29</v>
      </c>
      <c r="V65" s="38">
        <v>31</v>
      </c>
      <c r="W65" s="38" t="s">
        <v>141</v>
      </c>
      <c r="X65" s="38">
        <v>31.5</v>
      </c>
      <c r="Y65" s="38">
        <v>31.5</v>
      </c>
      <c r="Z65" s="38">
        <v>32</v>
      </c>
      <c r="AA65" s="38">
        <v>33</v>
      </c>
      <c r="AB65" s="38">
        <v>32.5</v>
      </c>
      <c r="AC65" s="38">
        <v>31.4</v>
      </c>
      <c r="AD65" s="38">
        <v>32.5</v>
      </c>
      <c r="AE65" s="38">
        <v>34.5</v>
      </c>
      <c r="AF65" s="38">
        <v>35.5</v>
      </c>
      <c r="AG65" s="38">
        <v>35</v>
      </c>
      <c r="AH65" s="38">
        <v>38.5</v>
      </c>
      <c r="AI65" s="38">
        <v>35</v>
      </c>
      <c r="AJ65" s="38">
        <v>34</v>
      </c>
      <c r="AK65" s="16">
        <f t="shared" si="1"/>
        <v>30.889999999999997</v>
      </c>
      <c r="AL65" s="38">
        <v>22</v>
      </c>
      <c r="AM65" s="38">
        <v>15</v>
      </c>
      <c r="AN65" s="38">
        <v>13.5</v>
      </c>
      <c r="AO65" s="38">
        <v>15</v>
      </c>
      <c r="AP65" s="38">
        <v>17.5</v>
      </c>
      <c r="AQ65" s="38">
        <v>19</v>
      </c>
      <c r="AR65" s="38">
        <v>19.5</v>
      </c>
      <c r="AS65" s="38">
        <v>18.5</v>
      </c>
      <c r="AT65" s="38">
        <v>19</v>
      </c>
      <c r="AU65" s="38">
        <v>19.600000000000001</v>
      </c>
      <c r="AV65" s="38">
        <v>20</v>
      </c>
      <c r="AW65" s="38">
        <v>17.5</v>
      </c>
      <c r="AX65" s="38">
        <v>17</v>
      </c>
      <c r="AY65" s="38">
        <v>17.5</v>
      </c>
      <c r="AZ65" s="38">
        <v>18</v>
      </c>
      <c r="BA65" s="38">
        <v>15.5</v>
      </c>
      <c r="BB65" s="38">
        <v>17.5</v>
      </c>
      <c r="BC65" s="38" t="s">
        <v>141</v>
      </c>
      <c r="BD65" s="38">
        <v>16</v>
      </c>
      <c r="BE65" s="38">
        <v>15</v>
      </c>
      <c r="BF65" s="38">
        <v>16.5</v>
      </c>
      <c r="BG65" s="38">
        <v>16.5</v>
      </c>
      <c r="BH65" s="38">
        <v>17</v>
      </c>
      <c r="BI65" s="38">
        <v>17.5</v>
      </c>
      <c r="BJ65" s="38">
        <v>18.5</v>
      </c>
      <c r="BK65" s="38">
        <v>18.5</v>
      </c>
      <c r="BL65" s="38">
        <v>18.5</v>
      </c>
      <c r="BM65" s="38">
        <v>22</v>
      </c>
      <c r="BN65" s="38">
        <v>21</v>
      </c>
      <c r="BO65" s="38">
        <v>18.5</v>
      </c>
      <c r="BP65" s="38">
        <v>18.899999999999999</v>
      </c>
      <c r="BQ65" s="17">
        <f t="shared" si="2"/>
        <v>17.866666666666667</v>
      </c>
    </row>
    <row r="66" spans="2:69" x14ac:dyDescent="0.2">
      <c r="B66" s="1" t="str">
        <f t="shared" si="3"/>
        <v>Huasteca_Ballesmi</v>
      </c>
      <c r="C66" s="7" t="s">
        <v>0</v>
      </c>
      <c r="D66" s="7" t="s">
        <v>82</v>
      </c>
      <c r="E66" s="7" t="s">
        <v>83</v>
      </c>
      <c r="F66" s="38">
        <v>33</v>
      </c>
      <c r="G66" s="38">
        <v>23</v>
      </c>
      <c r="H66" s="38">
        <v>21.5</v>
      </c>
      <c r="I66" s="38">
        <v>27</v>
      </c>
      <c r="J66" s="38">
        <v>28</v>
      </c>
      <c r="K66" s="38">
        <v>31</v>
      </c>
      <c r="L66" s="38">
        <v>32</v>
      </c>
      <c r="M66" s="38">
        <v>31</v>
      </c>
      <c r="N66" s="38">
        <v>30</v>
      </c>
      <c r="O66" s="38">
        <v>30.4</v>
      </c>
      <c r="P66" s="38">
        <v>30</v>
      </c>
      <c r="Q66" s="38">
        <v>25</v>
      </c>
      <c r="R66" s="38">
        <v>31</v>
      </c>
      <c r="S66" s="38">
        <v>26</v>
      </c>
      <c r="T66" s="38">
        <v>30</v>
      </c>
      <c r="U66" s="38">
        <v>29</v>
      </c>
      <c r="V66" s="38">
        <v>31</v>
      </c>
      <c r="W66" s="38">
        <v>32</v>
      </c>
      <c r="X66" s="38">
        <v>33</v>
      </c>
      <c r="Y66" s="38">
        <v>31</v>
      </c>
      <c r="Z66" s="38">
        <v>33</v>
      </c>
      <c r="AA66" s="38">
        <v>32</v>
      </c>
      <c r="AB66" s="38">
        <v>31</v>
      </c>
      <c r="AC66" s="38">
        <v>32.700000000000003</v>
      </c>
      <c r="AD66" s="38">
        <v>33</v>
      </c>
      <c r="AE66" s="38">
        <v>34</v>
      </c>
      <c r="AF66" s="38">
        <v>36</v>
      </c>
      <c r="AG66" s="38">
        <v>37</v>
      </c>
      <c r="AH66" s="38">
        <v>40</v>
      </c>
      <c r="AI66" s="38">
        <v>35</v>
      </c>
      <c r="AJ66" s="38">
        <v>35</v>
      </c>
      <c r="AK66" s="16">
        <f t="shared" si="1"/>
        <v>31.083870967741937</v>
      </c>
      <c r="AL66" s="38">
        <v>17</v>
      </c>
      <c r="AM66" s="38">
        <v>16</v>
      </c>
      <c r="AN66" s="38">
        <v>15.5</v>
      </c>
      <c r="AO66" s="38">
        <v>16</v>
      </c>
      <c r="AP66" s="38">
        <v>22</v>
      </c>
      <c r="AQ66" s="38">
        <v>20</v>
      </c>
      <c r="AR66" s="38">
        <v>17</v>
      </c>
      <c r="AS66" s="38">
        <v>21</v>
      </c>
      <c r="AT66" s="38">
        <v>19</v>
      </c>
      <c r="AU66" s="38">
        <v>21.2</v>
      </c>
      <c r="AV66" s="38">
        <v>21.5</v>
      </c>
      <c r="AW66" s="38">
        <v>22</v>
      </c>
      <c r="AX66" s="38">
        <v>21</v>
      </c>
      <c r="AY66" s="38">
        <v>21</v>
      </c>
      <c r="AZ66" s="38">
        <v>20</v>
      </c>
      <c r="BA66" s="38">
        <v>22</v>
      </c>
      <c r="BB66" s="38">
        <v>21</v>
      </c>
      <c r="BC66" s="38">
        <v>18.5</v>
      </c>
      <c r="BD66" s="38">
        <v>21</v>
      </c>
      <c r="BE66" s="38">
        <v>16</v>
      </c>
      <c r="BF66" s="38">
        <v>19</v>
      </c>
      <c r="BG66" s="38">
        <v>19</v>
      </c>
      <c r="BH66" s="38">
        <v>21</v>
      </c>
      <c r="BI66" s="38">
        <v>18.2</v>
      </c>
      <c r="BJ66" s="38">
        <v>22</v>
      </c>
      <c r="BK66" s="38">
        <v>19</v>
      </c>
      <c r="BL66" s="38">
        <v>20</v>
      </c>
      <c r="BM66" s="38">
        <v>21</v>
      </c>
      <c r="BN66" s="38">
        <v>22</v>
      </c>
      <c r="BO66" s="38">
        <v>21</v>
      </c>
      <c r="BP66" s="38">
        <v>21</v>
      </c>
      <c r="BQ66" s="17">
        <f t="shared" ref="BQ66:BQ78" si="4">AVERAGE(AL66:BP66)</f>
        <v>19.738709677419354</v>
      </c>
    </row>
    <row r="67" spans="2:69" x14ac:dyDescent="0.2">
      <c r="B67" s="1" t="str">
        <f t="shared" si="3"/>
        <v>Huasteca_Cd. Valles</v>
      </c>
      <c r="C67" s="7" t="s">
        <v>0</v>
      </c>
      <c r="D67" s="7" t="s">
        <v>78</v>
      </c>
      <c r="E67" s="7" t="s">
        <v>78</v>
      </c>
      <c r="F67" s="38">
        <v>25</v>
      </c>
      <c r="G67" s="38">
        <v>24</v>
      </c>
      <c r="H67" s="38">
        <v>24</v>
      </c>
      <c r="I67" s="38">
        <v>28</v>
      </c>
      <c r="J67" s="38">
        <v>32</v>
      </c>
      <c r="K67" s="38">
        <v>33</v>
      </c>
      <c r="L67" s="38">
        <v>32</v>
      </c>
      <c r="M67" s="38">
        <v>32</v>
      </c>
      <c r="N67" s="38">
        <v>31</v>
      </c>
      <c r="O67" s="38">
        <v>32</v>
      </c>
      <c r="P67" s="38">
        <v>30</v>
      </c>
      <c r="Q67" s="38">
        <v>31</v>
      </c>
      <c r="R67" s="38">
        <v>28</v>
      </c>
      <c r="S67" s="38">
        <v>28</v>
      </c>
      <c r="T67" s="38">
        <v>32</v>
      </c>
      <c r="U67" s="38">
        <v>32</v>
      </c>
      <c r="V67" s="38">
        <v>32</v>
      </c>
      <c r="W67" s="38">
        <v>32</v>
      </c>
      <c r="X67" s="38">
        <v>31</v>
      </c>
      <c r="Y67" s="38">
        <v>32</v>
      </c>
      <c r="Z67" s="38">
        <v>33</v>
      </c>
      <c r="AA67" s="38">
        <v>33</v>
      </c>
      <c r="AB67" s="38" t="s">
        <v>141</v>
      </c>
      <c r="AC67" s="38">
        <v>34</v>
      </c>
      <c r="AD67" s="38">
        <v>35</v>
      </c>
      <c r="AE67" s="38">
        <v>35</v>
      </c>
      <c r="AF67" s="38">
        <v>38</v>
      </c>
      <c r="AG67" s="38">
        <v>37</v>
      </c>
      <c r="AH67" s="38">
        <v>42</v>
      </c>
      <c r="AI67" s="38">
        <v>34</v>
      </c>
      <c r="AJ67" s="38">
        <v>37</v>
      </c>
      <c r="AK67" s="16">
        <f t="shared" si="1"/>
        <v>31.966666666666665</v>
      </c>
      <c r="AL67" s="38">
        <v>15</v>
      </c>
      <c r="AM67" s="38">
        <v>15</v>
      </c>
      <c r="AN67" s="38">
        <v>13</v>
      </c>
      <c r="AO67" s="38">
        <v>15</v>
      </c>
      <c r="AP67" s="38">
        <v>18</v>
      </c>
      <c r="AQ67" s="38">
        <v>17</v>
      </c>
      <c r="AR67" s="38">
        <v>20</v>
      </c>
      <c r="AS67" s="38">
        <v>17</v>
      </c>
      <c r="AT67" s="38">
        <v>18</v>
      </c>
      <c r="AU67" s="38">
        <v>20</v>
      </c>
      <c r="AV67" s="38">
        <v>18</v>
      </c>
      <c r="AW67" s="38">
        <v>17</v>
      </c>
      <c r="AX67" s="38">
        <v>18</v>
      </c>
      <c r="AY67" s="38">
        <v>17</v>
      </c>
      <c r="AZ67" s="38">
        <v>17</v>
      </c>
      <c r="BA67" s="38">
        <v>16</v>
      </c>
      <c r="BB67" s="38">
        <v>18</v>
      </c>
      <c r="BC67" s="38">
        <v>18</v>
      </c>
      <c r="BD67" s="38">
        <v>16</v>
      </c>
      <c r="BE67" s="38">
        <v>15</v>
      </c>
      <c r="BF67" s="38">
        <v>17</v>
      </c>
      <c r="BG67" s="38">
        <v>18</v>
      </c>
      <c r="BH67" s="38" t="s">
        <v>141</v>
      </c>
      <c r="BI67" s="38">
        <v>19</v>
      </c>
      <c r="BJ67" s="38">
        <v>20</v>
      </c>
      <c r="BK67" s="38">
        <v>19</v>
      </c>
      <c r="BL67" s="38">
        <v>20</v>
      </c>
      <c r="BM67" s="38">
        <v>20</v>
      </c>
      <c r="BN67" s="38">
        <v>21</v>
      </c>
      <c r="BO67" s="38">
        <v>19</v>
      </c>
      <c r="BP67" s="38">
        <v>20</v>
      </c>
      <c r="BQ67" s="17">
        <f t="shared" si="4"/>
        <v>17.7</v>
      </c>
    </row>
    <row r="68" spans="2:69" x14ac:dyDescent="0.2">
      <c r="B68" s="1" t="str">
        <f t="shared" si="3"/>
        <v>Huasteca _Gallinas</v>
      </c>
      <c r="C68" s="7" t="s">
        <v>79</v>
      </c>
      <c r="D68" s="7" t="s">
        <v>84</v>
      </c>
      <c r="E68" s="7" t="s">
        <v>85</v>
      </c>
      <c r="F68" s="38">
        <v>34</v>
      </c>
      <c r="G68" s="38">
        <v>22.5</v>
      </c>
      <c r="H68" s="38">
        <v>21</v>
      </c>
      <c r="I68" s="38">
        <v>27.1</v>
      </c>
      <c r="J68" s="38">
        <v>29.8</v>
      </c>
      <c r="K68" s="38">
        <v>30.5</v>
      </c>
      <c r="L68" s="38">
        <v>31</v>
      </c>
      <c r="M68" s="38">
        <v>29</v>
      </c>
      <c r="N68" s="38">
        <v>30.5</v>
      </c>
      <c r="O68" s="38">
        <v>30.9</v>
      </c>
      <c r="P68" s="38">
        <v>30</v>
      </c>
      <c r="Q68" s="38">
        <v>25.3</v>
      </c>
      <c r="R68" s="38">
        <v>31.6</v>
      </c>
      <c r="S68" s="38">
        <v>26</v>
      </c>
      <c r="T68" s="38">
        <v>29</v>
      </c>
      <c r="U68" s="38">
        <v>28.6</v>
      </c>
      <c r="V68" s="38">
        <v>29</v>
      </c>
      <c r="W68" s="38" t="s">
        <v>141</v>
      </c>
      <c r="X68" s="38">
        <v>31</v>
      </c>
      <c r="Y68" s="38">
        <v>30</v>
      </c>
      <c r="Z68" s="38">
        <v>31.5</v>
      </c>
      <c r="AA68" s="38">
        <v>30</v>
      </c>
      <c r="AB68" s="38">
        <v>30.5</v>
      </c>
      <c r="AC68" s="38">
        <v>21.3</v>
      </c>
      <c r="AD68" s="38">
        <v>32.5</v>
      </c>
      <c r="AE68" s="38">
        <v>34.5</v>
      </c>
      <c r="AF68" s="38">
        <v>36.4</v>
      </c>
      <c r="AG68" s="38">
        <v>34.799999999999997</v>
      </c>
      <c r="AH68" s="38">
        <v>42.5</v>
      </c>
      <c r="AI68" s="38">
        <v>34</v>
      </c>
      <c r="AJ68" s="38">
        <v>34.1</v>
      </c>
      <c r="AK68" s="16">
        <f t="shared" ref="AK68:AK78" si="5">AVERAGE(F68:AJ68)</f>
        <v>30.296666666666667</v>
      </c>
      <c r="AL68" s="38">
        <v>21.5</v>
      </c>
      <c r="AM68" s="38">
        <v>15</v>
      </c>
      <c r="AN68" s="38">
        <v>14.5</v>
      </c>
      <c r="AO68" s="38">
        <v>14.9</v>
      </c>
      <c r="AP68" s="38">
        <v>16.8</v>
      </c>
      <c r="AQ68" s="38">
        <v>16.5</v>
      </c>
      <c r="AR68" s="38">
        <v>21</v>
      </c>
      <c r="AS68" s="38">
        <v>18</v>
      </c>
      <c r="AT68" s="38">
        <v>18.5</v>
      </c>
      <c r="AU68" s="38">
        <v>20.3</v>
      </c>
      <c r="AV68" s="38">
        <v>20.5</v>
      </c>
      <c r="AW68" s="38">
        <v>16.100000000000001</v>
      </c>
      <c r="AX68" s="38">
        <v>16.100000000000001</v>
      </c>
      <c r="AY68" s="38">
        <v>17</v>
      </c>
      <c r="AZ68" s="38">
        <v>17</v>
      </c>
      <c r="BA68" s="38">
        <v>16.5</v>
      </c>
      <c r="BB68" s="38">
        <v>17</v>
      </c>
      <c r="BC68" s="38" t="s">
        <v>141</v>
      </c>
      <c r="BD68" s="38">
        <v>16</v>
      </c>
      <c r="BE68" s="38">
        <v>15.5</v>
      </c>
      <c r="BF68" s="38">
        <v>15</v>
      </c>
      <c r="BG68" s="38">
        <v>17</v>
      </c>
      <c r="BH68" s="38">
        <v>18</v>
      </c>
      <c r="BI68" s="38">
        <v>17.8</v>
      </c>
      <c r="BJ68" s="38">
        <v>19</v>
      </c>
      <c r="BK68" s="38">
        <v>18</v>
      </c>
      <c r="BL68" s="38">
        <v>17.5</v>
      </c>
      <c r="BM68" s="38">
        <v>20.5</v>
      </c>
      <c r="BN68" s="38">
        <v>19.5</v>
      </c>
      <c r="BO68" s="38">
        <v>17</v>
      </c>
      <c r="BP68" s="38">
        <v>16.899999999999999</v>
      </c>
      <c r="BQ68" s="17">
        <f t="shared" si="4"/>
        <v>17.496666666666666</v>
      </c>
    </row>
    <row r="69" spans="2:69" x14ac:dyDescent="0.2">
      <c r="B69" s="1" t="str">
        <f t="shared" si="3"/>
        <v>Huasteca _Matlapa</v>
      </c>
      <c r="C69" s="7" t="s">
        <v>79</v>
      </c>
      <c r="D69" s="7" t="s">
        <v>80</v>
      </c>
      <c r="E69" s="7" t="s">
        <v>80</v>
      </c>
      <c r="F69" s="38">
        <v>33.1</v>
      </c>
      <c r="G69" s="38">
        <v>25.9</v>
      </c>
      <c r="H69" s="38">
        <v>21.4</v>
      </c>
      <c r="I69" s="38">
        <v>27.4</v>
      </c>
      <c r="J69" s="38">
        <v>32</v>
      </c>
      <c r="K69" s="38">
        <v>32</v>
      </c>
      <c r="L69" s="38">
        <v>30.8</v>
      </c>
      <c r="M69" s="38">
        <v>31.6</v>
      </c>
      <c r="N69" s="38">
        <v>31.1</v>
      </c>
      <c r="O69" s="38">
        <v>31.2</v>
      </c>
      <c r="P69" s="38">
        <v>31.6</v>
      </c>
      <c r="Q69" s="38">
        <v>25.9</v>
      </c>
      <c r="R69" s="38">
        <v>31.8</v>
      </c>
      <c r="S69" s="38">
        <v>25.2</v>
      </c>
      <c r="T69" s="38">
        <v>30.8</v>
      </c>
      <c r="U69" s="38">
        <v>29</v>
      </c>
      <c r="V69" s="38">
        <v>31</v>
      </c>
      <c r="W69" s="38">
        <v>32.299999999999997</v>
      </c>
      <c r="X69" s="38">
        <v>31.8</v>
      </c>
      <c r="Y69" s="38">
        <v>32</v>
      </c>
      <c r="Z69" s="38">
        <v>33.6</v>
      </c>
      <c r="AA69" s="38">
        <v>33.1</v>
      </c>
      <c r="AB69" s="38">
        <v>32</v>
      </c>
      <c r="AC69" s="38">
        <v>34.6</v>
      </c>
      <c r="AD69" s="38">
        <v>33.200000000000003</v>
      </c>
      <c r="AE69" s="38">
        <v>36.799999999999997</v>
      </c>
      <c r="AF69" s="38">
        <v>38.4</v>
      </c>
      <c r="AG69" s="38">
        <v>36.299999999999997</v>
      </c>
      <c r="AH69" s="38">
        <v>41</v>
      </c>
      <c r="AI69" s="38">
        <v>34.799999999999997</v>
      </c>
      <c r="AJ69" s="38">
        <v>35</v>
      </c>
      <c r="AK69" s="16">
        <f t="shared" si="5"/>
        <v>31.829032258064515</v>
      </c>
      <c r="AL69" s="38">
        <v>22.1</v>
      </c>
      <c r="AM69" s="38">
        <v>16.3</v>
      </c>
      <c r="AN69" s="38">
        <v>15.8</v>
      </c>
      <c r="AO69" s="38">
        <v>17.899999999999999</v>
      </c>
      <c r="AP69" s="38">
        <v>16.899999999999999</v>
      </c>
      <c r="AQ69" s="38">
        <v>21.9</v>
      </c>
      <c r="AR69" s="38">
        <v>22.3</v>
      </c>
      <c r="AS69" s="38">
        <v>18.7</v>
      </c>
      <c r="AT69" s="38">
        <v>21.4</v>
      </c>
      <c r="AU69" s="38">
        <v>21.7</v>
      </c>
      <c r="AV69" s="38">
        <v>20.399999999999999</v>
      </c>
      <c r="AW69" s="38">
        <v>17.7</v>
      </c>
      <c r="AX69" s="38">
        <v>18.5</v>
      </c>
      <c r="AY69" s="38">
        <v>18.7</v>
      </c>
      <c r="AZ69" s="38">
        <v>19.899999999999999</v>
      </c>
      <c r="BA69" s="38">
        <v>15.7</v>
      </c>
      <c r="BB69" s="38">
        <v>19.399999999999999</v>
      </c>
      <c r="BC69" s="38">
        <v>17.7</v>
      </c>
      <c r="BD69" s="38">
        <v>16</v>
      </c>
      <c r="BE69" s="38">
        <v>16.100000000000001</v>
      </c>
      <c r="BF69" s="38">
        <v>19.5</v>
      </c>
      <c r="BG69" s="38">
        <v>21.1</v>
      </c>
      <c r="BH69" s="38">
        <v>17</v>
      </c>
      <c r="BI69" s="38">
        <v>21.9</v>
      </c>
      <c r="BJ69" s="38">
        <v>18.899999999999999</v>
      </c>
      <c r="BK69" s="38">
        <v>19.899999999999999</v>
      </c>
      <c r="BL69" s="38">
        <v>23.9</v>
      </c>
      <c r="BM69" s="38">
        <v>20.7</v>
      </c>
      <c r="BN69" s="38">
        <v>23.1</v>
      </c>
      <c r="BO69" s="38">
        <v>19.7</v>
      </c>
      <c r="BP69" s="38">
        <v>23.9</v>
      </c>
      <c r="BQ69" s="17">
        <f t="shared" si="4"/>
        <v>19.506451612903227</v>
      </c>
    </row>
    <row r="70" spans="2:69" x14ac:dyDescent="0.2">
      <c r="B70" s="1" t="str">
        <f t="shared" si="3"/>
        <v>Huasteca_Micos</v>
      </c>
      <c r="C70" s="7" t="s">
        <v>0</v>
      </c>
      <c r="D70" s="7" t="s">
        <v>88</v>
      </c>
      <c r="E70" s="7" t="s">
        <v>78</v>
      </c>
      <c r="F70" s="38">
        <v>34.5</v>
      </c>
      <c r="G70" s="38">
        <v>22.5</v>
      </c>
      <c r="H70" s="38">
        <v>22.5</v>
      </c>
      <c r="I70" s="38">
        <v>28</v>
      </c>
      <c r="J70" s="38">
        <v>30</v>
      </c>
      <c r="K70" s="38">
        <v>30</v>
      </c>
      <c r="L70" s="38">
        <v>31.5</v>
      </c>
      <c r="M70" s="38">
        <v>31.5</v>
      </c>
      <c r="N70" s="38">
        <v>29</v>
      </c>
      <c r="O70" s="38">
        <v>29.9</v>
      </c>
      <c r="P70" s="38">
        <v>31.5</v>
      </c>
      <c r="Q70" s="38">
        <v>26.5</v>
      </c>
      <c r="R70" s="38">
        <v>31</v>
      </c>
      <c r="S70" s="38">
        <v>26</v>
      </c>
      <c r="T70" s="38">
        <v>31</v>
      </c>
      <c r="U70" s="38">
        <v>24.5</v>
      </c>
      <c r="V70" s="38">
        <v>30.5</v>
      </c>
      <c r="W70" s="38">
        <v>30.5</v>
      </c>
      <c r="X70" s="38">
        <v>31.5</v>
      </c>
      <c r="Y70" s="38">
        <v>30.5</v>
      </c>
      <c r="Z70" s="38">
        <v>31.5</v>
      </c>
      <c r="AA70" s="38">
        <v>31.5</v>
      </c>
      <c r="AB70" s="38">
        <v>30.5</v>
      </c>
      <c r="AC70" s="38" t="s">
        <v>141</v>
      </c>
      <c r="AD70" s="38">
        <v>33</v>
      </c>
      <c r="AE70" s="38">
        <v>34</v>
      </c>
      <c r="AF70" s="38">
        <v>36.5</v>
      </c>
      <c r="AG70" s="38">
        <v>35</v>
      </c>
      <c r="AH70" s="38">
        <v>42</v>
      </c>
      <c r="AI70" s="38">
        <v>36.5</v>
      </c>
      <c r="AJ70" s="38">
        <v>34.5</v>
      </c>
      <c r="AK70" s="16">
        <f t="shared" si="5"/>
        <v>30.93</v>
      </c>
      <c r="AL70" s="38">
        <v>20.5</v>
      </c>
      <c r="AM70" s="38">
        <v>15.5</v>
      </c>
      <c r="AN70" s="38">
        <v>15</v>
      </c>
      <c r="AO70" s="38">
        <v>17.5</v>
      </c>
      <c r="AP70" s="38">
        <v>18.5</v>
      </c>
      <c r="AQ70" s="38">
        <v>17.5</v>
      </c>
      <c r="AR70" s="38">
        <v>21.5</v>
      </c>
      <c r="AS70" s="38">
        <v>17</v>
      </c>
      <c r="AT70" s="38">
        <v>20.5</v>
      </c>
      <c r="AU70" s="38">
        <v>21.2</v>
      </c>
      <c r="AV70" s="38">
        <v>20.5</v>
      </c>
      <c r="AW70" s="38">
        <v>16.5</v>
      </c>
      <c r="AX70" s="38">
        <v>18.5</v>
      </c>
      <c r="AY70" s="38">
        <v>17.5</v>
      </c>
      <c r="AZ70" s="38">
        <v>19.5</v>
      </c>
      <c r="BA70" s="38">
        <v>16.5</v>
      </c>
      <c r="BB70" s="38">
        <v>18.5</v>
      </c>
      <c r="BC70" s="38">
        <v>16.5</v>
      </c>
      <c r="BD70" s="38">
        <v>19.5</v>
      </c>
      <c r="BE70" s="38">
        <v>15.5</v>
      </c>
      <c r="BF70" s="38">
        <v>19.5</v>
      </c>
      <c r="BG70" s="38">
        <v>20.5</v>
      </c>
      <c r="BH70" s="38">
        <v>18.5</v>
      </c>
      <c r="BI70" s="38" t="s">
        <v>141</v>
      </c>
      <c r="BJ70" s="38">
        <v>21.5</v>
      </c>
      <c r="BK70" s="38">
        <v>18.5</v>
      </c>
      <c r="BL70" s="38">
        <v>21.5</v>
      </c>
      <c r="BM70" s="38">
        <v>22.5</v>
      </c>
      <c r="BN70" s="38">
        <v>22.5</v>
      </c>
      <c r="BO70" s="38">
        <v>19</v>
      </c>
      <c r="BP70" s="38">
        <v>22.5</v>
      </c>
      <c r="BQ70" s="17">
        <f t="shared" si="4"/>
        <v>19.006666666666668</v>
      </c>
    </row>
    <row r="71" spans="2:69" x14ac:dyDescent="0.2">
      <c r="B71" s="1" t="str">
        <f t="shared" si="3"/>
        <v>Huasteca_Naranjo</v>
      </c>
      <c r="C71" s="7" t="s">
        <v>0</v>
      </c>
      <c r="D71" s="7" t="s">
        <v>86</v>
      </c>
      <c r="E71" s="7" t="s">
        <v>20</v>
      </c>
      <c r="F71" s="38">
        <v>32.5</v>
      </c>
      <c r="G71" s="38">
        <v>22</v>
      </c>
      <c r="H71" s="38">
        <v>23</v>
      </c>
      <c r="I71" s="38">
        <v>24</v>
      </c>
      <c r="J71" s="38">
        <v>28</v>
      </c>
      <c r="K71" s="38">
        <v>30.5</v>
      </c>
      <c r="L71" s="38">
        <v>31.5</v>
      </c>
      <c r="M71" s="38">
        <v>29</v>
      </c>
      <c r="N71" s="38">
        <v>30</v>
      </c>
      <c r="O71" s="38">
        <v>29.7</v>
      </c>
      <c r="P71" s="38">
        <v>31</v>
      </c>
      <c r="Q71" s="38">
        <v>22</v>
      </c>
      <c r="R71" s="38">
        <v>30</v>
      </c>
      <c r="S71" s="38">
        <v>26</v>
      </c>
      <c r="T71" s="38">
        <v>30.5</v>
      </c>
      <c r="U71" s="38">
        <v>28</v>
      </c>
      <c r="V71" s="38">
        <v>31.2</v>
      </c>
      <c r="W71" s="38" t="s">
        <v>141</v>
      </c>
      <c r="X71" s="38">
        <v>30</v>
      </c>
      <c r="Y71" s="38">
        <v>31</v>
      </c>
      <c r="Z71" s="38">
        <v>31</v>
      </c>
      <c r="AA71" s="38">
        <v>31</v>
      </c>
      <c r="AB71" s="38">
        <v>30.5</v>
      </c>
      <c r="AC71" s="38">
        <v>30.8</v>
      </c>
      <c r="AD71" s="38">
        <v>33</v>
      </c>
      <c r="AE71" s="38">
        <v>30</v>
      </c>
      <c r="AF71" s="38">
        <v>35</v>
      </c>
      <c r="AG71" s="38">
        <v>35.5</v>
      </c>
      <c r="AH71" s="38">
        <v>36</v>
      </c>
      <c r="AI71" s="38">
        <v>34</v>
      </c>
      <c r="AJ71" s="38">
        <v>35</v>
      </c>
      <c r="AK71" s="16">
        <f t="shared" si="5"/>
        <v>30.056666666666665</v>
      </c>
      <c r="AL71" s="38">
        <v>19</v>
      </c>
      <c r="AM71" s="38">
        <v>15.5</v>
      </c>
      <c r="AN71" s="38">
        <v>14.5</v>
      </c>
      <c r="AO71" s="38">
        <v>14</v>
      </c>
      <c r="AP71" s="38">
        <v>15.5</v>
      </c>
      <c r="AQ71" s="38">
        <v>16.5</v>
      </c>
      <c r="AR71" s="38">
        <v>18.5</v>
      </c>
      <c r="AS71" s="38">
        <v>16</v>
      </c>
      <c r="AT71" s="38">
        <v>17.5</v>
      </c>
      <c r="AU71" s="38">
        <v>19.7</v>
      </c>
      <c r="AV71" s="38">
        <v>20</v>
      </c>
      <c r="AW71" s="38">
        <v>16</v>
      </c>
      <c r="AX71" s="38">
        <v>16</v>
      </c>
      <c r="AY71" s="38">
        <v>14</v>
      </c>
      <c r="AZ71" s="38">
        <v>15</v>
      </c>
      <c r="BA71" s="38">
        <v>17</v>
      </c>
      <c r="BB71" s="38">
        <v>17.7</v>
      </c>
      <c r="BC71" s="38" t="s">
        <v>141</v>
      </c>
      <c r="BD71" s="38">
        <v>17</v>
      </c>
      <c r="BE71" s="38">
        <v>15.5</v>
      </c>
      <c r="BF71" s="38">
        <v>14.5</v>
      </c>
      <c r="BG71" s="38">
        <v>18</v>
      </c>
      <c r="BH71" s="38">
        <v>19</v>
      </c>
      <c r="BI71" s="38">
        <v>17.899999999999999</v>
      </c>
      <c r="BJ71" s="38">
        <v>16.5</v>
      </c>
      <c r="BK71" s="38">
        <v>16</v>
      </c>
      <c r="BL71" s="38">
        <v>19.5</v>
      </c>
      <c r="BM71" s="38">
        <v>19</v>
      </c>
      <c r="BN71" s="38">
        <v>18.5</v>
      </c>
      <c r="BO71" s="38">
        <v>17</v>
      </c>
      <c r="BP71" s="38">
        <v>16.5</v>
      </c>
      <c r="BQ71" s="17">
        <f t="shared" si="4"/>
        <v>16.91</v>
      </c>
    </row>
    <row r="72" spans="2:69" x14ac:dyDescent="0.2">
      <c r="B72" s="1" t="str">
        <f t="shared" si="3"/>
        <v>Huasteca_Pujal</v>
      </c>
      <c r="C72" s="7" t="s">
        <v>0</v>
      </c>
      <c r="D72" s="7" t="s">
        <v>87</v>
      </c>
      <c r="E72" s="7" t="s">
        <v>78</v>
      </c>
      <c r="F72" s="38">
        <v>35</v>
      </c>
      <c r="G72" s="38">
        <v>23</v>
      </c>
      <c r="H72" s="38">
        <v>23.5</v>
      </c>
      <c r="I72" s="38">
        <v>30</v>
      </c>
      <c r="J72" s="38">
        <v>28.5</v>
      </c>
      <c r="K72" s="38">
        <v>33</v>
      </c>
      <c r="L72" s="38">
        <v>33</v>
      </c>
      <c r="M72" s="38">
        <v>34</v>
      </c>
      <c r="N72" s="38">
        <v>31.5</v>
      </c>
      <c r="O72" s="38">
        <v>31.5</v>
      </c>
      <c r="P72" s="38">
        <v>30.5</v>
      </c>
      <c r="Q72" s="38">
        <v>21</v>
      </c>
      <c r="R72" s="38">
        <v>34</v>
      </c>
      <c r="S72" s="38">
        <v>27.5</v>
      </c>
      <c r="T72" s="38">
        <v>27.5</v>
      </c>
      <c r="U72" s="38">
        <v>30</v>
      </c>
      <c r="V72" s="38">
        <v>32</v>
      </c>
      <c r="W72" s="38">
        <v>33</v>
      </c>
      <c r="X72" s="38">
        <v>32</v>
      </c>
      <c r="Y72" s="38">
        <v>30</v>
      </c>
      <c r="Z72" s="38">
        <v>33.5</v>
      </c>
      <c r="AA72" s="38">
        <v>33.5</v>
      </c>
      <c r="AB72" s="38">
        <v>33</v>
      </c>
      <c r="AC72" s="38">
        <v>32</v>
      </c>
      <c r="AD72" s="38">
        <v>33</v>
      </c>
      <c r="AE72" s="38">
        <v>36</v>
      </c>
      <c r="AF72" s="38">
        <v>36.5</v>
      </c>
      <c r="AG72" s="38">
        <v>37</v>
      </c>
      <c r="AH72" s="38">
        <v>42</v>
      </c>
      <c r="AI72" s="38">
        <v>41.5</v>
      </c>
      <c r="AJ72" s="38">
        <v>35</v>
      </c>
      <c r="AK72" s="16">
        <f t="shared" si="5"/>
        <v>32.048387096774192</v>
      </c>
      <c r="AL72" s="38">
        <v>23.5</v>
      </c>
      <c r="AM72" s="38">
        <v>16</v>
      </c>
      <c r="AN72" s="38">
        <v>15.5</v>
      </c>
      <c r="AO72" s="38">
        <v>17</v>
      </c>
      <c r="AP72" s="38">
        <v>19</v>
      </c>
      <c r="AQ72" s="38">
        <v>19</v>
      </c>
      <c r="AR72" s="38">
        <v>22</v>
      </c>
      <c r="AS72" s="38">
        <v>20</v>
      </c>
      <c r="AT72" s="38">
        <v>20.5</v>
      </c>
      <c r="AU72" s="38">
        <v>21.4</v>
      </c>
      <c r="AV72" s="38">
        <v>21.5</v>
      </c>
      <c r="AW72" s="38">
        <v>18</v>
      </c>
      <c r="AX72" s="38">
        <v>18.5</v>
      </c>
      <c r="AY72" s="38">
        <v>19.5</v>
      </c>
      <c r="AZ72" s="38">
        <v>20</v>
      </c>
      <c r="BA72" s="38">
        <v>18</v>
      </c>
      <c r="BB72" s="38">
        <v>18</v>
      </c>
      <c r="BC72" s="38">
        <v>18.5</v>
      </c>
      <c r="BD72" s="38">
        <v>19.5</v>
      </c>
      <c r="BE72" s="38">
        <v>18</v>
      </c>
      <c r="BF72" s="38">
        <v>19</v>
      </c>
      <c r="BG72" s="38">
        <v>20</v>
      </c>
      <c r="BH72" s="38">
        <v>19</v>
      </c>
      <c r="BI72" s="38">
        <v>19</v>
      </c>
      <c r="BJ72" s="38">
        <v>22</v>
      </c>
      <c r="BK72" s="38">
        <v>21</v>
      </c>
      <c r="BL72" s="38">
        <v>19</v>
      </c>
      <c r="BM72" s="38">
        <v>19.5</v>
      </c>
      <c r="BN72" s="38">
        <v>20.5</v>
      </c>
      <c r="BO72" s="38">
        <v>20</v>
      </c>
      <c r="BP72" s="38">
        <v>22</v>
      </c>
      <c r="BQ72" s="17">
        <f t="shared" si="4"/>
        <v>19.496774193548386</v>
      </c>
    </row>
    <row r="73" spans="2:69" x14ac:dyDescent="0.2">
      <c r="B73" s="1" t="str">
        <f t="shared" si="3"/>
        <v>Huasteca_Requetemu</v>
      </c>
      <c r="C73" s="7" t="s">
        <v>0</v>
      </c>
      <c r="D73" s="7" t="s">
        <v>92</v>
      </c>
      <c r="E73" s="7" t="s">
        <v>93</v>
      </c>
      <c r="F73" s="38">
        <v>34</v>
      </c>
      <c r="G73" s="38">
        <v>23</v>
      </c>
      <c r="H73" s="38">
        <v>21.5</v>
      </c>
      <c r="I73" s="38">
        <v>27.9</v>
      </c>
      <c r="J73" s="38">
        <v>31.3</v>
      </c>
      <c r="K73" s="38">
        <v>32.299999999999997</v>
      </c>
      <c r="L73" s="38">
        <v>31</v>
      </c>
      <c r="M73" s="38">
        <v>32</v>
      </c>
      <c r="N73" s="38">
        <v>30.5</v>
      </c>
      <c r="O73" s="38">
        <v>31.2</v>
      </c>
      <c r="P73" s="38">
        <v>30.5</v>
      </c>
      <c r="Q73" s="38">
        <v>24.8</v>
      </c>
      <c r="R73" s="38">
        <v>32.6</v>
      </c>
      <c r="S73" s="38">
        <v>26.2</v>
      </c>
      <c r="T73" s="38">
        <v>29</v>
      </c>
      <c r="U73" s="38">
        <v>29</v>
      </c>
      <c r="V73" s="38">
        <v>31.7</v>
      </c>
      <c r="W73" s="38" t="s">
        <v>141</v>
      </c>
      <c r="X73" s="38">
        <v>31</v>
      </c>
      <c r="Y73" s="38">
        <v>30.5</v>
      </c>
      <c r="Z73" s="38">
        <v>32.5</v>
      </c>
      <c r="AA73" s="38">
        <v>32.5</v>
      </c>
      <c r="AB73" s="38">
        <v>32</v>
      </c>
      <c r="AC73" s="38">
        <v>33.299999999999997</v>
      </c>
      <c r="AD73" s="38">
        <v>33</v>
      </c>
      <c r="AE73" s="38">
        <v>35</v>
      </c>
      <c r="AF73" s="38">
        <v>37.200000000000003</v>
      </c>
      <c r="AG73" s="38">
        <v>35</v>
      </c>
      <c r="AH73" s="38">
        <v>42</v>
      </c>
      <c r="AI73" s="38">
        <v>37</v>
      </c>
      <c r="AJ73" s="38">
        <v>36</v>
      </c>
      <c r="AK73" s="16">
        <f t="shared" si="5"/>
        <v>31.516666666666666</v>
      </c>
      <c r="AL73" s="38">
        <v>22</v>
      </c>
      <c r="AM73" s="38">
        <v>16</v>
      </c>
      <c r="AN73" s="38">
        <v>15.5</v>
      </c>
      <c r="AO73" s="38">
        <v>16.100000000000001</v>
      </c>
      <c r="AP73" s="38">
        <v>17.5</v>
      </c>
      <c r="AQ73" s="38">
        <v>16.899999999999999</v>
      </c>
      <c r="AR73" s="38">
        <v>21</v>
      </c>
      <c r="AS73" s="38">
        <v>18.5</v>
      </c>
      <c r="AT73" s="38">
        <v>18.5</v>
      </c>
      <c r="AU73" s="38">
        <v>21.4</v>
      </c>
      <c r="AV73" s="38">
        <v>20.5</v>
      </c>
      <c r="AW73" s="38">
        <v>18.100000000000001</v>
      </c>
      <c r="AX73" s="38">
        <v>18.2</v>
      </c>
      <c r="AY73" s="38">
        <v>18.399999999999999</v>
      </c>
      <c r="AZ73" s="38">
        <v>19</v>
      </c>
      <c r="BA73" s="38">
        <v>16.8</v>
      </c>
      <c r="BB73" s="38">
        <v>17</v>
      </c>
      <c r="BC73" s="38" t="s">
        <v>141</v>
      </c>
      <c r="BD73" s="38">
        <v>17</v>
      </c>
      <c r="BE73" s="38">
        <v>16</v>
      </c>
      <c r="BF73" s="38">
        <v>16</v>
      </c>
      <c r="BG73" s="38">
        <v>21</v>
      </c>
      <c r="BH73" s="38">
        <v>18</v>
      </c>
      <c r="BI73" s="38">
        <v>17.899999999999999</v>
      </c>
      <c r="BJ73" s="38">
        <v>19.5</v>
      </c>
      <c r="BK73" s="38">
        <v>19.5</v>
      </c>
      <c r="BL73" s="38">
        <v>21</v>
      </c>
      <c r="BM73" s="38">
        <v>21.2</v>
      </c>
      <c r="BN73" s="38">
        <v>23</v>
      </c>
      <c r="BO73" s="38">
        <v>20</v>
      </c>
      <c r="BP73" s="38">
        <v>20.5</v>
      </c>
      <c r="BQ73" s="17">
        <f t="shared" si="4"/>
        <v>18.733333333333334</v>
      </c>
    </row>
    <row r="74" spans="2:69" x14ac:dyDescent="0.2">
      <c r="B74" s="1" t="str">
        <f t="shared" si="3"/>
        <v>Huasteca_San Vicente</v>
      </c>
      <c r="C74" s="7" t="s">
        <v>0</v>
      </c>
      <c r="D74" s="7" t="s">
        <v>89</v>
      </c>
      <c r="E74" s="7" t="s">
        <v>90</v>
      </c>
      <c r="F74" s="39">
        <v>34</v>
      </c>
      <c r="G74" s="39">
        <v>19</v>
      </c>
      <c r="H74" s="39">
        <v>21</v>
      </c>
      <c r="I74" s="39">
        <v>26.8</v>
      </c>
      <c r="J74" s="39">
        <v>31.8</v>
      </c>
      <c r="K74" s="39">
        <v>32.5</v>
      </c>
      <c r="L74" s="39">
        <v>31</v>
      </c>
      <c r="M74" s="39">
        <v>31.5</v>
      </c>
      <c r="N74" s="39">
        <v>29.5</v>
      </c>
      <c r="O74" s="39">
        <v>31.3</v>
      </c>
      <c r="P74" s="39">
        <v>33.5</v>
      </c>
      <c r="Q74" s="39">
        <v>25.2</v>
      </c>
      <c r="R74" s="39">
        <v>31.8</v>
      </c>
      <c r="S74" s="39">
        <v>27.1</v>
      </c>
      <c r="T74" s="38">
        <v>30</v>
      </c>
      <c r="U74" s="39">
        <v>29</v>
      </c>
      <c r="V74" s="39">
        <v>30.5</v>
      </c>
      <c r="W74" s="39" t="s">
        <v>141</v>
      </c>
      <c r="X74" s="39">
        <v>32</v>
      </c>
      <c r="Y74" s="39">
        <v>31.5</v>
      </c>
      <c r="Z74" s="39">
        <v>32.5</v>
      </c>
      <c r="AA74" s="39">
        <v>32.5</v>
      </c>
      <c r="AB74" s="39">
        <v>32</v>
      </c>
      <c r="AC74" s="39">
        <v>32.700000000000003</v>
      </c>
      <c r="AD74" s="39">
        <v>33</v>
      </c>
      <c r="AE74" s="39">
        <v>35</v>
      </c>
      <c r="AF74" s="39">
        <v>36.6</v>
      </c>
      <c r="AG74" s="39">
        <v>35.200000000000003</v>
      </c>
      <c r="AH74" s="39">
        <v>40</v>
      </c>
      <c r="AI74" s="39">
        <v>34.5</v>
      </c>
      <c r="AJ74" s="39">
        <v>33.799999999999997</v>
      </c>
      <c r="AK74" s="16">
        <f t="shared" si="5"/>
        <v>31.22666666666667</v>
      </c>
      <c r="AL74" s="39">
        <v>23</v>
      </c>
      <c r="AM74" s="39">
        <v>16.5</v>
      </c>
      <c r="AN74" s="39">
        <v>15</v>
      </c>
      <c r="AO74" s="39">
        <v>16</v>
      </c>
      <c r="AP74" s="39">
        <v>18.899999999999999</v>
      </c>
      <c r="AQ74" s="39">
        <v>18.8</v>
      </c>
      <c r="AR74" s="39">
        <v>21</v>
      </c>
      <c r="AS74" s="39">
        <v>20</v>
      </c>
      <c r="AT74" s="39">
        <v>20</v>
      </c>
      <c r="AU74" s="39">
        <v>21.4</v>
      </c>
      <c r="AV74" s="39">
        <v>21.5</v>
      </c>
      <c r="AW74" s="39">
        <v>19</v>
      </c>
      <c r="AX74" s="39">
        <v>18.7</v>
      </c>
      <c r="AY74" s="39">
        <v>18.899999999999999</v>
      </c>
      <c r="AZ74" s="38">
        <v>19</v>
      </c>
      <c r="BA74" s="39">
        <v>16.8</v>
      </c>
      <c r="BB74" s="39">
        <v>16.2</v>
      </c>
      <c r="BC74" s="39" t="s">
        <v>141</v>
      </c>
      <c r="BD74" s="39">
        <v>18</v>
      </c>
      <c r="BE74" s="39">
        <v>16.5</v>
      </c>
      <c r="BF74" s="39">
        <v>16.600000000000001</v>
      </c>
      <c r="BG74" s="39">
        <v>20</v>
      </c>
      <c r="BH74" s="39">
        <v>18</v>
      </c>
      <c r="BI74" s="39">
        <v>18.3</v>
      </c>
      <c r="BJ74" s="39">
        <v>21</v>
      </c>
      <c r="BK74" s="39">
        <v>20.5</v>
      </c>
      <c r="BL74" s="39">
        <v>20.5</v>
      </c>
      <c r="BM74" s="39">
        <v>23.2</v>
      </c>
      <c r="BN74" s="39">
        <v>23.5</v>
      </c>
      <c r="BO74" s="39">
        <v>20.5</v>
      </c>
      <c r="BP74" s="39">
        <v>20.399999999999999</v>
      </c>
      <c r="BQ74" s="17">
        <f t="shared" si="4"/>
        <v>19.256666666666668</v>
      </c>
    </row>
    <row r="75" spans="2:69" x14ac:dyDescent="0.2">
      <c r="B75" s="1" t="str">
        <f t="shared" si="3"/>
        <v>Huasteca_Santa Rosa</v>
      </c>
      <c r="C75" s="7" t="s">
        <v>0</v>
      </c>
      <c r="D75" s="7" t="s">
        <v>91</v>
      </c>
      <c r="E75" s="7" t="s">
        <v>78</v>
      </c>
      <c r="F75" s="38">
        <v>35.5</v>
      </c>
      <c r="G75" s="38">
        <v>19</v>
      </c>
      <c r="H75" s="38">
        <v>23.5</v>
      </c>
      <c r="I75" s="38">
        <v>28.5</v>
      </c>
      <c r="J75" s="38">
        <v>32.5</v>
      </c>
      <c r="K75" s="38">
        <v>33</v>
      </c>
      <c r="L75" s="38">
        <v>33</v>
      </c>
      <c r="M75" s="38">
        <v>32.5</v>
      </c>
      <c r="N75" s="38">
        <v>32.5</v>
      </c>
      <c r="O75" s="38">
        <v>33.5</v>
      </c>
      <c r="P75" s="38">
        <v>32.5</v>
      </c>
      <c r="Q75" s="38">
        <v>28</v>
      </c>
      <c r="R75" s="38">
        <v>33</v>
      </c>
      <c r="S75" s="38">
        <v>27.5</v>
      </c>
      <c r="T75" s="38">
        <v>32</v>
      </c>
      <c r="U75" s="38">
        <v>31.5</v>
      </c>
      <c r="V75" s="38">
        <v>32.5</v>
      </c>
      <c r="W75" s="38">
        <v>33</v>
      </c>
      <c r="X75" s="38">
        <v>32.5</v>
      </c>
      <c r="Y75" s="38">
        <v>33.5</v>
      </c>
      <c r="Z75" s="38">
        <v>33.5</v>
      </c>
      <c r="AA75" s="38">
        <v>33</v>
      </c>
      <c r="AB75" s="38">
        <v>33</v>
      </c>
      <c r="AC75" s="38" t="s">
        <v>141</v>
      </c>
      <c r="AD75" s="38">
        <v>35</v>
      </c>
      <c r="AE75" s="38">
        <v>33</v>
      </c>
      <c r="AF75" s="38">
        <v>39</v>
      </c>
      <c r="AG75" s="38">
        <v>37.5</v>
      </c>
      <c r="AH75" s="38">
        <v>43</v>
      </c>
      <c r="AI75" s="38">
        <v>39</v>
      </c>
      <c r="AJ75" s="38">
        <v>37</v>
      </c>
      <c r="AK75" s="16">
        <f t="shared" si="5"/>
        <v>32.75</v>
      </c>
      <c r="AL75" s="38">
        <v>23</v>
      </c>
      <c r="AM75" s="38">
        <v>16.5</v>
      </c>
      <c r="AN75" s="38">
        <v>14.5</v>
      </c>
      <c r="AO75" s="38">
        <v>17.5</v>
      </c>
      <c r="AP75" s="38">
        <v>18</v>
      </c>
      <c r="AQ75" s="38">
        <v>18.5</v>
      </c>
      <c r="AR75" s="38">
        <v>21</v>
      </c>
      <c r="AS75" s="38">
        <v>18</v>
      </c>
      <c r="AT75" s="38">
        <v>18.5</v>
      </c>
      <c r="AU75" s="38">
        <v>21</v>
      </c>
      <c r="AV75" s="38">
        <v>21</v>
      </c>
      <c r="AW75" s="38">
        <v>17</v>
      </c>
      <c r="AX75" s="38">
        <v>18</v>
      </c>
      <c r="AY75" s="38">
        <v>18</v>
      </c>
      <c r="AZ75" s="38">
        <v>18.5</v>
      </c>
      <c r="BA75" s="38">
        <v>16.5</v>
      </c>
      <c r="BB75" s="38">
        <v>18.5</v>
      </c>
      <c r="BC75" s="38">
        <v>17</v>
      </c>
      <c r="BD75" s="38">
        <v>20</v>
      </c>
      <c r="BE75" s="38">
        <v>16</v>
      </c>
      <c r="BF75" s="38">
        <v>16.5</v>
      </c>
      <c r="BG75" s="38">
        <v>18.5</v>
      </c>
      <c r="BH75" s="38">
        <v>20</v>
      </c>
      <c r="BI75" s="38" t="s">
        <v>141</v>
      </c>
      <c r="BJ75" s="38">
        <v>20</v>
      </c>
      <c r="BK75" s="38">
        <v>19</v>
      </c>
      <c r="BL75" s="38">
        <v>19.5</v>
      </c>
      <c r="BM75" s="38">
        <v>22</v>
      </c>
      <c r="BN75" s="38">
        <v>22</v>
      </c>
      <c r="BO75" s="38">
        <v>19</v>
      </c>
      <c r="BP75" s="38">
        <v>19</v>
      </c>
      <c r="BQ75" s="17">
        <f t="shared" si="4"/>
        <v>18.75</v>
      </c>
    </row>
    <row r="76" spans="2:69" x14ac:dyDescent="0.2">
      <c r="B76" s="1" t="str">
        <f t="shared" si="3"/>
        <v>Huasteca_Tamuín</v>
      </c>
      <c r="C76" s="7" t="s">
        <v>0</v>
      </c>
      <c r="D76" s="7" t="s">
        <v>69</v>
      </c>
      <c r="E76" s="7" t="s">
        <v>69</v>
      </c>
      <c r="F76" s="38">
        <v>37.5</v>
      </c>
      <c r="G76" s="38">
        <v>20.5</v>
      </c>
      <c r="H76" s="38">
        <v>23</v>
      </c>
      <c r="I76" s="38">
        <v>29.5</v>
      </c>
      <c r="J76" s="38">
        <v>32</v>
      </c>
      <c r="K76" s="38">
        <v>32.700000000000003</v>
      </c>
      <c r="L76" s="38">
        <v>35</v>
      </c>
      <c r="M76" s="38">
        <v>31</v>
      </c>
      <c r="N76" s="38">
        <v>33</v>
      </c>
      <c r="O76" s="38">
        <v>33</v>
      </c>
      <c r="P76" s="38">
        <v>33</v>
      </c>
      <c r="Q76" s="38">
        <v>27.5</v>
      </c>
      <c r="R76" s="38">
        <v>36.5</v>
      </c>
      <c r="S76" s="38">
        <v>27.8</v>
      </c>
      <c r="T76" s="38">
        <v>32</v>
      </c>
      <c r="U76" s="38">
        <v>31</v>
      </c>
      <c r="V76" s="38">
        <v>31.5</v>
      </c>
      <c r="W76" s="38" t="s">
        <v>141</v>
      </c>
      <c r="X76" s="38">
        <v>34</v>
      </c>
      <c r="Y76" s="38">
        <v>33.5</v>
      </c>
      <c r="Z76" s="38">
        <v>35</v>
      </c>
      <c r="AA76" s="38">
        <v>35</v>
      </c>
      <c r="AB76" s="38">
        <v>31</v>
      </c>
      <c r="AC76" s="38">
        <v>33.299999999999997</v>
      </c>
      <c r="AD76" s="38">
        <v>35</v>
      </c>
      <c r="AE76" s="38">
        <v>28</v>
      </c>
      <c r="AF76" s="38">
        <v>39.5</v>
      </c>
      <c r="AG76" s="38">
        <v>38</v>
      </c>
      <c r="AH76" s="38">
        <v>40</v>
      </c>
      <c r="AI76" s="38">
        <v>39</v>
      </c>
      <c r="AJ76" s="38">
        <v>37.5</v>
      </c>
      <c r="AK76" s="16">
        <f t="shared" si="5"/>
        <v>32.843333333333334</v>
      </c>
      <c r="AL76" s="38">
        <v>23</v>
      </c>
      <c r="AM76" s="38">
        <v>16</v>
      </c>
      <c r="AN76" s="38">
        <v>15</v>
      </c>
      <c r="AO76" s="38">
        <v>15.5</v>
      </c>
      <c r="AP76" s="38">
        <v>19.8</v>
      </c>
      <c r="AQ76" s="38">
        <v>20.2</v>
      </c>
      <c r="AR76" s="38">
        <v>21.5</v>
      </c>
      <c r="AS76" s="38">
        <v>20.5</v>
      </c>
      <c r="AT76" s="38">
        <v>20.5</v>
      </c>
      <c r="AU76" s="38">
        <v>21.7</v>
      </c>
      <c r="AV76" s="38">
        <v>21.5</v>
      </c>
      <c r="AW76" s="38">
        <v>19</v>
      </c>
      <c r="AX76" s="38">
        <v>19</v>
      </c>
      <c r="AY76" s="38">
        <v>18.899999999999999</v>
      </c>
      <c r="AZ76" s="38">
        <v>19</v>
      </c>
      <c r="BA76" s="38">
        <v>18</v>
      </c>
      <c r="BB76" s="38">
        <v>18</v>
      </c>
      <c r="BC76" s="38" t="s">
        <v>141</v>
      </c>
      <c r="BD76" s="38">
        <v>19</v>
      </c>
      <c r="BE76" s="38">
        <v>17.5</v>
      </c>
      <c r="BF76" s="38">
        <v>18</v>
      </c>
      <c r="BG76" s="38">
        <v>20</v>
      </c>
      <c r="BH76" s="38">
        <v>20</v>
      </c>
      <c r="BI76" s="38">
        <v>19.3</v>
      </c>
      <c r="BJ76" s="38">
        <v>21.5</v>
      </c>
      <c r="BK76" s="38">
        <v>21.5</v>
      </c>
      <c r="BL76" s="38">
        <v>20.5</v>
      </c>
      <c r="BM76" s="38">
        <v>24.5</v>
      </c>
      <c r="BN76" s="38">
        <v>23</v>
      </c>
      <c r="BO76" s="38">
        <v>20.5</v>
      </c>
      <c r="BP76" s="38">
        <v>20.5</v>
      </c>
      <c r="BQ76" s="17">
        <f t="shared" si="4"/>
        <v>19.763333333333332</v>
      </c>
    </row>
    <row r="77" spans="2:69" x14ac:dyDescent="0.2">
      <c r="B77" s="1" t="str">
        <f t="shared" si="3"/>
        <v>Huasteca _Temamatla</v>
      </c>
      <c r="C77" s="7" t="s">
        <v>79</v>
      </c>
      <c r="D77" s="7" t="s">
        <v>94</v>
      </c>
      <c r="E77" s="7" t="s">
        <v>95</v>
      </c>
      <c r="F77" s="39">
        <v>33.5</v>
      </c>
      <c r="G77" s="39">
        <v>23</v>
      </c>
      <c r="H77" s="39">
        <v>21.5</v>
      </c>
      <c r="I77" s="39">
        <v>26.3</v>
      </c>
      <c r="J77" s="39">
        <v>31.1</v>
      </c>
      <c r="K77" s="39">
        <v>31.2</v>
      </c>
      <c r="L77" s="39">
        <v>30</v>
      </c>
      <c r="M77" s="39">
        <v>31</v>
      </c>
      <c r="N77" s="39">
        <v>30.5</v>
      </c>
      <c r="O77" s="39">
        <v>30.6</v>
      </c>
      <c r="P77" s="39">
        <v>29.5</v>
      </c>
      <c r="Q77" s="39">
        <v>26.2</v>
      </c>
      <c r="R77" s="39">
        <v>31.2</v>
      </c>
      <c r="S77" s="39">
        <v>26</v>
      </c>
      <c r="T77" s="38">
        <v>30</v>
      </c>
      <c r="U77" s="39">
        <v>28.5</v>
      </c>
      <c r="V77" s="39">
        <v>31</v>
      </c>
      <c r="W77" s="39" t="s">
        <v>141</v>
      </c>
      <c r="X77" s="39">
        <v>31.5</v>
      </c>
      <c r="Y77" s="39">
        <v>30.5</v>
      </c>
      <c r="Z77" s="39">
        <v>32.5</v>
      </c>
      <c r="AA77" s="39">
        <v>32</v>
      </c>
      <c r="AB77" s="39">
        <v>32.5</v>
      </c>
      <c r="AC77" s="39">
        <v>33.299999999999997</v>
      </c>
      <c r="AD77" s="39">
        <v>33.5</v>
      </c>
      <c r="AE77" s="39">
        <v>35.5</v>
      </c>
      <c r="AF77" s="39">
        <v>37.6</v>
      </c>
      <c r="AG77" s="39">
        <v>35.5</v>
      </c>
      <c r="AH77" s="39">
        <v>40.5</v>
      </c>
      <c r="AI77" s="39">
        <v>34</v>
      </c>
      <c r="AJ77" s="39">
        <v>34.5</v>
      </c>
      <c r="AK77" s="16">
        <f t="shared" si="5"/>
        <v>31.15</v>
      </c>
      <c r="AL77" s="39">
        <v>22</v>
      </c>
      <c r="AM77" s="39">
        <v>16</v>
      </c>
      <c r="AN77" s="39">
        <v>15.5</v>
      </c>
      <c r="AO77" s="39">
        <v>16.2</v>
      </c>
      <c r="AP77" s="39">
        <v>17.7</v>
      </c>
      <c r="AQ77" s="39">
        <v>17.600000000000001</v>
      </c>
      <c r="AR77" s="39">
        <v>20.5</v>
      </c>
      <c r="AS77" s="39">
        <v>18.5</v>
      </c>
      <c r="AT77" s="39">
        <v>19.5</v>
      </c>
      <c r="AU77" s="39">
        <v>21</v>
      </c>
      <c r="AV77" s="39">
        <v>20.5</v>
      </c>
      <c r="AW77" s="39">
        <v>17.8</v>
      </c>
      <c r="AX77" s="39">
        <v>18.2</v>
      </c>
      <c r="AY77" s="39">
        <v>19</v>
      </c>
      <c r="AZ77" s="38">
        <v>18.5</v>
      </c>
      <c r="BA77" s="39">
        <v>16.8</v>
      </c>
      <c r="BB77" s="39">
        <v>16.899999999999999</v>
      </c>
      <c r="BC77" s="39" t="s">
        <v>141</v>
      </c>
      <c r="BD77" s="39">
        <v>16.399999999999999</v>
      </c>
      <c r="BE77" s="39">
        <v>16.5</v>
      </c>
      <c r="BF77" s="39">
        <v>16.5</v>
      </c>
      <c r="BG77" s="39">
        <v>19.5</v>
      </c>
      <c r="BH77" s="39">
        <v>18</v>
      </c>
      <c r="BI77" s="39">
        <v>18</v>
      </c>
      <c r="BJ77" s="39">
        <v>20</v>
      </c>
      <c r="BK77" s="39">
        <v>20</v>
      </c>
      <c r="BL77" s="39">
        <v>21.3</v>
      </c>
      <c r="BM77" s="39">
        <v>21</v>
      </c>
      <c r="BN77" s="39">
        <v>21</v>
      </c>
      <c r="BO77" s="39">
        <v>20</v>
      </c>
      <c r="BP77" s="39">
        <v>20.399999999999999</v>
      </c>
      <c r="BQ77" s="17">
        <f t="shared" si="4"/>
        <v>18.693333333333332</v>
      </c>
    </row>
    <row r="78" spans="2:69" x14ac:dyDescent="0.2">
      <c r="B78" s="1" t="str">
        <f t="shared" si="3"/>
        <v>Huasteca_Tierra Blanca</v>
      </c>
      <c r="C78" s="7" t="s">
        <v>0</v>
      </c>
      <c r="D78" s="7" t="s">
        <v>96</v>
      </c>
      <c r="E78" s="7" t="s">
        <v>95</v>
      </c>
      <c r="F78" s="39">
        <v>33.5</v>
      </c>
      <c r="G78" s="39">
        <v>23</v>
      </c>
      <c r="H78" s="39">
        <v>21.5</v>
      </c>
      <c r="I78" s="39">
        <v>28</v>
      </c>
      <c r="J78" s="39">
        <v>31.2</v>
      </c>
      <c r="K78" s="39">
        <v>31.3</v>
      </c>
      <c r="L78" s="39">
        <v>29.5</v>
      </c>
      <c r="M78" s="39">
        <v>31.5</v>
      </c>
      <c r="N78" s="39">
        <v>30.5</v>
      </c>
      <c r="O78" s="39">
        <v>30.7</v>
      </c>
      <c r="P78" s="39">
        <v>30.5</v>
      </c>
      <c r="Q78" s="39">
        <v>26.5</v>
      </c>
      <c r="R78" s="39">
        <v>30.9</v>
      </c>
      <c r="S78" s="39">
        <v>24.9</v>
      </c>
      <c r="T78" s="38">
        <v>30.5</v>
      </c>
      <c r="U78" s="39">
        <v>28.2</v>
      </c>
      <c r="V78" s="39">
        <v>30.6</v>
      </c>
      <c r="W78" s="39" t="s">
        <v>141</v>
      </c>
      <c r="X78" s="39">
        <v>31</v>
      </c>
      <c r="Y78" s="39">
        <v>31</v>
      </c>
      <c r="Z78" s="39">
        <v>32.5</v>
      </c>
      <c r="AA78" s="39">
        <v>32</v>
      </c>
      <c r="AB78" s="39">
        <v>32</v>
      </c>
      <c r="AC78" s="39">
        <v>33.1</v>
      </c>
      <c r="AD78" s="39">
        <v>32.5</v>
      </c>
      <c r="AE78" s="39">
        <v>35.5</v>
      </c>
      <c r="AF78" s="39">
        <v>37.1</v>
      </c>
      <c r="AG78" s="39">
        <v>35</v>
      </c>
      <c r="AH78" s="39">
        <v>40</v>
      </c>
      <c r="AI78" s="39">
        <v>34</v>
      </c>
      <c r="AJ78" s="39">
        <v>33.4</v>
      </c>
      <c r="AK78" s="16">
        <f t="shared" si="5"/>
        <v>31.063333333333333</v>
      </c>
      <c r="AL78" s="39">
        <v>19.5</v>
      </c>
      <c r="AM78" s="39">
        <v>16</v>
      </c>
      <c r="AN78" s="39">
        <v>15.5</v>
      </c>
      <c r="AO78" s="39">
        <v>16</v>
      </c>
      <c r="AP78" s="39">
        <v>17.2</v>
      </c>
      <c r="AQ78" s="39">
        <v>16.899999999999999</v>
      </c>
      <c r="AR78" s="39">
        <v>20</v>
      </c>
      <c r="AS78" s="39">
        <v>18</v>
      </c>
      <c r="AT78" s="39">
        <v>18.5</v>
      </c>
      <c r="AU78" s="39">
        <v>21</v>
      </c>
      <c r="AV78" s="39">
        <v>20</v>
      </c>
      <c r="AW78" s="39">
        <v>17.899999999999999</v>
      </c>
      <c r="AX78" s="39">
        <v>18.100000000000001</v>
      </c>
      <c r="AY78" s="39">
        <v>17.7</v>
      </c>
      <c r="AZ78" s="38">
        <v>18.5</v>
      </c>
      <c r="BA78" s="39">
        <v>16.8</v>
      </c>
      <c r="BB78" s="39">
        <v>17.5</v>
      </c>
      <c r="BC78" s="39" t="s">
        <v>141</v>
      </c>
      <c r="BD78" s="39">
        <v>16</v>
      </c>
      <c r="BE78" s="39">
        <v>16</v>
      </c>
      <c r="BF78" s="39">
        <v>16</v>
      </c>
      <c r="BG78" s="39">
        <v>19</v>
      </c>
      <c r="BH78" s="39">
        <v>18</v>
      </c>
      <c r="BI78" s="39">
        <v>17</v>
      </c>
      <c r="BJ78" s="39">
        <v>19</v>
      </c>
      <c r="BK78" s="39">
        <v>18</v>
      </c>
      <c r="BL78" s="39">
        <v>17.899999999999999</v>
      </c>
      <c r="BM78" s="39">
        <v>20.100000000000001</v>
      </c>
      <c r="BN78" s="39">
        <v>19.8</v>
      </c>
      <c r="BO78" s="39">
        <v>20</v>
      </c>
      <c r="BP78" s="39">
        <v>18.5</v>
      </c>
      <c r="BQ78" s="17">
        <f t="shared" si="4"/>
        <v>18.013333333333332</v>
      </c>
    </row>
    <row r="79" spans="2:69" x14ac:dyDescent="0.2">
      <c r="B79" s="1" t="str">
        <f>CONCATENATE(C79,"_",D79)</f>
        <v>Media_Cerritos</v>
      </c>
      <c r="C79" s="8" t="s">
        <v>12</v>
      </c>
      <c r="D79" s="8" t="s">
        <v>14</v>
      </c>
      <c r="E79" s="8" t="s">
        <v>14</v>
      </c>
      <c r="F79" s="38" t="s">
        <v>141</v>
      </c>
      <c r="G79" s="38" t="s">
        <v>141</v>
      </c>
      <c r="H79" s="38" t="s">
        <v>141</v>
      </c>
      <c r="I79" s="38" t="s">
        <v>141</v>
      </c>
      <c r="J79" s="38" t="s">
        <v>141</v>
      </c>
      <c r="K79" s="38" t="s">
        <v>141</v>
      </c>
      <c r="L79" s="38" t="s">
        <v>141</v>
      </c>
      <c r="M79" s="38" t="s">
        <v>141</v>
      </c>
      <c r="N79" s="38" t="s">
        <v>141</v>
      </c>
      <c r="O79" s="38" t="s">
        <v>141</v>
      </c>
      <c r="P79" s="38" t="s">
        <v>141</v>
      </c>
      <c r="Q79" s="38" t="s">
        <v>141</v>
      </c>
      <c r="R79" s="38" t="s">
        <v>141</v>
      </c>
      <c r="S79" s="38" t="s">
        <v>141</v>
      </c>
      <c r="T79" s="38" t="s">
        <v>141</v>
      </c>
      <c r="U79" s="38">
        <v>30</v>
      </c>
      <c r="V79" s="38">
        <v>31</v>
      </c>
      <c r="W79" s="38" t="s">
        <v>141</v>
      </c>
      <c r="X79" s="38">
        <v>30</v>
      </c>
      <c r="Y79" s="38">
        <v>31</v>
      </c>
      <c r="Z79" s="38">
        <v>35</v>
      </c>
      <c r="AA79" s="38" t="s">
        <v>141</v>
      </c>
      <c r="AB79" s="38">
        <v>32</v>
      </c>
      <c r="AC79" s="38" t="s">
        <v>141</v>
      </c>
      <c r="AD79" s="38" t="s">
        <v>141</v>
      </c>
      <c r="AE79" s="38" t="s">
        <v>141</v>
      </c>
      <c r="AF79" s="38">
        <v>39</v>
      </c>
      <c r="AG79" s="38">
        <v>37</v>
      </c>
      <c r="AH79" s="38">
        <v>35</v>
      </c>
      <c r="AI79" s="38" t="s">
        <v>141</v>
      </c>
      <c r="AJ79" s="38">
        <v>35</v>
      </c>
      <c r="AK79" s="16">
        <f>AVERAGE(F79:AJ79)</f>
        <v>33.5</v>
      </c>
      <c r="AL79" s="38" t="s">
        <v>141</v>
      </c>
      <c r="AM79" s="38" t="s">
        <v>141</v>
      </c>
      <c r="AN79" s="38" t="s">
        <v>141</v>
      </c>
      <c r="AO79" s="38" t="s">
        <v>141</v>
      </c>
      <c r="AP79" s="38" t="s">
        <v>141</v>
      </c>
      <c r="AQ79" s="38" t="s">
        <v>141</v>
      </c>
      <c r="AR79" s="38" t="s">
        <v>141</v>
      </c>
      <c r="AS79" s="38" t="s">
        <v>141</v>
      </c>
      <c r="AT79" s="38" t="s">
        <v>141</v>
      </c>
      <c r="AU79" s="38" t="s">
        <v>141</v>
      </c>
      <c r="AV79" s="38" t="s">
        <v>141</v>
      </c>
      <c r="AW79" s="38" t="s">
        <v>141</v>
      </c>
      <c r="AX79" s="38" t="s">
        <v>141</v>
      </c>
      <c r="AY79" s="38" t="s">
        <v>141</v>
      </c>
      <c r="AZ79" s="38" t="s">
        <v>141</v>
      </c>
      <c r="BA79" s="38">
        <v>10</v>
      </c>
      <c r="BB79" s="38">
        <v>10</v>
      </c>
      <c r="BC79" s="38" t="s">
        <v>141</v>
      </c>
      <c r="BD79" s="38">
        <v>10</v>
      </c>
      <c r="BE79" s="38">
        <v>9</v>
      </c>
      <c r="BF79" s="38">
        <v>9</v>
      </c>
      <c r="BG79" s="38" t="s">
        <v>141</v>
      </c>
      <c r="BH79" s="38">
        <v>13</v>
      </c>
      <c r="BI79" s="38" t="s">
        <v>141</v>
      </c>
      <c r="BJ79" s="38" t="s">
        <v>141</v>
      </c>
      <c r="BK79" s="38" t="s">
        <v>141</v>
      </c>
      <c r="BL79" s="38">
        <v>10</v>
      </c>
      <c r="BM79" s="38">
        <v>14</v>
      </c>
      <c r="BN79" s="38">
        <v>10</v>
      </c>
      <c r="BO79" s="38" t="s">
        <v>141</v>
      </c>
      <c r="BP79" s="38">
        <v>14</v>
      </c>
      <c r="BQ79" s="17">
        <f>AVERAGE(AL79:BP79)</f>
        <v>10.9</v>
      </c>
    </row>
    <row r="80" spans="2:69" x14ac:dyDescent="0.2">
      <c r="B80" s="1" t="str">
        <f>CONCATENATE(C80,"_",D80)</f>
        <v xml:space="preserve">Media_Ríoverde </v>
      </c>
      <c r="C80" s="8" t="s">
        <v>12</v>
      </c>
      <c r="D80" s="8" t="s">
        <v>76</v>
      </c>
      <c r="E80" s="8" t="s">
        <v>77</v>
      </c>
      <c r="F80" s="38">
        <v>36</v>
      </c>
      <c r="G80" s="38">
        <v>23.5</v>
      </c>
      <c r="H80" s="38">
        <v>23.5</v>
      </c>
      <c r="I80" s="38">
        <v>27.3</v>
      </c>
      <c r="J80" s="38">
        <v>30.6</v>
      </c>
      <c r="K80" s="38">
        <v>33.6</v>
      </c>
      <c r="L80" s="38">
        <v>33.700000000000003</v>
      </c>
      <c r="M80" s="38">
        <v>33.700000000000003</v>
      </c>
      <c r="N80" s="38">
        <v>29.5</v>
      </c>
      <c r="O80" s="38">
        <v>31</v>
      </c>
      <c r="P80" s="38">
        <v>30.8</v>
      </c>
      <c r="Q80" s="38">
        <v>27.6</v>
      </c>
      <c r="R80" s="38">
        <v>30.3</v>
      </c>
      <c r="S80" s="38">
        <v>29.6</v>
      </c>
      <c r="T80" s="38">
        <v>30.2</v>
      </c>
      <c r="U80" s="38">
        <v>30</v>
      </c>
      <c r="V80" s="38">
        <v>31.5</v>
      </c>
      <c r="W80" s="38">
        <v>31</v>
      </c>
      <c r="X80" s="38">
        <v>30.5</v>
      </c>
      <c r="Y80" s="38">
        <v>31.4</v>
      </c>
      <c r="Z80" s="38">
        <v>35.799999999999997</v>
      </c>
      <c r="AA80" s="38">
        <v>35.6</v>
      </c>
      <c r="AB80" s="38">
        <v>32</v>
      </c>
      <c r="AC80" s="38">
        <v>36.6</v>
      </c>
      <c r="AD80" s="38">
        <v>35</v>
      </c>
      <c r="AE80" s="38">
        <v>35.5</v>
      </c>
      <c r="AF80" s="38">
        <v>40.299999999999997</v>
      </c>
      <c r="AG80" s="38">
        <v>39.1</v>
      </c>
      <c r="AH80" s="38">
        <v>40</v>
      </c>
      <c r="AI80" s="38">
        <v>37.5</v>
      </c>
      <c r="AJ80" s="38">
        <v>36.799999999999997</v>
      </c>
      <c r="AK80" s="16">
        <f>AVERAGE(F80:AJ80)</f>
        <v>32.564516129032256</v>
      </c>
      <c r="AL80" s="38">
        <v>19.5</v>
      </c>
      <c r="AM80" s="38">
        <v>11.1</v>
      </c>
      <c r="AN80" s="38">
        <v>11.8</v>
      </c>
      <c r="AO80" s="38">
        <v>14.1</v>
      </c>
      <c r="AP80" s="38">
        <v>15.8</v>
      </c>
      <c r="AQ80" s="38">
        <v>16.899999999999999</v>
      </c>
      <c r="AR80" s="38">
        <v>15.8</v>
      </c>
      <c r="AS80" s="38">
        <v>14.4</v>
      </c>
      <c r="AT80" s="38">
        <v>14.6</v>
      </c>
      <c r="AU80" s="38">
        <v>17.7</v>
      </c>
      <c r="AV80" s="38">
        <v>15.5</v>
      </c>
      <c r="AW80" s="38">
        <v>13.3</v>
      </c>
      <c r="AX80" s="38">
        <v>14.4</v>
      </c>
      <c r="AY80" s="38">
        <v>13.9</v>
      </c>
      <c r="AZ80" s="38">
        <v>13.8</v>
      </c>
      <c r="BA80" s="38">
        <v>13.5</v>
      </c>
      <c r="BB80" s="38">
        <v>13.5</v>
      </c>
      <c r="BC80" s="38">
        <v>13</v>
      </c>
      <c r="BD80" s="38">
        <v>10.9</v>
      </c>
      <c r="BE80" s="38">
        <v>11.6</v>
      </c>
      <c r="BF80" s="38">
        <v>13.1</v>
      </c>
      <c r="BG80" s="38">
        <v>15.9</v>
      </c>
      <c r="BH80" s="38">
        <v>17.899999999999999</v>
      </c>
      <c r="BI80" s="38">
        <v>14</v>
      </c>
      <c r="BJ80" s="38">
        <v>14</v>
      </c>
      <c r="BK80" s="38">
        <v>12.1</v>
      </c>
      <c r="BL80" s="38">
        <v>18.399999999999999</v>
      </c>
      <c r="BM80" s="38">
        <v>14.7</v>
      </c>
      <c r="BN80" s="38">
        <v>16.399999999999999</v>
      </c>
      <c r="BO80" s="38">
        <v>14.6</v>
      </c>
      <c r="BP80" s="38">
        <v>18</v>
      </c>
      <c r="BQ80" s="17">
        <f>AVERAGE(AL80:BP80)</f>
        <v>14.651612903225805</v>
      </c>
    </row>
    <row r="81" spans="2:69" x14ac:dyDescent="0.2">
      <c r="B81" s="1" t="str">
        <f>CONCATENATE(C81,"_",D81)</f>
        <v>Media_San Ciro de Acosta</v>
      </c>
      <c r="C81" s="8" t="s">
        <v>12</v>
      </c>
      <c r="D81" s="8" t="s">
        <v>47</v>
      </c>
      <c r="E81" s="8" t="s">
        <v>47</v>
      </c>
      <c r="F81" s="38">
        <v>37</v>
      </c>
      <c r="G81" s="38">
        <v>20</v>
      </c>
      <c r="H81" s="38">
        <v>17</v>
      </c>
      <c r="I81" s="38">
        <v>26</v>
      </c>
      <c r="J81" s="38">
        <v>33</v>
      </c>
      <c r="K81" s="38">
        <v>34</v>
      </c>
      <c r="L81" s="38">
        <v>35</v>
      </c>
      <c r="M81" s="38">
        <v>29</v>
      </c>
      <c r="N81" s="38">
        <v>30</v>
      </c>
      <c r="O81" s="38">
        <v>32</v>
      </c>
      <c r="P81" s="38">
        <v>31</v>
      </c>
      <c r="Q81" s="38">
        <v>24</v>
      </c>
      <c r="R81" s="38">
        <v>30</v>
      </c>
      <c r="S81" s="38">
        <v>27</v>
      </c>
      <c r="T81" s="38">
        <v>31</v>
      </c>
      <c r="U81" s="38">
        <v>29</v>
      </c>
      <c r="V81" s="38">
        <v>31</v>
      </c>
      <c r="W81" s="38">
        <v>30</v>
      </c>
      <c r="X81" s="38">
        <v>29</v>
      </c>
      <c r="Y81" s="38">
        <v>31</v>
      </c>
      <c r="Z81" s="38">
        <v>36</v>
      </c>
      <c r="AA81" s="38">
        <v>35</v>
      </c>
      <c r="AB81" s="38">
        <v>31</v>
      </c>
      <c r="AC81" s="38">
        <v>36</v>
      </c>
      <c r="AD81" s="38" t="s">
        <v>141</v>
      </c>
      <c r="AE81" s="38">
        <v>38</v>
      </c>
      <c r="AF81" s="38">
        <v>40</v>
      </c>
      <c r="AG81" s="38">
        <v>40</v>
      </c>
      <c r="AH81" s="38" t="s">
        <v>141</v>
      </c>
      <c r="AI81" s="38">
        <v>37</v>
      </c>
      <c r="AJ81" s="38">
        <v>38</v>
      </c>
      <c r="AK81" s="16">
        <f>AVERAGE(F81:AJ81)</f>
        <v>31.620689655172413</v>
      </c>
      <c r="AL81" s="38">
        <v>16</v>
      </c>
      <c r="AM81" s="38">
        <v>12</v>
      </c>
      <c r="AN81" s="38">
        <v>12</v>
      </c>
      <c r="AO81" s="38">
        <v>12</v>
      </c>
      <c r="AP81" s="38">
        <v>15</v>
      </c>
      <c r="AQ81" s="38">
        <v>17</v>
      </c>
      <c r="AR81" s="38">
        <v>19</v>
      </c>
      <c r="AS81" s="38">
        <v>15</v>
      </c>
      <c r="AT81" s="38">
        <v>15</v>
      </c>
      <c r="AU81" s="38">
        <v>16</v>
      </c>
      <c r="AV81" s="38">
        <v>17</v>
      </c>
      <c r="AW81" s="38">
        <v>14</v>
      </c>
      <c r="AX81" s="38">
        <v>14</v>
      </c>
      <c r="AY81" s="38">
        <v>15</v>
      </c>
      <c r="AZ81" s="38">
        <v>16</v>
      </c>
      <c r="BA81" s="38">
        <v>16</v>
      </c>
      <c r="BB81" s="38">
        <v>15</v>
      </c>
      <c r="BC81" s="38">
        <v>15</v>
      </c>
      <c r="BD81" s="38">
        <v>13</v>
      </c>
      <c r="BE81" s="38">
        <v>13</v>
      </c>
      <c r="BF81" s="38">
        <v>13</v>
      </c>
      <c r="BG81" s="38">
        <v>17</v>
      </c>
      <c r="BH81" s="38">
        <v>18</v>
      </c>
      <c r="BI81" s="38">
        <v>15</v>
      </c>
      <c r="BJ81" s="38" t="s">
        <v>141</v>
      </c>
      <c r="BK81" s="38">
        <v>14</v>
      </c>
      <c r="BL81" s="38">
        <v>15</v>
      </c>
      <c r="BM81" s="38">
        <v>14</v>
      </c>
      <c r="BN81" s="38" t="s">
        <v>141</v>
      </c>
      <c r="BO81" s="38">
        <v>14</v>
      </c>
      <c r="BP81" s="38">
        <v>15</v>
      </c>
      <c r="BQ81" s="17">
        <f>AVERAGE(AL81:BP81)</f>
        <v>14.896551724137931</v>
      </c>
    </row>
    <row r="82" spans="2:69" s="31" customFormat="1" x14ac:dyDescent="0.2">
      <c r="C82" s="110" t="s">
        <v>103</v>
      </c>
      <c r="D82" s="111"/>
      <c r="E82" s="112"/>
      <c r="F82" s="32">
        <f t="shared" ref="F82:AJ82" si="6">AVERAGE(F5:F81)</f>
        <v>32.391836734693875</v>
      </c>
      <c r="G82" s="32">
        <f t="shared" si="6"/>
        <v>22.581632653061224</v>
      </c>
      <c r="H82" s="32">
        <f t="shared" si="6"/>
        <v>20.079591836734693</v>
      </c>
      <c r="I82" s="32">
        <f t="shared" si="6"/>
        <v>23.653999999999996</v>
      </c>
      <c r="J82" s="32">
        <f t="shared" si="6"/>
        <v>27.378431372549013</v>
      </c>
      <c r="K82" s="32">
        <f t="shared" si="6"/>
        <v>29.160784313725486</v>
      </c>
      <c r="L82" s="32">
        <f t="shared" si="6"/>
        <v>29.749019607843142</v>
      </c>
      <c r="M82" s="32">
        <f t="shared" si="6"/>
        <v>26.656000000000002</v>
      </c>
      <c r="N82" s="32">
        <f t="shared" si="6"/>
        <v>26.492156862745095</v>
      </c>
      <c r="O82" s="32">
        <f t="shared" si="6"/>
        <v>28.009803921568622</v>
      </c>
      <c r="P82" s="32">
        <f t="shared" si="6"/>
        <v>25.89615384615384</v>
      </c>
      <c r="Q82" s="32">
        <f t="shared" si="6"/>
        <v>22.475925925925928</v>
      </c>
      <c r="R82" s="32">
        <f t="shared" si="6"/>
        <v>26.543137254901961</v>
      </c>
      <c r="S82" s="32">
        <f t="shared" si="6"/>
        <v>24.681999999999999</v>
      </c>
      <c r="T82" s="32">
        <f t="shared" si="6"/>
        <v>27.307843137254903</v>
      </c>
      <c r="U82" s="32">
        <f t="shared" si="6"/>
        <v>26.907692307692308</v>
      </c>
      <c r="V82" s="32">
        <f t="shared" si="6"/>
        <v>28.46</v>
      </c>
      <c r="W82" s="32">
        <f t="shared" si="6"/>
        <v>27.339999999999996</v>
      </c>
      <c r="X82" s="32">
        <f t="shared" si="6"/>
        <v>27.938000000000002</v>
      </c>
      <c r="Y82" s="32">
        <f t="shared" si="6"/>
        <v>28.690384615384612</v>
      </c>
      <c r="Z82" s="32">
        <f t="shared" si="6"/>
        <v>31.051020408163261</v>
      </c>
      <c r="AA82" s="32">
        <f t="shared" si="6"/>
        <v>30.302040816326524</v>
      </c>
      <c r="AB82" s="32">
        <f t="shared" si="6"/>
        <v>30.483333333333338</v>
      </c>
      <c r="AC82" s="32">
        <f t="shared" si="6"/>
        <v>31.773333333333326</v>
      </c>
      <c r="AD82" s="32">
        <f t="shared" si="6"/>
        <v>30.854347826086954</v>
      </c>
      <c r="AE82" s="32">
        <f t="shared" si="6"/>
        <v>31.995918367346938</v>
      </c>
      <c r="AF82" s="32">
        <f t="shared" si="6"/>
        <v>34.06530612244898</v>
      </c>
      <c r="AG82" s="32">
        <f t="shared" si="6"/>
        <v>33.267346938775503</v>
      </c>
      <c r="AH82" s="32">
        <f t="shared" si="6"/>
        <v>33.90625</v>
      </c>
      <c r="AI82" s="32">
        <f t="shared" si="6"/>
        <v>31.647916666666671</v>
      </c>
      <c r="AJ82" s="32">
        <f t="shared" si="6"/>
        <v>33.702941176470588</v>
      </c>
      <c r="AK82" s="16">
        <f>AVERAGE(F82:AJ82)</f>
        <v>28.562714496102799</v>
      </c>
      <c r="AL82" s="32">
        <f t="shared" ref="AL82:BP82" si="7">AVERAGE(AL5:AL81)</f>
        <v>13.448000000000002</v>
      </c>
      <c r="AM82" s="32">
        <f t="shared" si="7"/>
        <v>12.953061224489794</v>
      </c>
      <c r="AN82" s="32">
        <f t="shared" si="7"/>
        <v>11.16122448979592</v>
      </c>
      <c r="AO82" s="32">
        <f t="shared" si="7"/>
        <v>11.802000000000003</v>
      </c>
      <c r="AP82" s="32">
        <f t="shared" si="7"/>
        <v>11.447058823529414</v>
      </c>
      <c r="AQ82" s="32">
        <f t="shared" si="7"/>
        <v>12.156862745098039</v>
      </c>
      <c r="AR82" s="32">
        <f t="shared" si="7"/>
        <v>13.019607843137255</v>
      </c>
      <c r="AS82" s="32">
        <f t="shared" si="7"/>
        <v>14.187999999999999</v>
      </c>
      <c r="AT82" s="32">
        <f t="shared" si="7"/>
        <v>12.862745098039216</v>
      </c>
      <c r="AU82" s="32">
        <f t="shared" si="7"/>
        <v>12.984313725490196</v>
      </c>
      <c r="AV82" s="32">
        <f t="shared" si="7"/>
        <v>14.426923076923076</v>
      </c>
      <c r="AW82" s="32">
        <f t="shared" si="7"/>
        <v>11.561111111111108</v>
      </c>
      <c r="AX82" s="32">
        <f t="shared" si="7"/>
        <v>9.7980392156862735</v>
      </c>
      <c r="AY82" s="32">
        <f t="shared" si="7"/>
        <v>11.964</v>
      </c>
      <c r="AZ82" s="32">
        <f t="shared" si="7"/>
        <v>10.911764705882351</v>
      </c>
      <c r="BA82" s="32">
        <f t="shared" si="7"/>
        <v>11.711538461538462</v>
      </c>
      <c r="BB82" s="32">
        <f t="shared" si="7"/>
        <v>11.907999999999999</v>
      </c>
      <c r="BC82" s="32">
        <f t="shared" si="7"/>
        <v>10.35</v>
      </c>
      <c r="BD82" s="32">
        <f t="shared" si="7"/>
        <v>12.093999999999999</v>
      </c>
      <c r="BE82" s="32">
        <f t="shared" si="7"/>
        <v>10.009615384615385</v>
      </c>
      <c r="BF82" s="32">
        <f t="shared" si="7"/>
        <v>10.546938775510203</v>
      </c>
      <c r="BG82" s="32">
        <f t="shared" si="7"/>
        <v>11.918367346938778</v>
      </c>
      <c r="BH82" s="32">
        <f t="shared" si="7"/>
        <v>12.749999999999998</v>
      </c>
      <c r="BI82" s="32">
        <f t="shared" si="7"/>
        <v>12.644444444444444</v>
      </c>
      <c r="BJ82" s="32">
        <f t="shared" si="7"/>
        <v>11.791304347826086</v>
      </c>
      <c r="BK82" s="32">
        <f t="shared" si="7"/>
        <v>12.700000000000001</v>
      </c>
      <c r="BL82" s="32">
        <f t="shared" si="7"/>
        <v>12.093877551020407</v>
      </c>
      <c r="BM82" s="32">
        <f t="shared" si="7"/>
        <v>13.651020408163269</v>
      </c>
      <c r="BN82" s="32">
        <f t="shared" si="7"/>
        <v>13.056249999999999</v>
      </c>
      <c r="BO82" s="32">
        <f t="shared" si="7"/>
        <v>11.825000000000001</v>
      </c>
      <c r="BP82" s="32">
        <f t="shared" si="7"/>
        <v>12.533823529411766</v>
      </c>
      <c r="BQ82" s="33">
        <f>AVERAGE(SUM(AL82+AM82+AN82+AO82+AP82+AQ82+AR82+AS82+AT82+AU82+AV82+AW82+AX82+AY82+AZ82+BA82+BB82+BC82+BD82+BE82+BF82+BG82+BH82+BI82+BJ82+BK82+BL82+BM82+BN82+BO82+BP82))/$AJ$4</f>
        <v>12.137706203504884</v>
      </c>
    </row>
    <row r="83" spans="2:69" x14ac:dyDescent="0.2"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</row>
    <row r="84" spans="2:69" x14ac:dyDescent="0.2"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</row>
    <row r="85" spans="2:69" x14ac:dyDescent="0.2"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</row>
    <row r="86" spans="2:69" x14ac:dyDescent="0.2"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</row>
    <row r="87" spans="2:69" x14ac:dyDescent="0.2"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</row>
    <row r="88" spans="2:69" x14ac:dyDescent="0.2"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</row>
    <row r="89" spans="2:69" x14ac:dyDescent="0.2"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</row>
    <row r="90" spans="2:69" x14ac:dyDescent="0.2"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</row>
    <row r="91" spans="2:69" x14ac:dyDescent="0.2"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</row>
    <row r="92" spans="2:69" x14ac:dyDescent="0.2"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</row>
    <row r="93" spans="2:69" x14ac:dyDescent="0.2"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</row>
    <row r="94" spans="2:69" x14ac:dyDescent="0.2"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</row>
    <row r="95" spans="2:69" x14ac:dyDescent="0.2"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</row>
    <row r="96" spans="2:69" x14ac:dyDescent="0.2"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</row>
    <row r="97" spans="6:68" x14ac:dyDescent="0.2"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</row>
    <row r="98" spans="6:68" x14ac:dyDescent="0.2"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</row>
    <row r="99" spans="6:68" x14ac:dyDescent="0.2"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</row>
    <row r="100" spans="6:68" x14ac:dyDescent="0.2"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</row>
    <row r="101" spans="6:68" x14ac:dyDescent="0.2"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</row>
    <row r="102" spans="6:68" x14ac:dyDescent="0.2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</row>
    <row r="103" spans="6:68" x14ac:dyDescent="0.2"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</row>
    <row r="104" spans="6:68" x14ac:dyDescent="0.2"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</row>
    <row r="105" spans="6:68" x14ac:dyDescent="0.2"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</row>
    <row r="106" spans="6:68" x14ac:dyDescent="0.2"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</row>
    <row r="107" spans="6:68" x14ac:dyDescent="0.2"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</row>
    <row r="108" spans="6:68" x14ac:dyDescent="0.2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</row>
    <row r="109" spans="6:68" x14ac:dyDescent="0.2"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</row>
    <row r="110" spans="6:68" x14ac:dyDescent="0.2"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</row>
    <row r="111" spans="6:68" x14ac:dyDescent="0.2"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</row>
    <row r="112" spans="6:68" x14ac:dyDescent="0.2"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</row>
    <row r="113" spans="6:68" x14ac:dyDescent="0.2"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</row>
    <row r="114" spans="6:68" x14ac:dyDescent="0.2"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</row>
    <row r="115" spans="6:68" x14ac:dyDescent="0.2"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</row>
    <row r="116" spans="6:68" x14ac:dyDescent="0.2"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</row>
    <row r="117" spans="6:68" x14ac:dyDescent="0.2"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</row>
    <row r="118" spans="6:68" x14ac:dyDescent="0.2"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</row>
    <row r="119" spans="6:68" x14ac:dyDescent="0.2"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</row>
    <row r="120" spans="6:68" x14ac:dyDescent="0.2"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</row>
    <row r="121" spans="6:68" x14ac:dyDescent="0.2"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</row>
    <row r="122" spans="6:68" x14ac:dyDescent="0.2"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</row>
    <row r="123" spans="6:68" x14ac:dyDescent="0.2"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</row>
    <row r="124" spans="6:68" x14ac:dyDescent="0.2"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</row>
    <row r="125" spans="6:68" x14ac:dyDescent="0.2"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</row>
    <row r="126" spans="6:68" x14ac:dyDescent="0.2"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</row>
    <row r="127" spans="6:68" x14ac:dyDescent="0.2"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</row>
    <row r="128" spans="6:68" x14ac:dyDescent="0.2"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</row>
    <row r="129" spans="6:68" x14ac:dyDescent="0.2"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</row>
    <row r="130" spans="6:68" x14ac:dyDescent="0.2"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</row>
    <row r="131" spans="6:68" x14ac:dyDescent="0.2"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</row>
    <row r="132" spans="6:68" x14ac:dyDescent="0.2"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</row>
    <row r="133" spans="6:68" x14ac:dyDescent="0.2"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</row>
    <row r="134" spans="6:68" x14ac:dyDescent="0.2"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</row>
    <row r="135" spans="6:68" x14ac:dyDescent="0.2"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</row>
    <row r="136" spans="6:68" x14ac:dyDescent="0.2"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</row>
    <row r="137" spans="6:68" x14ac:dyDescent="0.2"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</row>
    <row r="138" spans="6:68" x14ac:dyDescent="0.2"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</row>
    <row r="139" spans="6:68" x14ac:dyDescent="0.2"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</row>
    <row r="140" spans="6:68" x14ac:dyDescent="0.2"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</row>
    <row r="141" spans="6:68" x14ac:dyDescent="0.2"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</row>
    <row r="142" spans="6:68" x14ac:dyDescent="0.2"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</row>
    <row r="143" spans="6:68" x14ac:dyDescent="0.2"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</row>
    <row r="144" spans="6:68" x14ac:dyDescent="0.2"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</row>
    <row r="145" spans="6:68" x14ac:dyDescent="0.2"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</row>
    <row r="146" spans="6:68" x14ac:dyDescent="0.2"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</row>
    <row r="147" spans="6:68" x14ac:dyDescent="0.2"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</row>
    <row r="148" spans="6:68" x14ac:dyDescent="0.2"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</row>
    <row r="149" spans="6:68" x14ac:dyDescent="0.2"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</row>
    <row r="150" spans="6:68" x14ac:dyDescent="0.2"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</row>
    <row r="151" spans="6:68" x14ac:dyDescent="0.2"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</row>
    <row r="152" spans="6:68" x14ac:dyDescent="0.2"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</row>
    <row r="153" spans="6:68" x14ac:dyDescent="0.2"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</row>
    <row r="154" spans="6:68" x14ac:dyDescent="0.2"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</row>
    <row r="155" spans="6:68" x14ac:dyDescent="0.2"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</row>
    <row r="156" spans="6:68" x14ac:dyDescent="0.2"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</row>
    <row r="157" spans="6:68" x14ac:dyDescent="0.2"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</row>
    <row r="158" spans="6:68" x14ac:dyDescent="0.2"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</row>
    <row r="159" spans="6:68" x14ac:dyDescent="0.2"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</row>
    <row r="160" spans="6:68" x14ac:dyDescent="0.2"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</row>
    <row r="161" spans="6:68" x14ac:dyDescent="0.2"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</row>
    <row r="162" spans="6:68" x14ac:dyDescent="0.2"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</row>
    <row r="163" spans="6:68" x14ac:dyDescent="0.2"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</row>
    <row r="164" spans="6:68" x14ac:dyDescent="0.2"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</row>
    <row r="165" spans="6:68" x14ac:dyDescent="0.2"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</row>
    <row r="166" spans="6:68" x14ac:dyDescent="0.2"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</row>
    <row r="167" spans="6:68" x14ac:dyDescent="0.2"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</row>
    <row r="168" spans="6:68" x14ac:dyDescent="0.2"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</row>
    <row r="169" spans="6:68" x14ac:dyDescent="0.2"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</row>
    <row r="170" spans="6:68" x14ac:dyDescent="0.2"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</row>
    <row r="171" spans="6:68" x14ac:dyDescent="0.2"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</row>
    <row r="172" spans="6:68" x14ac:dyDescent="0.2"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</row>
    <row r="173" spans="6:68" x14ac:dyDescent="0.2"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</row>
    <row r="174" spans="6:68" x14ac:dyDescent="0.2"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</row>
    <row r="175" spans="6:68" x14ac:dyDescent="0.2"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</row>
    <row r="176" spans="6:68" x14ac:dyDescent="0.2"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</row>
    <row r="177" spans="6:68" x14ac:dyDescent="0.2"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</row>
    <row r="178" spans="6:68" x14ac:dyDescent="0.2"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</row>
    <row r="179" spans="6:68" x14ac:dyDescent="0.2"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</row>
    <row r="180" spans="6:68" x14ac:dyDescent="0.2"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</row>
    <row r="181" spans="6:68" x14ac:dyDescent="0.2"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</row>
    <row r="182" spans="6:68" x14ac:dyDescent="0.2"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</row>
    <row r="183" spans="6:68" x14ac:dyDescent="0.2"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</row>
    <row r="184" spans="6:68" x14ac:dyDescent="0.2"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</row>
    <row r="185" spans="6:68" x14ac:dyDescent="0.2"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</row>
    <row r="186" spans="6:68" x14ac:dyDescent="0.2"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</row>
    <row r="187" spans="6:68" x14ac:dyDescent="0.2"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</row>
    <row r="188" spans="6:68" x14ac:dyDescent="0.2"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</row>
    <row r="189" spans="6:68" x14ac:dyDescent="0.2"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</row>
    <row r="190" spans="6:68" x14ac:dyDescent="0.2"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</row>
    <row r="191" spans="6:68" x14ac:dyDescent="0.2"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</row>
    <row r="192" spans="6:68" x14ac:dyDescent="0.2"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</row>
    <row r="193" spans="6:68" x14ac:dyDescent="0.2"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</row>
    <row r="194" spans="6:68" x14ac:dyDescent="0.2"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</row>
    <row r="195" spans="6:68" x14ac:dyDescent="0.2"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</row>
    <row r="196" spans="6:68" x14ac:dyDescent="0.2"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</row>
    <row r="197" spans="6:68" x14ac:dyDescent="0.2"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</row>
    <row r="198" spans="6:68" x14ac:dyDescent="0.2"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</row>
    <row r="199" spans="6:68" x14ac:dyDescent="0.2"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</row>
    <row r="200" spans="6:68" x14ac:dyDescent="0.2"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</row>
    <row r="201" spans="6:68" x14ac:dyDescent="0.2"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</row>
    <row r="202" spans="6:68" x14ac:dyDescent="0.2"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</row>
    <row r="203" spans="6:68" x14ac:dyDescent="0.2"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</row>
    <row r="204" spans="6:68" x14ac:dyDescent="0.2"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</row>
    <row r="205" spans="6:68" x14ac:dyDescent="0.2"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</row>
    <row r="206" spans="6:68" x14ac:dyDescent="0.2"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</row>
    <row r="207" spans="6:68" x14ac:dyDescent="0.2"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</row>
    <row r="208" spans="6:68" x14ac:dyDescent="0.2"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</row>
    <row r="209" spans="6:68" x14ac:dyDescent="0.2"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</row>
    <row r="210" spans="6:68" x14ac:dyDescent="0.2"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</row>
    <row r="211" spans="6:68" x14ac:dyDescent="0.2"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</row>
    <row r="212" spans="6:68" x14ac:dyDescent="0.2"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</row>
    <row r="213" spans="6:68" x14ac:dyDescent="0.2"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</row>
    <row r="214" spans="6:68" x14ac:dyDescent="0.2"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</row>
    <row r="215" spans="6:68" x14ac:dyDescent="0.2"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</row>
    <row r="216" spans="6:68" x14ac:dyDescent="0.2"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</row>
    <row r="217" spans="6:68" x14ac:dyDescent="0.2"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</row>
    <row r="218" spans="6:68" x14ac:dyDescent="0.2"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</row>
    <row r="219" spans="6:68" x14ac:dyDescent="0.2"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</row>
    <row r="220" spans="6:68" x14ac:dyDescent="0.2"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</row>
    <row r="221" spans="6:68" x14ac:dyDescent="0.2"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</row>
    <row r="222" spans="6:68" x14ac:dyDescent="0.2"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</row>
    <row r="223" spans="6:68" x14ac:dyDescent="0.2"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</row>
    <row r="224" spans="6:68" x14ac:dyDescent="0.2"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</row>
    <row r="225" spans="6:68" x14ac:dyDescent="0.2"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</row>
    <row r="226" spans="6:68" x14ac:dyDescent="0.2"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</row>
    <row r="227" spans="6:68" x14ac:dyDescent="0.2"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</row>
    <row r="228" spans="6:68" x14ac:dyDescent="0.2"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</row>
    <row r="229" spans="6:68" x14ac:dyDescent="0.2"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</row>
    <row r="230" spans="6:68" x14ac:dyDescent="0.2"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</row>
    <row r="231" spans="6:68" x14ac:dyDescent="0.2"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</row>
    <row r="232" spans="6:68" x14ac:dyDescent="0.2"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</row>
    <row r="233" spans="6:68" x14ac:dyDescent="0.2"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</row>
    <row r="234" spans="6:68" x14ac:dyDescent="0.2"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</row>
    <row r="235" spans="6:68" x14ac:dyDescent="0.2"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</row>
    <row r="236" spans="6:68" x14ac:dyDescent="0.2"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</row>
    <row r="237" spans="6:68" x14ac:dyDescent="0.2"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</row>
    <row r="238" spans="6:68" x14ac:dyDescent="0.2"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</row>
    <row r="239" spans="6:68" x14ac:dyDescent="0.2"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</row>
    <row r="240" spans="6:68" x14ac:dyDescent="0.2"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</row>
    <row r="241" spans="6:68" x14ac:dyDescent="0.2"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</row>
    <row r="242" spans="6:68" x14ac:dyDescent="0.2"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</row>
    <row r="243" spans="6:68" x14ac:dyDescent="0.2"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</row>
    <row r="244" spans="6:68" x14ac:dyDescent="0.2"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</row>
    <row r="245" spans="6:68" x14ac:dyDescent="0.2"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</row>
    <row r="246" spans="6:68" x14ac:dyDescent="0.2"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</row>
    <row r="247" spans="6:68" x14ac:dyDescent="0.2"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</row>
    <row r="248" spans="6:68" x14ac:dyDescent="0.2"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</row>
    <row r="249" spans="6:68" x14ac:dyDescent="0.2"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</row>
    <row r="250" spans="6:68" x14ac:dyDescent="0.2"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</row>
    <row r="251" spans="6:68" x14ac:dyDescent="0.2"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</row>
    <row r="252" spans="6:68" x14ac:dyDescent="0.2"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</row>
    <row r="253" spans="6:68" x14ac:dyDescent="0.2"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</row>
    <row r="254" spans="6:68" x14ac:dyDescent="0.2"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</row>
    <row r="255" spans="6:68" x14ac:dyDescent="0.2"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</row>
    <row r="256" spans="6:68" x14ac:dyDescent="0.2"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</row>
    <row r="257" spans="6:68" x14ac:dyDescent="0.2"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</row>
    <row r="258" spans="6:68" x14ac:dyDescent="0.2"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</row>
    <row r="259" spans="6:68" x14ac:dyDescent="0.2"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</row>
    <row r="260" spans="6:68" x14ac:dyDescent="0.2"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</row>
    <row r="261" spans="6:68" x14ac:dyDescent="0.2"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</row>
    <row r="262" spans="6:68" x14ac:dyDescent="0.2"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</row>
    <row r="263" spans="6:68" x14ac:dyDescent="0.2"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</row>
    <row r="264" spans="6:68" x14ac:dyDescent="0.2"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</row>
    <row r="265" spans="6:68" x14ac:dyDescent="0.2"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</row>
    <row r="266" spans="6:68" x14ac:dyDescent="0.2"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</row>
    <row r="267" spans="6:68" x14ac:dyDescent="0.2"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</row>
    <row r="268" spans="6:68" x14ac:dyDescent="0.2"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</row>
    <row r="269" spans="6:68" x14ac:dyDescent="0.2"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</row>
    <row r="270" spans="6:68" x14ac:dyDescent="0.2"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</row>
    <row r="271" spans="6:68" x14ac:dyDescent="0.2"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</row>
    <row r="272" spans="6:68" x14ac:dyDescent="0.2"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</row>
    <row r="273" spans="6:68" x14ac:dyDescent="0.2"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</row>
    <row r="274" spans="6:68" x14ac:dyDescent="0.2"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</row>
    <row r="275" spans="6:68" x14ac:dyDescent="0.2"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</row>
    <row r="276" spans="6:68" x14ac:dyDescent="0.2"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</row>
    <row r="277" spans="6:68" x14ac:dyDescent="0.2"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</row>
    <row r="278" spans="6:68" x14ac:dyDescent="0.2"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</row>
    <row r="279" spans="6:68" x14ac:dyDescent="0.2"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</row>
    <row r="280" spans="6:68" x14ac:dyDescent="0.2"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</row>
    <row r="281" spans="6:68" x14ac:dyDescent="0.2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</row>
    <row r="282" spans="6:68" x14ac:dyDescent="0.2"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</row>
    <row r="283" spans="6:68" x14ac:dyDescent="0.2"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</row>
    <row r="284" spans="6:68" x14ac:dyDescent="0.2"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</row>
    <row r="285" spans="6:68" x14ac:dyDescent="0.2"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</row>
    <row r="286" spans="6:68" x14ac:dyDescent="0.2"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</row>
    <row r="287" spans="6:68" x14ac:dyDescent="0.2"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</row>
    <row r="288" spans="6:68" x14ac:dyDescent="0.2"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</row>
    <row r="289" spans="6:68" x14ac:dyDescent="0.2"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</row>
    <row r="290" spans="6:68" x14ac:dyDescent="0.2"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</row>
    <row r="291" spans="6:68" x14ac:dyDescent="0.2"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</row>
    <row r="292" spans="6:68" x14ac:dyDescent="0.2"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</row>
    <row r="293" spans="6:68" x14ac:dyDescent="0.2"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</row>
    <row r="294" spans="6:68" x14ac:dyDescent="0.2"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</row>
    <row r="295" spans="6:68" x14ac:dyDescent="0.2"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</row>
    <row r="296" spans="6:68" x14ac:dyDescent="0.2"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</row>
    <row r="297" spans="6:68" x14ac:dyDescent="0.2"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</row>
    <row r="298" spans="6:68" x14ac:dyDescent="0.2"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</row>
    <row r="299" spans="6:68" x14ac:dyDescent="0.2"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</row>
    <row r="300" spans="6:68" x14ac:dyDescent="0.2"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</row>
    <row r="301" spans="6:68" x14ac:dyDescent="0.2"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</row>
    <row r="302" spans="6:68" x14ac:dyDescent="0.2"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</row>
    <row r="303" spans="6:68" x14ac:dyDescent="0.2"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</row>
    <row r="304" spans="6:68" x14ac:dyDescent="0.2"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</row>
    <row r="305" spans="6:68" x14ac:dyDescent="0.2"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</row>
    <row r="306" spans="6:68" x14ac:dyDescent="0.2"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</row>
    <row r="307" spans="6:68" x14ac:dyDescent="0.2"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</row>
    <row r="308" spans="6:68" x14ac:dyDescent="0.2"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</row>
    <row r="309" spans="6:68" x14ac:dyDescent="0.2"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</row>
    <row r="310" spans="6:68" x14ac:dyDescent="0.2"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</row>
    <row r="311" spans="6:68" x14ac:dyDescent="0.2"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</row>
    <row r="312" spans="6:68" x14ac:dyDescent="0.2"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</row>
    <row r="313" spans="6:68" x14ac:dyDescent="0.2"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</row>
    <row r="314" spans="6:68" x14ac:dyDescent="0.2"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</row>
    <row r="315" spans="6:68" x14ac:dyDescent="0.2"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</row>
    <row r="316" spans="6:68" x14ac:dyDescent="0.2"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</row>
    <row r="317" spans="6:68" x14ac:dyDescent="0.2"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</row>
    <row r="318" spans="6:68" x14ac:dyDescent="0.2"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</row>
    <row r="319" spans="6:68" x14ac:dyDescent="0.2"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</row>
    <row r="320" spans="6:68" x14ac:dyDescent="0.2"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</row>
    <row r="321" spans="6:68" x14ac:dyDescent="0.2"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</row>
    <row r="322" spans="6:68" x14ac:dyDescent="0.2"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</row>
    <row r="323" spans="6:68" x14ac:dyDescent="0.2"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</row>
    <row r="324" spans="6:68" x14ac:dyDescent="0.2"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</row>
    <row r="325" spans="6:68" x14ac:dyDescent="0.2"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</row>
    <row r="326" spans="6:68" x14ac:dyDescent="0.2"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</row>
    <row r="327" spans="6:68" x14ac:dyDescent="0.2"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</row>
    <row r="328" spans="6:68" x14ac:dyDescent="0.2"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</row>
    <row r="329" spans="6:68" x14ac:dyDescent="0.2"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</row>
    <row r="330" spans="6:68" x14ac:dyDescent="0.2"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</row>
    <row r="331" spans="6:68" x14ac:dyDescent="0.2"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</row>
    <row r="332" spans="6:68" x14ac:dyDescent="0.2"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</row>
    <row r="333" spans="6:68" x14ac:dyDescent="0.2"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</row>
    <row r="334" spans="6:68" x14ac:dyDescent="0.2"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</row>
    <row r="335" spans="6:68" x14ac:dyDescent="0.2"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</row>
    <row r="336" spans="6:68" x14ac:dyDescent="0.2"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</row>
    <row r="337" spans="6:68" x14ac:dyDescent="0.2"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</row>
    <row r="338" spans="6:68" x14ac:dyDescent="0.2"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</row>
    <row r="339" spans="6:68" x14ac:dyDescent="0.2"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</row>
    <row r="340" spans="6:68" x14ac:dyDescent="0.2"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</row>
    <row r="341" spans="6:68" x14ac:dyDescent="0.2"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</row>
    <row r="342" spans="6:68" x14ac:dyDescent="0.2"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</row>
    <row r="343" spans="6:68" x14ac:dyDescent="0.2"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</row>
    <row r="344" spans="6:68" x14ac:dyDescent="0.2"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</row>
    <row r="345" spans="6:68" x14ac:dyDescent="0.2"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</row>
    <row r="346" spans="6:68" x14ac:dyDescent="0.2"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</row>
    <row r="347" spans="6:68" x14ac:dyDescent="0.2"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</row>
    <row r="348" spans="6:68" x14ac:dyDescent="0.2"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</row>
    <row r="349" spans="6:68" x14ac:dyDescent="0.2"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</row>
    <row r="350" spans="6:68" x14ac:dyDescent="0.2"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</row>
    <row r="351" spans="6:68" x14ac:dyDescent="0.2"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</row>
    <row r="352" spans="6:68" x14ac:dyDescent="0.2"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</row>
    <row r="353" spans="6:68" x14ac:dyDescent="0.2"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</row>
    <row r="354" spans="6:68" x14ac:dyDescent="0.2"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</row>
    <row r="355" spans="6:68" x14ac:dyDescent="0.2"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</row>
    <row r="356" spans="6:68" x14ac:dyDescent="0.2"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</row>
  </sheetData>
  <sortState ref="A58:BR71">
    <sortCondition ref="D58:D71"/>
  </sortState>
  <mergeCells count="7">
    <mergeCell ref="F3:AK3"/>
    <mergeCell ref="AL3:BQ3"/>
    <mergeCell ref="B3:B4"/>
    <mergeCell ref="C3:C4"/>
    <mergeCell ref="C82:E82"/>
    <mergeCell ref="D3:D4"/>
    <mergeCell ref="E3:E4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</vt:lpstr>
      <vt:lpstr>AÑO 2017</vt:lpstr>
      <vt:lpstr>ENERO</vt:lpstr>
      <vt:lpstr>FEBRERO</vt:lpstr>
      <vt:lpstr>MARZO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Manuel Mata Walss</dc:creator>
  <cp:lastModifiedBy>Sonia</cp:lastModifiedBy>
  <dcterms:created xsi:type="dcterms:W3CDTF">2012-06-20T18:24:29Z</dcterms:created>
  <dcterms:modified xsi:type="dcterms:W3CDTF">2017-04-07T16:51:39Z</dcterms:modified>
</cp:coreProperties>
</file>