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\Desktop\TRANSPARENCIA 2017\Históricos\2017\"/>
    </mc:Choice>
  </mc:AlternateContent>
  <bookViews>
    <workbookView xWindow="0" yWindow="0" windowWidth="20490" windowHeight="7350" tabRatio="900" activeTab="1"/>
  </bookViews>
  <sheets>
    <sheet name="RESUMEN" sheetId="15" r:id="rId1"/>
    <sheet name="AÑO 2017" sheetId="1" r:id="rId2"/>
    <sheet name="ENERO" sheetId="14" r:id="rId3"/>
    <sheet name="FEBRERO" sheetId="13" r:id="rId4"/>
    <sheet name="MARZO" sheetId="11" r:id="rId5"/>
  </sheets>
  <definedNames>
    <definedName name="_xlnm._FilterDatabase" localSheetId="1" hidden="1">'AÑO 2017'!$B$3:$S$81</definedName>
  </definedNames>
  <calcPr calcId="152511"/>
</workbook>
</file>

<file path=xl/calcChain.xml><?xml version="1.0" encoding="utf-8"?>
<calcChain xmlns="http://schemas.openxmlformats.org/spreadsheetml/2006/main">
  <c r="AK26" i="13" l="1"/>
  <c r="AN26" i="14"/>
  <c r="AN12" i="14"/>
  <c r="AN22" i="14"/>
  <c r="AN8" i="14"/>
  <c r="AN5" i="14"/>
  <c r="AK22" i="13"/>
  <c r="AK12" i="13"/>
  <c r="AK8" i="13"/>
  <c r="AK5" i="13"/>
  <c r="AO26" i="11" l="1"/>
  <c r="AO22" i="11"/>
  <c r="AO12" i="11"/>
  <c r="AO8" i="11"/>
  <c r="AO5" i="11"/>
  <c r="AJ82" i="11" l="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AL81" i="11"/>
  <c r="AK81" i="11"/>
  <c r="B81" i="11"/>
  <c r="AL80" i="11"/>
  <c r="AK80" i="11"/>
  <c r="B80" i="11"/>
  <c r="AL79" i="11"/>
  <c r="AK79" i="11"/>
  <c r="B79" i="11"/>
  <c r="AL78" i="11"/>
  <c r="AK78" i="11"/>
  <c r="B78" i="11"/>
  <c r="AL77" i="11"/>
  <c r="AK77" i="11"/>
  <c r="B77" i="11"/>
  <c r="AL76" i="11"/>
  <c r="AK76" i="11"/>
  <c r="B76" i="11"/>
  <c r="AL75" i="11"/>
  <c r="AK75" i="11"/>
  <c r="B75" i="11"/>
  <c r="AL74" i="11"/>
  <c r="AK74" i="11"/>
  <c r="B74" i="11"/>
  <c r="AL73" i="11"/>
  <c r="AK73" i="11"/>
  <c r="B73" i="11"/>
  <c r="AL72" i="11"/>
  <c r="AK72" i="11"/>
  <c r="B72" i="11"/>
  <c r="AL71" i="11"/>
  <c r="AK71" i="11"/>
  <c r="B71" i="11"/>
  <c r="AL70" i="11"/>
  <c r="AK70" i="11"/>
  <c r="B70" i="11"/>
  <c r="AL69" i="11"/>
  <c r="AK69" i="11"/>
  <c r="B69" i="11"/>
  <c r="AL68" i="11"/>
  <c r="AK68" i="11"/>
  <c r="B68" i="11"/>
  <c r="AL67" i="11"/>
  <c r="AK67" i="11"/>
  <c r="B67" i="11"/>
  <c r="AL66" i="11"/>
  <c r="AK66" i="11"/>
  <c r="B66" i="11"/>
  <c r="AL65" i="11"/>
  <c r="AK65" i="11"/>
  <c r="B65" i="11"/>
  <c r="AL64" i="11"/>
  <c r="AK64" i="11"/>
  <c r="B64" i="11"/>
  <c r="AL63" i="11"/>
  <c r="AK63" i="11"/>
  <c r="B63" i="11"/>
  <c r="AL62" i="11"/>
  <c r="AK62" i="11"/>
  <c r="B62" i="11"/>
  <c r="AL61" i="11"/>
  <c r="AK61" i="11"/>
  <c r="B61" i="11"/>
  <c r="AL60" i="11"/>
  <c r="AK60" i="11"/>
  <c r="B60" i="11"/>
  <c r="AL59" i="11"/>
  <c r="AK59" i="11"/>
  <c r="B59" i="11"/>
  <c r="AL58" i="11"/>
  <c r="AK58" i="11"/>
  <c r="B58" i="11"/>
  <c r="AL57" i="11"/>
  <c r="AK57" i="11"/>
  <c r="B57" i="11"/>
  <c r="AL56" i="11"/>
  <c r="AK56" i="11"/>
  <c r="B56" i="11"/>
  <c r="AL55" i="11"/>
  <c r="AK55" i="11"/>
  <c r="B55" i="11"/>
  <c r="AL54" i="11"/>
  <c r="AK54" i="11"/>
  <c r="B54" i="11"/>
  <c r="AL53" i="11"/>
  <c r="AK53" i="11"/>
  <c r="B53" i="11"/>
  <c r="AL52" i="11"/>
  <c r="AK52" i="11"/>
  <c r="B52" i="11"/>
  <c r="AL51" i="11"/>
  <c r="AK51" i="11"/>
  <c r="B51" i="11"/>
  <c r="AL50" i="11"/>
  <c r="AK50" i="11"/>
  <c r="B50" i="11"/>
  <c r="AL49" i="11"/>
  <c r="AK49" i="11"/>
  <c r="B49" i="11"/>
  <c r="AL48" i="11"/>
  <c r="AK48" i="11"/>
  <c r="B48" i="11"/>
  <c r="AL47" i="11"/>
  <c r="AK47" i="11"/>
  <c r="B47" i="11"/>
  <c r="AL46" i="11"/>
  <c r="AK46" i="11"/>
  <c r="AL45" i="11"/>
  <c r="AK45" i="11"/>
  <c r="AL44" i="11"/>
  <c r="AK44" i="11"/>
  <c r="AL43" i="11"/>
  <c r="AK43" i="11"/>
  <c r="AL42" i="11"/>
  <c r="AK42" i="11"/>
  <c r="AL41" i="11"/>
  <c r="AK41" i="11"/>
  <c r="B41" i="11"/>
  <c r="AL40" i="11"/>
  <c r="AK40" i="11"/>
  <c r="B40" i="11"/>
  <c r="AL39" i="11"/>
  <c r="AK39" i="11"/>
  <c r="B39" i="11"/>
  <c r="AL38" i="11"/>
  <c r="AK38" i="11"/>
  <c r="B38" i="11"/>
  <c r="AL37" i="11"/>
  <c r="AK37" i="11"/>
  <c r="B37" i="11"/>
  <c r="AL36" i="11"/>
  <c r="AK36" i="11"/>
  <c r="B36" i="11"/>
  <c r="AL35" i="11"/>
  <c r="AK35" i="11"/>
  <c r="B35" i="11"/>
  <c r="AL34" i="11"/>
  <c r="AK34" i="11"/>
  <c r="B34" i="11"/>
  <c r="AL33" i="11"/>
  <c r="AK33" i="11"/>
  <c r="B33" i="11"/>
  <c r="AL32" i="11"/>
  <c r="AK32" i="11"/>
  <c r="B32" i="11"/>
  <c r="AL31" i="11"/>
  <c r="AK31" i="11"/>
  <c r="B31" i="11"/>
  <c r="AL30" i="11"/>
  <c r="AK30" i="11"/>
  <c r="B30" i="11"/>
  <c r="AL29" i="11"/>
  <c r="AK29" i="11"/>
  <c r="B29" i="11"/>
  <c r="AL28" i="11"/>
  <c r="AK28" i="11"/>
  <c r="B28" i="11"/>
  <c r="AL27" i="11"/>
  <c r="AK27" i="11"/>
  <c r="B27" i="11"/>
  <c r="AL26" i="11"/>
  <c r="AK26" i="11"/>
  <c r="B26" i="11"/>
  <c r="AL25" i="11"/>
  <c r="AK25" i="11"/>
  <c r="B25" i="11"/>
  <c r="AL24" i="11"/>
  <c r="AK24" i="11"/>
  <c r="B24" i="11"/>
  <c r="AL23" i="11"/>
  <c r="AK23" i="11"/>
  <c r="B23" i="11"/>
  <c r="AL22" i="11"/>
  <c r="AK22" i="11"/>
  <c r="B22" i="11"/>
  <c r="AL21" i="11"/>
  <c r="AK21" i="11"/>
  <c r="B21" i="11"/>
  <c r="AL20" i="11"/>
  <c r="AK20" i="11"/>
  <c r="B20" i="11"/>
  <c r="AL19" i="11"/>
  <c r="AK19" i="11"/>
  <c r="B19" i="11"/>
  <c r="AL18" i="11"/>
  <c r="AK18" i="11"/>
  <c r="B18" i="11"/>
  <c r="AL17" i="11"/>
  <c r="AK17" i="11"/>
  <c r="B17" i="11"/>
  <c r="AL16" i="11"/>
  <c r="AK16" i="11"/>
  <c r="B16" i="11"/>
  <c r="AL15" i="11"/>
  <c r="AK15" i="11"/>
  <c r="B15" i="11"/>
  <c r="AL14" i="11"/>
  <c r="AK14" i="11"/>
  <c r="B14" i="11"/>
  <c r="AL13" i="11"/>
  <c r="AK13" i="11"/>
  <c r="B13" i="11"/>
  <c r="AL12" i="11"/>
  <c r="AK12" i="11"/>
  <c r="B12" i="11"/>
  <c r="AL11" i="11"/>
  <c r="AK11" i="11"/>
  <c r="B11" i="11"/>
  <c r="AL10" i="11"/>
  <c r="AK10" i="11"/>
  <c r="B10" i="11"/>
  <c r="AL9" i="11"/>
  <c r="AK9" i="11"/>
  <c r="B9" i="11"/>
  <c r="AL8" i="11"/>
  <c r="AK8" i="11"/>
  <c r="B8" i="11"/>
  <c r="AL7" i="11"/>
  <c r="AK7" i="11"/>
  <c r="B7" i="11"/>
  <c r="AL6" i="11"/>
  <c r="AK6" i="11"/>
  <c r="B6" i="11"/>
  <c r="AL5" i="11"/>
  <c r="AK5" i="11"/>
  <c r="B5" i="11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AI81" i="13"/>
  <c r="AH81" i="13"/>
  <c r="B81" i="13"/>
  <c r="AI80" i="13"/>
  <c r="AH80" i="13"/>
  <c r="B80" i="13"/>
  <c r="AI79" i="13"/>
  <c r="AH79" i="13"/>
  <c r="B79" i="13"/>
  <c r="AI78" i="13"/>
  <c r="AH78" i="13"/>
  <c r="B78" i="13"/>
  <c r="AI77" i="13"/>
  <c r="AH77" i="13"/>
  <c r="B77" i="13"/>
  <c r="AI76" i="13"/>
  <c r="AH76" i="13"/>
  <c r="B76" i="13"/>
  <c r="AI75" i="13"/>
  <c r="AH75" i="13"/>
  <c r="B75" i="13"/>
  <c r="AI74" i="13"/>
  <c r="AH74" i="13"/>
  <c r="B74" i="13"/>
  <c r="AI73" i="13"/>
  <c r="AH73" i="13"/>
  <c r="B73" i="13"/>
  <c r="AI72" i="13"/>
  <c r="AH72" i="13"/>
  <c r="B72" i="13"/>
  <c r="AI71" i="13"/>
  <c r="AH71" i="13"/>
  <c r="B71" i="13"/>
  <c r="AI70" i="13"/>
  <c r="AH70" i="13"/>
  <c r="B70" i="13"/>
  <c r="AI69" i="13"/>
  <c r="AH69" i="13"/>
  <c r="B69" i="13"/>
  <c r="AI68" i="13"/>
  <c r="AH68" i="13"/>
  <c r="B68" i="13"/>
  <c r="AI67" i="13"/>
  <c r="AH67" i="13"/>
  <c r="B67" i="13"/>
  <c r="AI66" i="13"/>
  <c r="AH66" i="13"/>
  <c r="B66" i="13"/>
  <c r="AI65" i="13"/>
  <c r="AH65" i="13"/>
  <c r="B65" i="13"/>
  <c r="AI64" i="13"/>
  <c r="AH64" i="13"/>
  <c r="B64" i="13"/>
  <c r="AI63" i="13"/>
  <c r="AH63" i="13"/>
  <c r="B63" i="13"/>
  <c r="AI62" i="13"/>
  <c r="AH62" i="13"/>
  <c r="B62" i="13"/>
  <c r="AI61" i="13"/>
  <c r="AH61" i="13"/>
  <c r="B61" i="13"/>
  <c r="AI60" i="13"/>
  <c r="AH60" i="13"/>
  <c r="B60" i="13"/>
  <c r="AI59" i="13"/>
  <c r="AH59" i="13"/>
  <c r="B59" i="13"/>
  <c r="AI58" i="13"/>
  <c r="AH58" i="13"/>
  <c r="B58" i="13"/>
  <c r="AI57" i="13"/>
  <c r="AH57" i="13"/>
  <c r="B57" i="13"/>
  <c r="AI56" i="13"/>
  <c r="AH56" i="13"/>
  <c r="B56" i="13"/>
  <c r="AI55" i="13"/>
  <c r="AH55" i="13"/>
  <c r="B55" i="13"/>
  <c r="AI54" i="13"/>
  <c r="AH54" i="13"/>
  <c r="B54" i="13"/>
  <c r="AI53" i="13"/>
  <c r="AH53" i="13"/>
  <c r="B53" i="13"/>
  <c r="AI52" i="13"/>
  <c r="AH52" i="13"/>
  <c r="B52" i="13"/>
  <c r="AI51" i="13"/>
  <c r="AH51" i="13"/>
  <c r="B51" i="13"/>
  <c r="AI50" i="13"/>
  <c r="AH50" i="13"/>
  <c r="B50" i="13"/>
  <c r="AI49" i="13"/>
  <c r="AH49" i="13"/>
  <c r="B49" i="13"/>
  <c r="AI48" i="13"/>
  <c r="AH48" i="13"/>
  <c r="B48" i="13"/>
  <c r="AI47" i="13"/>
  <c r="AH47" i="13"/>
  <c r="B47" i="13"/>
  <c r="AI46" i="13"/>
  <c r="AH46" i="13"/>
  <c r="AI45" i="13"/>
  <c r="AH45" i="13"/>
  <c r="AI44" i="13"/>
  <c r="AH44" i="13"/>
  <c r="AI43" i="13"/>
  <c r="AH43" i="13"/>
  <c r="AI42" i="13"/>
  <c r="AH42" i="13"/>
  <c r="AI41" i="13"/>
  <c r="AH41" i="13"/>
  <c r="B41" i="13"/>
  <c r="AI40" i="13"/>
  <c r="AH40" i="13"/>
  <c r="B40" i="13"/>
  <c r="AI39" i="13"/>
  <c r="AH39" i="13"/>
  <c r="B39" i="13"/>
  <c r="AI38" i="13"/>
  <c r="AH38" i="13"/>
  <c r="B38" i="13"/>
  <c r="AI37" i="13"/>
  <c r="AH37" i="13"/>
  <c r="B37" i="13"/>
  <c r="AI36" i="13"/>
  <c r="AH36" i="13"/>
  <c r="B36" i="13"/>
  <c r="AI35" i="13"/>
  <c r="AH35" i="13"/>
  <c r="B35" i="13"/>
  <c r="AI34" i="13"/>
  <c r="AH34" i="13"/>
  <c r="B34" i="13"/>
  <c r="AI33" i="13"/>
  <c r="AH33" i="13"/>
  <c r="B33" i="13"/>
  <c r="AI32" i="13"/>
  <c r="AH32" i="13"/>
  <c r="B32" i="13"/>
  <c r="AI31" i="13"/>
  <c r="AH31" i="13"/>
  <c r="B31" i="13"/>
  <c r="AI30" i="13"/>
  <c r="AH30" i="13"/>
  <c r="B30" i="13"/>
  <c r="AI29" i="13"/>
  <c r="AH29" i="13"/>
  <c r="B29" i="13"/>
  <c r="AI28" i="13"/>
  <c r="AH28" i="13"/>
  <c r="B28" i="13"/>
  <c r="AI27" i="13"/>
  <c r="AH27" i="13"/>
  <c r="B27" i="13"/>
  <c r="AI26" i="13"/>
  <c r="AH26" i="13"/>
  <c r="B26" i="13"/>
  <c r="AI25" i="13"/>
  <c r="AH25" i="13"/>
  <c r="B25" i="13"/>
  <c r="AI24" i="13"/>
  <c r="AH24" i="13"/>
  <c r="B24" i="13"/>
  <c r="AI23" i="13"/>
  <c r="AH23" i="13"/>
  <c r="B23" i="13"/>
  <c r="AI22" i="13"/>
  <c r="AH22" i="13"/>
  <c r="B22" i="13"/>
  <c r="AI21" i="13"/>
  <c r="AH21" i="13"/>
  <c r="B21" i="13"/>
  <c r="AI20" i="13"/>
  <c r="AH20" i="13"/>
  <c r="B20" i="13"/>
  <c r="AI19" i="13"/>
  <c r="AH19" i="13"/>
  <c r="B19" i="13"/>
  <c r="AI18" i="13"/>
  <c r="AH18" i="13"/>
  <c r="B18" i="13"/>
  <c r="AI17" i="13"/>
  <c r="AH17" i="13"/>
  <c r="B17" i="13"/>
  <c r="AI16" i="13"/>
  <c r="AH16" i="13"/>
  <c r="B16" i="13"/>
  <c r="AI15" i="13"/>
  <c r="AH15" i="13"/>
  <c r="B15" i="13"/>
  <c r="AI14" i="13"/>
  <c r="AH14" i="13"/>
  <c r="B14" i="13"/>
  <c r="AI13" i="13"/>
  <c r="AH13" i="13"/>
  <c r="B13" i="13"/>
  <c r="AI12" i="13"/>
  <c r="AH12" i="13"/>
  <c r="B12" i="13"/>
  <c r="AI11" i="13"/>
  <c r="AH11" i="13"/>
  <c r="B11" i="13"/>
  <c r="AI10" i="13"/>
  <c r="AH10" i="13"/>
  <c r="B10" i="13"/>
  <c r="AI9" i="13"/>
  <c r="AH9" i="13"/>
  <c r="B9" i="13"/>
  <c r="AI8" i="13"/>
  <c r="AH8" i="13"/>
  <c r="B8" i="13"/>
  <c r="AI7" i="13"/>
  <c r="AH7" i="13"/>
  <c r="B7" i="13"/>
  <c r="AI6" i="13"/>
  <c r="AH6" i="13"/>
  <c r="B6" i="13"/>
  <c r="AI5" i="13"/>
  <c r="AH5" i="13"/>
  <c r="B5" i="13"/>
  <c r="AJ82" i="14"/>
  <c r="AI82" i="14"/>
  <c r="AH82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AL81" i="14"/>
  <c r="AK81" i="14"/>
  <c r="B81" i="14"/>
  <c r="AL80" i="14"/>
  <c r="AK80" i="14"/>
  <c r="B80" i="14"/>
  <c r="AL79" i="14"/>
  <c r="AK79" i="14"/>
  <c r="B79" i="14"/>
  <c r="AL78" i="14"/>
  <c r="AK78" i="14"/>
  <c r="B78" i="14"/>
  <c r="AL77" i="14"/>
  <c r="AK77" i="14"/>
  <c r="B77" i="14"/>
  <c r="AL76" i="14"/>
  <c r="AK76" i="14"/>
  <c r="B76" i="14"/>
  <c r="AL75" i="14"/>
  <c r="AK75" i="14"/>
  <c r="B75" i="14"/>
  <c r="AL74" i="14"/>
  <c r="AK74" i="14"/>
  <c r="B74" i="14"/>
  <c r="AL73" i="14"/>
  <c r="AK73" i="14"/>
  <c r="B73" i="14"/>
  <c r="AL72" i="14"/>
  <c r="AK72" i="14"/>
  <c r="B72" i="14"/>
  <c r="AL71" i="14"/>
  <c r="AK71" i="14"/>
  <c r="B71" i="14"/>
  <c r="AL70" i="14"/>
  <c r="AK70" i="14"/>
  <c r="B70" i="14"/>
  <c r="AL69" i="14"/>
  <c r="AK69" i="14"/>
  <c r="B69" i="14"/>
  <c r="AL68" i="14"/>
  <c r="AK68" i="14"/>
  <c r="B68" i="14"/>
  <c r="AL67" i="14"/>
  <c r="AK67" i="14"/>
  <c r="B67" i="14"/>
  <c r="AL66" i="14"/>
  <c r="AK66" i="14"/>
  <c r="B66" i="14"/>
  <c r="AL65" i="14"/>
  <c r="AK65" i="14"/>
  <c r="B65" i="14"/>
  <c r="AL64" i="14"/>
  <c r="AK64" i="14"/>
  <c r="B64" i="14"/>
  <c r="AL63" i="14"/>
  <c r="AK63" i="14"/>
  <c r="B63" i="14"/>
  <c r="AL62" i="14"/>
  <c r="AK62" i="14"/>
  <c r="B62" i="14"/>
  <c r="AL61" i="14"/>
  <c r="AK61" i="14"/>
  <c r="B61" i="14"/>
  <c r="AL60" i="14"/>
  <c r="AK60" i="14"/>
  <c r="B60" i="14"/>
  <c r="AL59" i="14"/>
  <c r="AK59" i="14"/>
  <c r="B59" i="14"/>
  <c r="AL58" i="14"/>
  <c r="AK58" i="14"/>
  <c r="B58" i="14"/>
  <c r="AL57" i="14"/>
  <c r="AK57" i="14"/>
  <c r="B57" i="14"/>
  <c r="AL56" i="14"/>
  <c r="AK56" i="14"/>
  <c r="B56" i="14"/>
  <c r="AL55" i="14"/>
  <c r="AK55" i="14"/>
  <c r="B55" i="14"/>
  <c r="AL54" i="14"/>
  <c r="AK54" i="14"/>
  <c r="B54" i="14"/>
  <c r="AL53" i="14"/>
  <c r="AK53" i="14"/>
  <c r="B53" i="14"/>
  <c r="AL52" i="14"/>
  <c r="AK52" i="14"/>
  <c r="B52" i="14"/>
  <c r="AL51" i="14"/>
  <c r="AK51" i="14"/>
  <c r="B51" i="14"/>
  <c r="AL50" i="14"/>
  <c r="AK50" i="14"/>
  <c r="B50" i="14"/>
  <c r="AL49" i="14"/>
  <c r="AK49" i="14"/>
  <c r="B49" i="14"/>
  <c r="AL48" i="14"/>
  <c r="AK48" i="14"/>
  <c r="B48" i="14"/>
  <c r="AL47" i="14"/>
  <c r="AK47" i="14"/>
  <c r="B47" i="14"/>
  <c r="AL46" i="14"/>
  <c r="AK46" i="14"/>
  <c r="AL45" i="14"/>
  <c r="AK45" i="14"/>
  <c r="AL44" i="14"/>
  <c r="AK44" i="14"/>
  <c r="AL43" i="14"/>
  <c r="AK43" i="14"/>
  <c r="AL42" i="14"/>
  <c r="AK42" i="14"/>
  <c r="AL41" i="14"/>
  <c r="AK41" i="14"/>
  <c r="B41" i="14"/>
  <c r="AL40" i="14"/>
  <c r="AK40" i="14"/>
  <c r="B40" i="14"/>
  <c r="AL39" i="14"/>
  <c r="AK39" i="14"/>
  <c r="B39" i="14"/>
  <c r="AL38" i="14"/>
  <c r="AK38" i="14"/>
  <c r="B38" i="14"/>
  <c r="AL37" i="14"/>
  <c r="AK37" i="14"/>
  <c r="B37" i="14"/>
  <c r="AL36" i="14"/>
  <c r="AK36" i="14"/>
  <c r="B36" i="14"/>
  <c r="AL35" i="14"/>
  <c r="AK35" i="14"/>
  <c r="B35" i="14"/>
  <c r="AL34" i="14"/>
  <c r="AK34" i="14"/>
  <c r="B34" i="14"/>
  <c r="AL33" i="14"/>
  <c r="AK33" i="14"/>
  <c r="B33" i="14"/>
  <c r="AL32" i="14"/>
  <c r="AK32" i="14"/>
  <c r="B32" i="14"/>
  <c r="AL31" i="14"/>
  <c r="AK31" i="14"/>
  <c r="B31" i="14"/>
  <c r="AL30" i="14"/>
  <c r="AK30" i="14"/>
  <c r="B30" i="14"/>
  <c r="AL29" i="14"/>
  <c r="AK29" i="14"/>
  <c r="B29" i="14"/>
  <c r="AL28" i="14"/>
  <c r="AK28" i="14"/>
  <c r="B28" i="14"/>
  <c r="AL27" i="14"/>
  <c r="AK27" i="14"/>
  <c r="B27" i="14"/>
  <c r="AL26" i="14"/>
  <c r="AK26" i="14"/>
  <c r="B26" i="14"/>
  <c r="AL25" i="14"/>
  <c r="AK25" i="14"/>
  <c r="B25" i="14"/>
  <c r="AL24" i="14"/>
  <c r="AK24" i="14"/>
  <c r="B24" i="14"/>
  <c r="AL23" i="14"/>
  <c r="AK23" i="14"/>
  <c r="B23" i="14"/>
  <c r="AL22" i="14"/>
  <c r="AK22" i="14"/>
  <c r="B22" i="14"/>
  <c r="AL21" i="14"/>
  <c r="AK21" i="14"/>
  <c r="B21" i="14"/>
  <c r="AL20" i="14"/>
  <c r="AK20" i="14"/>
  <c r="B20" i="14"/>
  <c r="AL19" i="14"/>
  <c r="AK19" i="14"/>
  <c r="B19" i="14"/>
  <c r="AL18" i="14"/>
  <c r="AK18" i="14"/>
  <c r="B18" i="14"/>
  <c r="AL17" i="14"/>
  <c r="AK17" i="14"/>
  <c r="B17" i="14"/>
  <c r="AL16" i="14"/>
  <c r="AK16" i="14"/>
  <c r="B16" i="14"/>
  <c r="AL15" i="14"/>
  <c r="AK15" i="14"/>
  <c r="B15" i="14"/>
  <c r="AL14" i="14"/>
  <c r="AK14" i="14"/>
  <c r="B14" i="14"/>
  <c r="AL13" i="14"/>
  <c r="AK13" i="14"/>
  <c r="B13" i="14"/>
  <c r="AL12" i="14"/>
  <c r="AK12" i="14"/>
  <c r="B12" i="14"/>
  <c r="AL11" i="14"/>
  <c r="AK11" i="14"/>
  <c r="B11" i="14"/>
  <c r="AL10" i="14"/>
  <c r="AK10" i="14"/>
  <c r="B10" i="14"/>
  <c r="AL9" i="14"/>
  <c r="AK9" i="14"/>
  <c r="B9" i="14"/>
  <c r="AL8" i="14"/>
  <c r="AK8" i="14"/>
  <c r="B8" i="14"/>
  <c r="AL7" i="14"/>
  <c r="AK7" i="14"/>
  <c r="B7" i="14"/>
  <c r="AL6" i="14"/>
  <c r="AK6" i="14"/>
  <c r="B6" i="14"/>
  <c r="AL5" i="14"/>
  <c r="AK5" i="14"/>
  <c r="B5" i="14"/>
  <c r="B80" i="1"/>
  <c r="B79" i="1"/>
  <c r="B78" i="1"/>
  <c r="B77" i="1"/>
  <c r="G77" i="1" s="1"/>
  <c r="B76" i="1"/>
  <c r="B75" i="1"/>
  <c r="B74" i="1"/>
  <c r="B73" i="1"/>
  <c r="B72" i="1"/>
  <c r="B71" i="1"/>
  <c r="B70" i="1"/>
  <c r="G70" i="1" s="1"/>
  <c r="B69" i="1"/>
  <c r="G69" i="1" s="1"/>
  <c r="B68" i="1"/>
  <c r="B67" i="1"/>
  <c r="B66" i="1"/>
  <c r="B65" i="1"/>
  <c r="B64" i="1"/>
  <c r="B63" i="1"/>
  <c r="B62" i="1"/>
  <c r="B61" i="1"/>
  <c r="G61" i="1" s="1"/>
  <c r="B60" i="1"/>
  <c r="B59" i="1"/>
  <c r="B58" i="1"/>
  <c r="B57" i="1"/>
  <c r="B56" i="1"/>
  <c r="B55" i="1"/>
  <c r="B54" i="1"/>
  <c r="B53" i="1"/>
  <c r="G53" i="1" s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G37" i="1" s="1"/>
  <c r="B36" i="1"/>
  <c r="B35" i="1"/>
  <c r="B34" i="1"/>
  <c r="B33" i="1"/>
  <c r="B32" i="1"/>
  <c r="B31" i="1"/>
  <c r="B30" i="1"/>
  <c r="B29" i="1"/>
  <c r="G29" i="1" s="1"/>
  <c r="B28" i="1"/>
  <c r="B27" i="1"/>
  <c r="B26" i="1"/>
  <c r="B25" i="1"/>
  <c r="B24" i="1"/>
  <c r="B23" i="1"/>
  <c r="B22" i="1"/>
  <c r="B21" i="1"/>
  <c r="G21" i="1" s="1"/>
  <c r="B20" i="1"/>
  <c r="B19" i="1"/>
  <c r="B18" i="1"/>
  <c r="B17" i="1"/>
  <c r="B16" i="1"/>
  <c r="B15" i="1"/>
  <c r="B14" i="1"/>
  <c r="B13" i="1"/>
  <c r="G13" i="1" s="1"/>
  <c r="B12" i="1"/>
  <c r="B11" i="1"/>
  <c r="B10" i="1"/>
  <c r="B9" i="1"/>
  <c r="B8" i="1"/>
  <c r="B7" i="1"/>
  <c r="B6" i="1"/>
  <c r="B5" i="1"/>
  <c r="B4" i="1"/>
  <c r="G14" i="1" l="1"/>
  <c r="G22" i="1"/>
  <c r="G46" i="1"/>
  <c r="G62" i="1"/>
  <c r="G78" i="1"/>
  <c r="G6" i="1"/>
  <c r="G30" i="1"/>
  <c r="G54" i="1"/>
  <c r="G79" i="1"/>
  <c r="G45" i="1"/>
  <c r="G7" i="1"/>
  <c r="G39" i="1"/>
  <c r="G55" i="1"/>
  <c r="G16" i="1"/>
  <c r="G40" i="1"/>
  <c r="G72" i="1"/>
  <c r="G23" i="1"/>
  <c r="G63" i="1"/>
  <c r="G8" i="1"/>
  <c r="G32" i="1"/>
  <c r="G48" i="1"/>
  <c r="G80" i="1"/>
  <c r="G9" i="1"/>
  <c r="G17" i="1"/>
  <c r="G25" i="1"/>
  <c r="G33" i="1"/>
  <c r="G41" i="1"/>
  <c r="G49" i="1"/>
  <c r="G57" i="1"/>
  <c r="G65" i="1"/>
  <c r="G73" i="1"/>
  <c r="G15" i="1"/>
  <c r="G31" i="1"/>
  <c r="G47" i="1"/>
  <c r="G71" i="1"/>
  <c r="G24" i="1"/>
  <c r="G56" i="1"/>
  <c r="G64" i="1"/>
  <c r="G10" i="1"/>
  <c r="H18" i="1"/>
  <c r="G18" i="1"/>
  <c r="G26" i="1"/>
  <c r="G34" i="1"/>
  <c r="G42" i="1"/>
  <c r="G50" i="1"/>
  <c r="G58" i="1"/>
  <c r="G66" i="1"/>
  <c r="G74" i="1"/>
  <c r="G5" i="1"/>
  <c r="G11" i="1"/>
  <c r="G27" i="1"/>
  <c r="G59" i="1"/>
  <c r="G75" i="1"/>
  <c r="G38" i="1"/>
  <c r="G19" i="1"/>
  <c r="G35" i="1"/>
  <c r="G43" i="1"/>
  <c r="G51" i="1"/>
  <c r="G67" i="1"/>
  <c r="G4" i="1"/>
  <c r="G12" i="1"/>
  <c r="G20" i="1"/>
  <c r="G28" i="1"/>
  <c r="G36" i="1"/>
  <c r="G44" i="1"/>
  <c r="G52" i="1"/>
  <c r="G60" i="1"/>
  <c r="G68" i="1"/>
  <c r="G76" i="1"/>
  <c r="H61" i="1"/>
  <c r="AL82" i="11"/>
  <c r="H17" i="1"/>
  <c r="H22" i="1"/>
  <c r="H7" i="1"/>
  <c r="H38" i="1"/>
  <c r="H36" i="1"/>
  <c r="H11" i="1"/>
  <c r="H47" i="1"/>
  <c r="H44" i="1"/>
  <c r="H4" i="1"/>
  <c r="H6" i="1"/>
  <c r="H53" i="1"/>
  <c r="H59" i="1"/>
  <c r="H37" i="1"/>
  <c r="H78" i="1"/>
  <c r="H67" i="1"/>
  <c r="H21" i="1"/>
  <c r="H31" i="1"/>
  <c r="AI82" i="13"/>
  <c r="H41" i="1"/>
  <c r="H12" i="1"/>
  <c r="H54" i="1"/>
  <c r="H9" i="1"/>
  <c r="H13" i="1"/>
  <c r="H28" i="1"/>
  <c r="H49" i="1"/>
  <c r="H63" i="1"/>
  <c r="H19" i="1"/>
  <c r="H66" i="1"/>
  <c r="F29" i="1"/>
  <c r="F45" i="1"/>
  <c r="F72" i="1"/>
  <c r="F13" i="1"/>
  <c r="F22" i="1"/>
  <c r="F32" i="1"/>
  <c r="F54" i="1"/>
  <c r="F62" i="1"/>
  <c r="F70" i="1"/>
  <c r="H24" i="1"/>
  <c r="H10" i="1"/>
  <c r="H39" i="1"/>
  <c r="H56" i="1"/>
  <c r="H23" i="1"/>
  <c r="H29" i="1"/>
  <c r="H32" i="1"/>
  <c r="H14" i="1"/>
  <c r="H33" i="1"/>
  <c r="H34" i="1"/>
  <c r="H20" i="1"/>
  <c r="H25" i="1"/>
  <c r="H45" i="1"/>
  <c r="H15" i="1"/>
  <c r="H26" i="1"/>
  <c r="H27" i="1"/>
  <c r="H30" i="1"/>
  <c r="H43" i="1"/>
  <c r="H60" i="1"/>
  <c r="H62" i="1"/>
  <c r="H50" i="1"/>
  <c r="H58" i="1"/>
  <c r="H68" i="1"/>
  <c r="H74" i="1"/>
  <c r="H70" i="1"/>
  <c r="H46" i="1"/>
  <c r="H51" i="1"/>
  <c r="H52" i="1"/>
  <c r="H64" i="1"/>
  <c r="H71" i="1"/>
  <c r="H75" i="1"/>
  <c r="H80" i="1"/>
  <c r="F80" i="1"/>
  <c r="H42" i="1"/>
  <c r="H69" i="1"/>
  <c r="H73" i="1"/>
  <c r="H76" i="1"/>
  <c r="F39" i="1"/>
  <c r="F47" i="1"/>
  <c r="F7" i="1"/>
  <c r="F15" i="1"/>
  <c r="F21" i="1"/>
  <c r="F34" i="1"/>
  <c r="F56" i="1"/>
  <c r="F64" i="1"/>
  <c r="F75" i="1"/>
  <c r="AK82" i="11"/>
  <c r="H79" i="1"/>
  <c r="F26" i="1"/>
  <c r="F42" i="1"/>
  <c r="F50" i="1"/>
  <c r="F10" i="1"/>
  <c r="F18" i="1"/>
  <c r="F25" i="1"/>
  <c r="F37" i="1"/>
  <c r="F59" i="1"/>
  <c r="F67" i="1"/>
  <c r="AH82" i="13"/>
  <c r="H77" i="1"/>
  <c r="F5" i="1"/>
  <c r="F40" i="1"/>
  <c r="F48" i="1"/>
  <c r="F8" i="1"/>
  <c r="F16" i="1"/>
  <c r="F35" i="1"/>
  <c r="F57" i="1"/>
  <c r="F65" i="1"/>
  <c r="F76" i="1"/>
  <c r="H5" i="1"/>
  <c r="H40" i="1"/>
  <c r="H48" i="1"/>
  <c r="H8" i="1"/>
  <c r="H16" i="1"/>
  <c r="H35" i="1"/>
  <c r="H57" i="1"/>
  <c r="H65" i="1"/>
  <c r="F27" i="1"/>
  <c r="F43" i="1"/>
  <c r="F51" i="1"/>
  <c r="F11" i="1"/>
  <c r="F19" i="1"/>
  <c r="F23" i="1"/>
  <c r="F30" i="1"/>
  <c r="F52" i="1"/>
  <c r="F60" i="1"/>
  <c r="F68" i="1"/>
  <c r="F79" i="1"/>
  <c r="H55" i="1"/>
  <c r="H72" i="1"/>
  <c r="F78" i="1"/>
  <c r="F38" i="1"/>
  <c r="F46" i="1"/>
  <c r="F73" i="1"/>
  <c r="F14" i="1"/>
  <c r="F33" i="1"/>
  <c r="F55" i="1"/>
  <c r="F63" i="1"/>
  <c r="F74" i="1"/>
  <c r="F6" i="1"/>
  <c r="F41" i="1"/>
  <c r="F49" i="1"/>
  <c r="F9" i="1"/>
  <c r="F20" i="1"/>
  <c r="F24" i="1"/>
  <c r="F36" i="1"/>
  <c r="F58" i="1"/>
  <c r="F66" i="1"/>
  <c r="F77" i="1"/>
  <c r="F28" i="1"/>
  <c r="F44" i="1"/>
  <c r="F71" i="1"/>
  <c r="F12" i="1"/>
  <c r="F31" i="1"/>
  <c r="F53" i="1"/>
  <c r="F61" i="1"/>
  <c r="F69" i="1"/>
  <c r="F17" i="1"/>
  <c r="AL82" i="14"/>
  <c r="AK82" i="14"/>
  <c r="F4" i="1"/>
  <c r="P81" i="1" l="1"/>
  <c r="R49" i="1"/>
  <c r="R24" i="1"/>
  <c r="R27" i="1"/>
  <c r="R40" i="1"/>
  <c r="R61" i="1"/>
  <c r="R36" i="1"/>
  <c r="R31" i="1"/>
  <c r="R11" i="1"/>
  <c r="E6" i="15"/>
  <c r="R18" i="1"/>
  <c r="M81" i="1"/>
  <c r="L10" i="15"/>
  <c r="R73" i="1"/>
  <c r="R29" i="1"/>
  <c r="K81" i="1"/>
  <c r="R57" i="1"/>
  <c r="H81" i="1"/>
  <c r="R6" i="1"/>
  <c r="O81" i="1"/>
  <c r="R74" i="1"/>
  <c r="R16" i="1"/>
  <c r="R59" i="1"/>
  <c r="E7" i="15"/>
  <c r="J81" i="1"/>
  <c r="R44" i="1"/>
  <c r="R35" i="1"/>
  <c r="R58" i="1"/>
  <c r="R54" i="1"/>
  <c r="I81" i="1"/>
  <c r="R55" i="1"/>
  <c r="R22" i="1"/>
  <c r="R5" i="1"/>
  <c r="N81" i="1"/>
  <c r="R43" i="1"/>
  <c r="C7" i="15"/>
  <c r="R21" i="1"/>
  <c r="R45" i="1"/>
  <c r="C9" i="15"/>
  <c r="R69" i="1"/>
  <c r="R46" i="1"/>
  <c r="R12" i="1"/>
  <c r="R60" i="1"/>
  <c r="R33" i="1"/>
  <c r="R66" i="1"/>
  <c r="R56" i="1"/>
  <c r="R39" i="1"/>
  <c r="R53" i="1"/>
  <c r="R64" i="1"/>
  <c r="R38" i="1"/>
  <c r="R19" i="1"/>
  <c r="R13" i="1"/>
  <c r="R62" i="1"/>
  <c r="R70" i="1"/>
  <c r="C8" i="15"/>
  <c r="R80" i="1"/>
  <c r="R67" i="1"/>
  <c r="R77" i="1"/>
  <c r="R52" i="1"/>
  <c r="R7" i="1"/>
  <c r="R30" i="1"/>
  <c r="R20" i="1"/>
  <c r="R76" i="1"/>
  <c r="R23" i="1"/>
  <c r="R65" i="1"/>
  <c r="R68" i="1"/>
  <c r="R8" i="1"/>
  <c r="R48" i="1"/>
  <c r="R34" i="1"/>
  <c r="R71" i="1"/>
  <c r="R78" i="1"/>
  <c r="R75" i="1"/>
  <c r="R32" i="1"/>
  <c r="R26" i="1"/>
  <c r="R25" i="1"/>
  <c r="R28" i="1"/>
  <c r="R79" i="1"/>
  <c r="R42" i="1"/>
  <c r="R50" i="1"/>
  <c r="R14" i="1"/>
  <c r="R51" i="1"/>
  <c r="R47" i="1"/>
  <c r="R10" i="1"/>
  <c r="R41" i="1"/>
  <c r="R9" i="1"/>
  <c r="R63" i="1"/>
  <c r="R37" i="1"/>
  <c r="G81" i="1"/>
  <c r="D6" i="15"/>
  <c r="D7" i="15"/>
  <c r="D9" i="15"/>
  <c r="R17" i="1"/>
  <c r="D8" i="15"/>
  <c r="R72" i="1"/>
  <c r="E9" i="15"/>
  <c r="E8" i="15"/>
  <c r="M10" i="15"/>
  <c r="F81" i="1"/>
  <c r="R4" i="1"/>
  <c r="C6" i="15"/>
  <c r="L81" i="1"/>
  <c r="R15" i="1"/>
  <c r="N10" i="15"/>
  <c r="Q81" i="1"/>
  <c r="K10" i="15" l="1"/>
  <c r="H10" i="15"/>
  <c r="E10" i="15"/>
  <c r="F10" i="15"/>
  <c r="G10" i="15"/>
  <c r="J10" i="15"/>
  <c r="S38" i="1"/>
  <c r="C10" i="15"/>
  <c r="O9" i="15"/>
  <c r="S26" i="1"/>
  <c r="S71" i="1"/>
  <c r="O8" i="15"/>
  <c r="O7" i="15"/>
  <c r="I10" i="15"/>
  <c r="D10" i="15"/>
  <c r="R81" i="1"/>
  <c r="S4" i="1"/>
  <c r="O6" i="15"/>
  <c r="S81" i="1" l="1"/>
  <c r="P6" i="15"/>
  <c r="O10" i="15"/>
</calcChain>
</file>

<file path=xl/sharedStrings.xml><?xml version="1.0" encoding="utf-8"?>
<sst xmlns="http://schemas.openxmlformats.org/spreadsheetml/2006/main" count="3461" uniqueCount="158">
  <si>
    <t>Altiplano</t>
  </si>
  <si>
    <t>Matehuala</t>
  </si>
  <si>
    <t>Soledad</t>
  </si>
  <si>
    <t>Salinas</t>
  </si>
  <si>
    <t>San Luis Potosí</t>
  </si>
  <si>
    <t>Media</t>
  </si>
  <si>
    <t>Cerritos</t>
  </si>
  <si>
    <t>Rioverde</t>
  </si>
  <si>
    <t>San Ciro</t>
  </si>
  <si>
    <t>T. Nueva</t>
  </si>
  <si>
    <t>Huasteca</t>
  </si>
  <si>
    <t>Cd. Valles</t>
  </si>
  <si>
    <t>Matlapa</t>
  </si>
  <si>
    <t>Adjuntas</t>
  </si>
  <si>
    <t>Ballesmi</t>
  </si>
  <si>
    <t>Gallinas</t>
  </si>
  <si>
    <t>Naranjo</t>
  </si>
  <si>
    <t>Pujal</t>
  </si>
  <si>
    <t>Micos</t>
  </si>
  <si>
    <t>San Vicente</t>
  </si>
  <si>
    <t>Santa Rosa</t>
  </si>
  <si>
    <t>Requetemu</t>
  </si>
  <si>
    <t>Tamuín</t>
  </si>
  <si>
    <t>Temamatla</t>
  </si>
  <si>
    <t>Tierra Blanca</t>
  </si>
  <si>
    <t>TOTAL</t>
  </si>
  <si>
    <t>PROMEDIO</t>
  </si>
  <si>
    <t>Estacion</t>
  </si>
  <si>
    <t>Centro</t>
  </si>
  <si>
    <t>TOTAL ESTACION</t>
  </si>
  <si>
    <t>PROMEDIO DIARIO ESTACION</t>
  </si>
  <si>
    <t>PROMEDIO DIARIO ESTADO</t>
  </si>
  <si>
    <t>Region</t>
  </si>
  <si>
    <t>Presa Valentin Gama</t>
  </si>
  <si>
    <t>Llave</t>
  </si>
  <si>
    <t>PROMEDIO REGION</t>
  </si>
  <si>
    <t>PRECIPITACIONES EN EL ESTADO POR ESTACION</t>
  </si>
  <si>
    <t>PROMEDIO 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</si>
  <si>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</si>
  <si>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</si>
  <si>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</si>
  <si>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</si>
  <si>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</si>
  <si>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</si>
  <si>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</si>
  <si>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</si>
  <si>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</si>
  <si>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</si>
  <si>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</si>
  <si>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</si>
  <si>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Los Quintos</t>
  </si>
  <si>
    <t>Catorce</t>
  </si>
  <si>
    <t>El Cuijal</t>
  </si>
  <si>
    <t>Cedral</t>
  </si>
  <si>
    <t>Charcas</t>
  </si>
  <si>
    <t>El Huizache</t>
  </si>
  <si>
    <t xml:space="preserve">Pocitos </t>
  </si>
  <si>
    <t>Banderillas</t>
  </si>
  <si>
    <t>Santo Domingo</t>
  </si>
  <si>
    <t>Sabanillas</t>
  </si>
  <si>
    <t>Vanegas</t>
  </si>
  <si>
    <t>BuenaVista</t>
  </si>
  <si>
    <t>Villa de Guadalupe</t>
  </si>
  <si>
    <t>La Terquedad</t>
  </si>
  <si>
    <t>Villa de Ramos</t>
  </si>
  <si>
    <t>La Dulce</t>
  </si>
  <si>
    <t>Yoliatl</t>
  </si>
  <si>
    <t>Benito Juárez</t>
  </si>
  <si>
    <t>Mexquitic de Carmona</t>
  </si>
  <si>
    <t>El Polvorín</t>
  </si>
  <si>
    <t>Moctezuma</t>
  </si>
  <si>
    <t xml:space="preserve">Santa Clara </t>
  </si>
  <si>
    <t>INIFAP SAN LUIS</t>
  </si>
  <si>
    <t>La Lugarda</t>
  </si>
  <si>
    <t>Villa de Arriaga</t>
  </si>
  <si>
    <t>La Purisima</t>
  </si>
  <si>
    <t>Villa de Arriga</t>
  </si>
  <si>
    <t>San Ignacio</t>
  </si>
  <si>
    <t>Villa de Reyes</t>
  </si>
  <si>
    <t>San Isidro</t>
  </si>
  <si>
    <t>Peotillos</t>
  </si>
  <si>
    <t>Villa Hidalgo</t>
  </si>
  <si>
    <t>5 de Mayo</t>
  </si>
  <si>
    <t>Ciudad Valles</t>
  </si>
  <si>
    <t>Estación Coyoles</t>
  </si>
  <si>
    <t>La Hincada</t>
  </si>
  <si>
    <t>Tampaya</t>
  </si>
  <si>
    <t>INIFAP Ebano</t>
  </si>
  <si>
    <t>Ebano</t>
  </si>
  <si>
    <t>Ponciano</t>
  </si>
  <si>
    <t>Santa Fé</t>
  </si>
  <si>
    <t xml:space="preserve">Santa Martha </t>
  </si>
  <si>
    <t>El Estribo</t>
  </si>
  <si>
    <t>El Naranjo</t>
  </si>
  <si>
    <t>El Rosario</t>
  </si>
  <si>
    <t xml:space="preserve">INIFAP Huichihuayan </t>
  </si>
  <si>
    <t>Huehuetlán</t>
  </si>
  <si>
    <t>El Encanto</t>
  </si>
  <si>
    <t>Tancojol</t>
  </si>
  <si>
    <t>Est. Rancho El Canal</t>
  </si>
  <si>
    <t>Tamasopo</t>
  </si>
  <si>
    <t xml:space="preserve">Rancho Progreso </t>
  </si>
  <si>
    <t>Tampomolón Corona</t>
  </si>
  <si>
    <t xml:space="preserve">Tampacoy </t>
  </si>
  <si>
    <t>Cd. Del Maíz</t>
  </si>
  <si>
    <t>CBTA 123</t>
  </si>
  <si>
    <t>Potrero San Isidro</t>
  </si>
  <si>
    <t>Ciudad Fernández</t>
  </si>
  <si>
    <t>El Naranjal</t>
  </si>
  <si>
    <t>Progreso</t>
  </si>
  <si>
    <t xml:space="preserve">Palo Alto </t>
  </si>
  <si>
    <t>San Ciro de Acosta</t>
  </si>
  <si>
    <t xml:space="preserve">Media </t>
  </si>
  <si>
    <t xml:space="preserve">Rayón </t>
  </si>
  <si>
    <t>Tanlajas</t>
  </si>
  <si>
    <t>Axtla de Terrazas</t>
  </si>
  <si>
    <t>Aquismón</t>
  </si>
  <si>
    <t>San Vicente T.</t>
  </si>
  <si>
    <t>Tamazunchale</t>
  </si>
  <si>
    <t>Tierra Nueva</t>
  </si>
  <si>
    <t>Ingenio Plan de Ayala</t>
  </si>
  <si>
    <t>INIFAP San Luis</t>
  </si>
  <si>
    <t>Municipio</t>
  </si>
  <si>
    <t>Soledad de Graciano S.</t>
  </si>
  <si>
    <t>PROMEDIO MENSUAL POR ESTADO</t>
  </si>
  <si>
    <t>PRECIPITACIÓNES DEL MES DE MARZO</t>
  </si>
  <si>
    <t>PRECIPITACIÓNES DEL MES DE ENERO</t>
  </si>
  <si>
    <t>PRECIPITACIÓNES DEL MES DE FEBRERO</t>
  </si>
  <si>
    <t>REGION</t>
  </si>
  <si>
    <t>ESTACION</t>
  </si>
  <si>
    <t>LLAVE</t>
  </si>
  <si>
    <t>MUNICIPIO</t>
  </si>
  <si>
    <t>El Vergel</t>
  </si>
  <si>
    <t>Guadalcázar</t>
  </si>
  <si>
    <t xml:space="preserve">PROMEDIO ESTATAL </t>
  </si>
  <si>
    <t>Villa De Ramos</t>
  </si>
  <si>
    <t>El Pocito</t>
  </si>
  <si>
    <t>La Victoria</t>
  </si>
  <si>
    <t>Cerritos de Bernal</t>
  </si>
  <si>
    <t>Santa Matilde</t>
  </si>
  <si>
    <t>La Herradura</t>
  </si>
  <si>
    <t xml:space="preserve">Santo Domingo </t>
  </si>
  <si>
    <t>Altiplano_El Pocito</t>
  </si>
  <si>
    <t>Altiplano_La Victoria</t>
  </si>
  <si>
    <t>Altiplano_Cerritos de Bernal</t>
  </si>
  <si>
    <t>Altiplano_Santa Matilde</t>
  </si>
  <si>
    <t>Altiplano_La Herradura</t>
  </si>
  <si>
    <t xml:space="preserve">Villa de Reyes </t>
  </si>
  <si>
    <t>Tamuin</t>
  </si>
  <si>
    <t xml:space="preserve">Vanegas </t>
  </si>
  <si>
    <t>Nota: La precipitación está tomada con base en el aviso meteorológico de CONAGUA Y las estaciones agroclimatológicas del Gobierno del Estado de San Luis Potosí.</t>
  </si>
  <si>
    <t>(PROMEDIOS)</t>
  </si>
  <si>
    <t>ND</t>
  </si>
  <si>
    <t>Rancho Santa Cruz</t>
  </si>
  <si>
    <t>Xilitla</t>
  </si>
  <si>
    <t>LAS ESTACIONES MARCADAS CON LETRAS ROJAS NO HAN MARCADO PRECIPITACIÓN DEBIDO A QUE NECESITAN MANTENIMIENTO Y / O ALGUNA REFACCIÓN PARA SEGUIR OPERANDO.</t>
  </si>
  <si>
    <t>PRECIPITACIONES EN EL ESTADO DE SAN LUIS POTOSI 2017</t>
  </si>
  <si>
    <t>PRECIPITACIÓN ACUMULADA POR MES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</si>
</sst>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0.00000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8"/>
      <color rgb="FFFF0000"/>
      <name val="Arial"/>
      <family val="2"/>
    </font>
    <font>
      <i/>
      <sz val="10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26" applyNumberFormat="0" applyAlignment="0" applyProtection="0"/>
    <xf numFmtId="0" fontId="23" fillId="22" borderId="27" applyNumberFormat="0" applyAlignment="0" applyProtection="0"/>
    <xf numFmtId="0" fontId="24" fillId="22" borderId="26" applyNumberFormat="0" applyAlignment="0" applyProtection="0"/>
    <xf numFmtId="0" fontId="25" fillId="0" borderId="28" applyNumberFormat="0" applyFill="0" applyAlignment="0" applyProtection="0"/>
    <xf numFmtId="0" fontId="26" fillId="23" borderId="29" applyNumberFormat="0" applyAlignment="0" applyProtection="0"/>
    <xf numFmtId="0" fontId="27" fillId="0" borderId="0" applyNumberFormat="0" applyFill="0" applyBorder="0" applyAlignment="0" applyProtection="0"/>
    <xf numFmtId="0" fontId="2" fillId="24" borderId="30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31" applyNumberFormat="0" applyFill="0" applyAlignment="0" applyProtection="0"/>
    <xf numFmtId="0" fontId="3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30" fillId="48" borderId="0" applyNumberFormat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1" fillId="0" borderId="0" xfId="0" applyFont="1"/>
    <xf numFmtId="2" fontId="6" fillId="6" borderId="1" xfId="0" applyNumberFormat="1" applyFont="1" applyFill="1" applyBorder="1"/>
    <xf numFmtId="0" fontId="1" fillId="0" borderId="0" xfId="0" applyFont="1" applyFill="1"/>
    <xf numFmtId="0" fontId="8" fillId="2" borderId="1" xfId="0" applyFont="1" applyFill="1" applyBorder="1"/>
    <xf numFmtId="0" fontId="8" fillId="11" borderId="1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6" fillId="6" borderId="3" xfId="0" applyNumberFormat="1" applyFont="1" applyFill="1" applyBorder="1"/>
    <xf numFmtId="0" fontId="5" fillId="10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/>
    <xf numFmtId="2" fontId="5" fillId="5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15" borderId="1" xfId="0" applyFont="1" applyFill="1" applyBorder="1"/>
    <xf numFmtId="2" fontId="9" fillId="16" borderId="1" xfId="0" applyNumberFormat="1" applyFont="1" applyFill="1" applyBorder="1" applyAlignment="1">
      <alignment horizontal="center" vertical="center"/>
    </xf>
    <xf numFmtId="2" fontId="8" fillId="12" borderId="1" xfId="1" applyNumberFormat="1" applyFont="1" applyFill="1" applyBorder="1" applyAlignment="1">
      <alignment horizontal="right"/>
    </xf>
    <xf numFmtId="2" fontId="8" fillId="4" borderId="1" xfId="1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2" fontId="9" fillId="12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17" borderId="15" xfId="0" applyFont="1" applyFill="1" applyBorder="1"/>
    <xf numFmtId="0" fontId="1" fillId="17" borderId="1" xfId="0" applyFont="1" applyFill="1" applyBorder="1"/>
    <xf numFmtId="0" fontId="8" fillId="17" borderId="1" xfId="0" applyFont="1" applyFill="1" applyBorder="1"/>
    <xf numFmtId="0" fontId="8" fillId="17" borderId="13" xfId="0" applyFont="1" applyFill="1" applyBorder="1"/>
    <xf numFmtId="2" fontId="1" fillId="13" borderId="15" xfId="0" applyNumberFormat="1" applyFont="1" applyFill="1" applyBorder="1"/>
    <xf numFmtId="2" fontId="6" fillId="13" borderId="1" xfId="0" applyNumberFormat="1" applyFont="1" applyFill="1" applyBorder="1"/>
    <xf numFmtId="2" fontId="1" fillId="13" borderId="1" xfId="0" applyNumberFormat="1" applyFont="1" applyFill="1" applyBorder="1"/>
    <xf numFmtId="2" fontId="6" fillId="13" borderId="13" xfId="0" applyNumberFormat="1" applyFont="1" applyFill="1" applyBorder="1"/>
    <xf numFmtId="2" fontId="6" fillId="13" borderId="18" xfId="0" applyNumberFormat="1" applyFont="1" applyFill="1" applyBorder="1"/>
    <xf numFmtId="2" fontId="6" fillId="13" borderId="3" xfId="0" applyNumberFormat="1" applyFont="1" applyFill="1" applyBorder="1"/>
    <xf numFmtId="166" fontId="3" fillId="0" borderId="0" xfId="0" applyNumberFormat="1" applyFont="1"/>
    <xf numFmtId="0" fontId="1" fillId="17" borderId="14" xfId="0" applyFont="1" applyFill="1" applyBorder="1"/>
    <xf numFmtId="0" fontId="1" fillId="17" borderId="16" xfId="0" applyFont="1" applyFill="1" applyBorder="1"/>
    <xf numFmtId="0" fontId="1" fillId="17" borderId="21" xfId="0" applyFont="1" applyFill="1" applyBorder="1"/>
    <xf numFmtId="0" fontId="8" fillId="17" borderId="19" xfId="0" applyFont="1" applyFill="1" applyBorder="1"/>
    <xf numFmtId="0" fontId="8" fillId="17" borderId="16" xfId="0" applyFont="1" applyFill="1" applyBorder="1"/>
    <xf numFmtId="0" fontId="1" fillId="16" borderId="21" xfId="0" applyFont="1" applyFill="1" applyBorder="1"/>
    <xf numFmtId="0" fontId="8" fillId="16" borderId="16" xfId="0" applyFont="1" applyFill="1" applyBorder="1"/>
    <xf numFmtId="0" fontId="1" fillId="16" borderId="1" xfId="0" applyFont="1" applyFill="1" applyBorder="1"/>
    <xf numFmtId="0" fontId="1" fillId="16" borderId="22" xfId="0" applyFont="1" applyFill="1" applyBorder="1"/>
    <xf numFmtId="0" fontId="1" fillId="16" borderId="3" xfId="0" applyFont="1" applyFill="1" applyBorder="1"/>
    <xf numFmtId="0" fontId="1" fillId="10" borderId="14" xfId="0" applyFont="1" applyFill="1" applyBorder="1"/>
    <xf numFmtId="0" fontId="1" fillId="10" borderId="16" xfId="0" applyFont="1" applyFill="1" applyBorder="1"/>
    <xf numFmtId="0" fontId="1" fillId="10" borderId="21" xfId="0" applyFont="1" applyFill="1" applyBorder="1"/>
    <xf numFmtId="0" fontId="8" fillId="10" borderId="19" xfId="0" applyFont="1" applyFill="1" applyBorder="1"/>
    <xf numFmtId="0" fontId="8" fillId="10" borderId="16" xfId="0" applyFont="1" applyFill="1" applyBorder="1"/>
    <xf numFmtId="0" fontId="1" fillId="3" borderId="14" xfId="0" applyFont="1" applyFill="1" applyBorder="1"/>
    <xf numFmtId="0" fontId="1" fillId="3" borderId="16" xfId="0" applyFont="1" applyFill="1" applyBorder="1"/>
    <xf numFmtId="0" fontId="8" fillId="3" borderId="19" xfId="0" applyFont="1" applyFill="1" applyBorder="1"/>
    <xf numFmtId="0" fontId="8" fillId="3" borderId="3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2" fontId="1" fillId="14" borderId="6" xfId="0" applyNumberFormat="1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10" borderId="1" xfId="0" applyFont="1" applyFill="1" applyBorder="1"/>
    <xf numFmtId="0" fontId="7" fillId="5" borderId="12" xfId="0" applyFont="1" applyFill="1" applyBorder="1" applyAlignment="1">
      <alignment horizontal="center" wrapText="1"/>
    </xf>
    <xf numFmtId="0" fontId="12" fillId="0" borderId="33" xfId="0" applyFont="1" applyFill="1" applyBorder="1" applyAlignment="1"/>
    <xf numFmtId="0" fontId="12" fillId="0" borderId="32" xfId="0" applyFont="1" applyFill="1" applyBorder="1" applyAlignment="1"/>
    <xf numFmtId="0" fontId="7" fillId="5" borderId="32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horizontal="center" vertical="center"/>
    </xf>
    <xf numFmtId="0" fontId="13" fillId="0" borderId="0" xfId="0" applyFont="1" applyAlignment="1"/>
    <xf numFmtId="0" fontId="0" fillId="0" borderId="0" xfId="0"/>
    <xf numFmtId="0" fontId="0" fillId="0" borderId="0" xfId="0"/>
    <xf numFmtId="164" fontId="31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 vertical="center" wrapText="1"/>
    </xf>
    <xf numFmtId="2" fontId="1" fillId="13" borderId="3" xfId="0" applyNumberFormat="1" applyFont="1" applyFill="1" applyBorder="1"/>
    <xf numFmtId="0" fontId="8" fillId="49" borderId="1" xfId="0" applyFont="1" applyFill="1" applyBorder="1"/>
    <xf numFmtId="0" fontId="8" fillId="50" borderId="1" xfId="0" applyFont="1" applyFill="1" applyBorder="1"/>
    <xf numFmtId="0" fontId="8" fillId="50" borderId="13" xfId="0" applyFont="1" applyFill="1" applyBorder="1"/>
    <xf numFmtId="0" fontId="8" fillId="7" borderId="1" xfId="0" applyFont="1" applyFill="1" applyBorder="1"/>
    <xf numFmtId="0" fontId="1" fillId="16" borderId="19" xfId="0" applyFont="1" applyFill="1" applyBorder="1"/>
    <xf numFmtId="0" fontId="8" fillId="17" borderId="34" xfId="0" applyFont="1" applyFill="1" applyBorder="1"/>
    <xf numFmtId="0" fontId="8" fillId="51" borderId="1" xfId="0" applyFont="1" applyFill="1" applyBorder="1"/>
    <xf numFmtId="0" fontId="1" fillId="16" borderId="20" xfId="0" applyFont="1" applyFill="1" applyBorder="1"/>
    <xf numFmtId="2" fontId="6" fillId="13" borderId="2" xfId="0" applyNumberFormat="1" applyFont="1" applyFill="1" applyBorder="1"/>
    <xf numFmtId="2" fontId="6" fillId="13" borderId="22" xfId="0" applyNumberFormat="1" applyFont="1" applyFill="1" applyBorder="1"/>
    <xf numFmtId="0" fontId="1" fillId="16" borderId="38" xfId="0" applyFont="1" applyFill="1" applyBorder="1"/>
    <xf numFmtId="2" fontId="1" fillId="5" borderId="3" xfId="0" applyNumberFormat="1" applyFont="1" applyFill="1" applyBorder="1"/>
    <xf numFmtId="2" fontId="1" fillId="5" borderId="1" xfId="0" applyNumberFormat="1" applyFont="1" applyFill="1" applyBorder="1"/>
    <xf numFmtId="2" fontId="1" fillId="5" borderId="22" xfId="0" applyNumberFormat="1" applyFont="1" applyFill="1" applyBorder="1"/>
    <xf numFmtId="0" fontId="5" fillId="1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7" fillId="5" borderId="40" xfId="0" applyNumberFormat="1" applyFont="1" applyFill="1" applyBorder="1"/>
    <xf numFmtId="0" fontId="7" fillId="9" borderId="7" xfId="0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31" fillId="0" borderId="1" xfId="0" quotePrefix="1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34" fillId="0" borderId="0" xfId="0" applyFont="1"/>
    <xf numFmtId="2" fontId="1" fillId="5" borderId="13" xfId="0" applyNumberFormat="1" applyFont="1" applyFill="1" applyBorder="1"/>
    <xf numFmtId="0" fontId="1" fillId="51" borderId="1" xfId="0" applyFont="1" applyFill="1" applyBorder="1"/>
    <xf numFmtId="0" fontId="1" fillId="51" borderId="3" xfId="0" applyFont="1" applyFill="1" applyBorder="1"/>
    <xf numFmtId="0" fontId="11" fillId="2" borderId="5" xfId="0" applyFont="1" applyFill="1" applyBorder="1" applyAlignment="1">
      <alignment horizontal="center" vertical="center"/>
    </xf>
    <xf numFmtId="0" fontId="11" fillId="52" borderId="5" xfId="0" applyFont="1" applyFill="1" applyBorder="1" applyAlignment="1">
      <alignment horizontal="center" vertical="center"/>
    </xf>
    <xf numFmtId="0" fontId="33" fillId="51" borderId="1" xfId="0" applyFont="1" applyFill="1" applyBorder="1"/>
    <xf numFmtId="0" fontId="10" fillId="17" borderId="1" xfId="0" applyFont="1" applyFill="1" applyBorder="1"/>
    <xf numFmtId="0" fontId="10" fillId="17" borderId="13" xfId="0" applyFont="1" applyFill="1" applyBorder="1"/>
    <xf numFmtId="0" fontId="10" fillId="17" borderId="22" xfId="0" applyFont="1" applyFill="1" applyBorder="1"/>
    <xf numFmtId="0" fontId="35" fillId="0" borderId="0" xfId="0" applyFont="1"/>
    <xf numFmtId="0" fontId="31" fillId="3" borderId="18" xfId="0" applyFont="1" applyFill="1" applyBorder="1"/>
    <xf numFmtId="2" fontId="36" fillId="13" borderId="1" xfId="0" applyNumberFormat="1" applyFont="1" applyFill="1" applyBorder="1"/>
    <xf numFmtId="2" fontId="33" fillId="5" borderId="1" xfId="0" applyNumberFormat="1" applyFont="1" applyFill="1" applyBorder="1"/>
    <xf numFmtId="2" fontId="36" fillId="13" borderId="13" xfId="0" applyNumberFormat="1" applyFont="1" applyFill="1" applyBorder="1"/>
    <xf numFmtId="2" fontId="36" fillId="13" borderId="22" xfId="0" applyNumberFormat="1" applyFont="1" applyFill="1" applyBorder="1"/>
    <xf numFmtId="2" fontId="33" fillId="5" borderId="22" xfId="0" applyNumberFormat="1" applyFont="1" applyFill="1" applyBorder="1"/>
    <xf numFmtId="0" fontId="3" fillId="0" borderId="4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1" fillId="14" borderId="8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2" fontId="1" fillId="14" borderId="7" xfId="0" applyNumberFormat="1" applyFont="1" applyFill="1" applyBorder="1" applyAlignment="1">
      <alignment horizontal="center" vertical="center" wrapText="1"/>
    </xf>
    <xf numFmtId="2" fontId="1" fillId="14" borderId="8" xfId="0" applyNumberFormat="1" applyFont="1" applyFill="1" applyBorder="1" applyAlignment="1">
      <alignment horizontal="center" vertical="center" wrapText="1"/>
    </xf>
    <xf numFmtId="2" fontId="1" fillId="14" borderId="9" xfId="0" applyNumberFormat="1" applyFont="1" applyFill="1" applyBorder="1" applyAlignment="1">
      <alignment horizontal="center" vertical="center" wrapText="1"/>
    </xf>
    <xf numFmtId="2" fontId="1" fillId="14" borderId="35" xfId="0" applyNumberFormat="1" applyFont="1" applyFill="1" applyBorder="1" applyAlignment="1">
      <alignment horizontal="center" vertical="center" wrapText="1"/>
    </xf>
    <xf numFmtId="2" fontId="1" fillId="14" borderId="36" xfId="0" applyNumberFormat="1" applyFont="1" applyFill="1" applyBorder="1" applyAlignment="1">
      <alignment horizontal="center" vertical="center" wrapText="1"/>
    </xf>
    <xf numFmtId="2" fontId="1" fillId="14" borderId="37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9" fillId="16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left"/>
    </xf>
    <xf numFmtId="2" fontId="3" fillId="0" borderId="41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6" xfId="4"/>
    <cellStyle name="Neutral" xfId="12" builtinId="28" customBuiltin="1"/>
    <cellStyle name="Normal" xfId="0" builtinId="0"/>
    <cellStyle name="Normal 3" xfId="2"/>
    <cellStyle name="Normal 6" xfId="3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66FF66"/>
      <color rgb="FFFF33CC"/>
      <color rgb="FFFF5050"/>
      <color rgb="FFFF0066"/>
      <color rgb="FFFF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PRECIPITACIONES 2017</a:t>
            </a:r>
          </a:p>
        </c:rich>
      </c:tx>
      <c:layout>
        <c:manualLayout>
          <c:xMode val="edge"/>
          <c:yMode val="edge"/>
          <c:x val="0.37647267316265326"/>
          <c:y val="2.357563364414117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RESUMEN!$B$6</c:f>
              <c:strCache>
                <c:ptCount val="1"/>
                <c:pt idx="0">
                  <c:v>Altiplano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RESUMEN!$C$6:$N$6</c:f>
              <c:numCache>
                <c:formatCode>0.00</c:formatCode>
                <c:ptCount val="12"/>
                <c:pt idx="0">
                  <c:v>0.26818181818181824</c:v>
                </c:pt>
                <c:pt idx="1">
                  <c:v>0.58181818181818179</c:v>
                </c:pt>
                <c:pt idx="2">
                  <c:v>14.177272727272731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13-4635-A480-4928F78F9E80}"/>
            </c:ext>
          </c:extLst>
        </c:ser>
        <c:ser>
          <c:idx val="1"/>
          <c:order val="1"/>
          <c:tx>
            <c:strRef>
              <c:f>RESUMEN!$B$7</c:f>
              <c:strCache>
                <c:ptCount val="1"/>
                <c:pt idx="0">
                  <c:v>Centro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RESUMEN!$C$7:$N$7</c:f>
              <c:numCache>
                <c:formatCode>0.00</c:formatCode>
                <c:ptCount val="12"/>
                <c:pt idx="0">
                  <c:v>0</c:v>
                </c:pt>
                <c:pt idx="1">
                  <c:v>1.3583333333333334</c:v>
                </c:pt>
                <c:pt idx="2">
                  <c:v>13.70833333333333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13-4635-A480-4928F78F9E80}"/>
            </c:ext>
          </c:extLst>
        </c:ser>
        <c:ser>
          <c:idx val="2"/>
          <c:order val="2"/>
          <c:tx>
            <c:strRef>
              <c:f>RESUMEN!$B$8</c:f>
              <c:strCache>
                <c:ptCount val="1"/>
                <c:pt idx="0">
                  <c:v>Huasteca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0.00</c:formatCode>
                <c:ptCount val="12"/>
                <c:pt idx="0">
                  <c:v>18.409090909090914</c:v>
                </c:pt>
                <c:pt idx="1">
                  <c:v>4.412121212121213</c:v>
                </c:pt>
                <c:pt idx="2">
                  <c:v>34.000000000000007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13-4635-A480-4928F78F9E80}"/>
            </c:ext>
          </c:extLst>
        </c:ser>
        <c:ser>
          <c:idx val="3"/>
          <c:order val="3"/>
          <c:tx>
            <c:strRef>
              <c:f>RESUMEN!$B$9</c:f>
              <c:strCache>
                <c:ptCount val="1"/>
                <c:pt idx="0">
                  <c:v>Media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RESUMEN!$C$9:$N$9</c:f>
              <c:numCache>
                <c:formatCode>0.00</c:formatCode>
                <c:ptCount val="12"/>
                <c:pt idx="0">
                  <c:v>0.35</c:v>
                </c:pt>
                <c:pt idx="1">
                  <c:v>0.93</c:v>
                </c:pt>
                <c:pt idx="2">
                  <c:v>7.95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B13-4635-A480-4928F78F9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64864"/>
        <c:axId val="412960480"/>
      </c:lineChart>
      <c:catAx>
        <c:axId val="2766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2960480"/>
        <c:crosses val="autoZero"/>
        <c:auto val="1"/>
        <c:lblAlgn val="ctr"/>
        <c:lblOffset val="100"/>
        <c:noMultiLvlLbl val="0"/>
      </c:catAx>
      <c:valAx>
        <c:axId val="412960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s-MX" sz="1400"/>
                  <a:t>mm de lluvia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7666486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825600"/>
        </a:gs>
        <a:gs pos="13000">
          <a:srgbClr val="FFA800"/>
        </a:gs>
        <a:gs pos="28000">
          <a:srgbClr val="825600"/>
        </a:gs>
        <a:gs pos="42999">
          <a:srgbClr val="FFA800"/>
        </a:gs>
        <a:gs pos="58000">
          <a:srgbClr val="825600"/>
        </a:gs>
        <a:gs pos="72000">
          <a:srgbClr val="FFA800"/>
        </a:gs>
        <a:gs pos="87000">
          <a:srgbClr val="825600"/>
        </a:gs>
        <a:gs pos="100000">
          <a:srgbClr val="FFA800"/>
        </a:gs>
      </a:gsLst>
      <a:lin ang="5400000" scaled="0"/>
    </a:gradFill>
    <a:ln w="25400">
      <a:solidFill>
        <a:schemeClr val="accent3">
          <a:lumMod val="50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10</xdr:row>
      <xdr:rowOff>104774</xdr:rowOff>
    </xdr:from>
    <xdr:to>
      <xdr:col>15</xdr:col>
      <xdr:colOff>133349</xdr:colOff>
      <xdr:row>40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1050</xdr:row>
      <xdr:rowOff>0</xdr:rowOff>
    </xdr:from>
    <xdr:to>
      <xdr:col>21</xdr:col>
      <xdr:colOff>480822</xdr:colOff>
      <xdr:row>1059</xdr:row>
      <xdr:rowOff>172212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199548750"/>
          <a:ext cx="7891272" cy="1886712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1</xdr:row>
      <xdr:rowOff>5981</xdr:rowOff>
    </xdr:from>
    <xdr:to>
      <xdr:col>17</xdr:col>
      <xdr:colOff>314325</xdr:colOff>
      <xdr:row>3</xdr:row>
      <xdr:rowOff>144824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3131"/>
          <a:ext cx="2333625" cy="557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43"/>
  <sheetViews>
    <sheetView workbookViewId="0">
      <selection activeCell="H8" sqref="H8"/>
    </sheetView>
  </sheetViews>
  <sheetFormatPr baseColWidth="10" defaultRowHeight="15" x14ac:dyDescent="0.25"/>
  <cols>
    <col min="1" max="1" width="1.5703125" customWidth="1"/>
    <col min="2" max="2" width="30" bestFit="1" customWidth="1"/>
    <col min="3" max="3" width="6.140625" bestFit="1" customWidth="1"/>
    <col min="4" max="4" width="7.85546875" customWidth="1"/>
    <col min="5" max="5" width="6.140625" bestFit="1" customWidth="1"/>
    <col min="6" max="11" width="8.28515625" bestFit="1" customWidth="1"/>
    <col min="12" max="12" width="7.85546875" customWidth="1"/>
    <col min="13" max="13" width="8.42578125" customWidth="1"/>
    <col min="14" max="14" width="8" customWidth="1"/>
    <col min="15" max="15" width="7.85546875" bestFit="1" customWidth="1"/>
    <col min="16" max="16" width="12" customWidth="1"/>
    <col min="18" max="19" width="11.5703125" bestFit="1" customWidth="1"/>
    <col min="20" max="20" width="12.5703125" bestFit="1" customWidth="1"/>
    <col min="21" max="22" width="11.5703125" bestFit="1" customWidth="1"/>
  </cols>
  <sheetData>
    <row r="1" spans="1:22" ht="4.5" customHeight="1" x14ac:dyDescent="0.25"/>
    <row r="2" spans="1:22" ht="12.75" customHeight="1" x14ac:dyDescent="0.25"/>
    <row r="3" spans="1:22" s="2" customFormat="1" ht="20.25" x14ac:dyDescent="0.3">
      <c r="A3" s="70"/>
      <c r="B3" s="116" t="s">
        <v>156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</row>
    <row r="4" spans="1:22" s="2" customFormat="1" ht="18.75" customHeight="1" thickBot="1" x14ac:dyDescent="0.25">
      <c r="C4" s="117" t="s">
        <v>151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</row>
    <row r="5" spans="1:22" s="2" customFormat="1" ht="27" thickTop="1" thickBot="1" x14ac:dyDescent="0.25">
      <c r="B5" s="69" t="s">
        <v>128</v>
      </c>
      <c r="C5" s="90" t="s">
        <v>38</v>
      </c>
      <c r="D5" s="90" t="s">
        <v>39</v>
      </c>
      <c r="E5" s="90" t="s">
        <v>40</v>
      </c>
      <c r="F5" s="90" t="s">
        <v>41</v>
      </c>
      <c r="G5" s="90" t="s">
        <v>42</v>
      </c>
      <c r="H5" s="90" t="s">
        <v>43</v>
      </c>
      <c r="I5" s="90" t="s">
        <v>44</v>
      </c>
      <c r="J5" s="90" t="s">
        <v>45</v>
      </c>
      <c r="K5" s="90" t="s">
        <v>46</v>
      </c>
      <c r="L5" s="90" t="s">
        <v>47</v>
      </c>
      <c r="M5" s="90" t="s">
        <v>48</v>
      </c>
      <c r="N5" s="90" t="s">
        <v>49</v>
      </c>
      <c r="O5" s="13" t="s">
        <v>25</v>
      </c>
      <c r="P5" s="93" t="s">
        <v>37</v>
      </c>
    </row>
    <row r="6" spans="1:22" s="2" customFormat="1" ht="21" thickTop="1" x14ac:dyDescent="0.3">
      <c r="B6" s="66" t="s">
        <v>0</v>
      </c>
      <c r="C6" s="12">
        <f>SUMIFS('AÑO 2017'!$F$4:$F$80,'AÑO 2017'!$C$4:$C$80,$B6)/COUNT('AÑO 2017'!F4:F25)</f>
        <v>0.26818181818181824</v>
      </c>
      <c r="D6" s="12">
        <f>SUMIFS('AÑO 2017'!$G$4:$G$80,'AÑO 2017'!$C$4:$C$80,$B6)/COUNT('AÑO 2017'!G4:G25)</f>
        <v>0.58181818181818179</v>
      </c>
      <c r="E6" s="12">
        <f>SUMIFS('AÑO 2017'!H$4:H$80,'AÑO 2017'!$C$4:$C$80,$B6)/COUNT('AÑO 2017'!H4:H25)</f>
        <v>14.177272727272731</v>
      </c>
      <c r="F6" s="12"/>
      <c r="G6" s="12"/>
      <c r="H6" s="12"/>
      <c r="I6" s="12"/>
      <c r="J6" s="12"/>
      <c r="K6" s="12"/>
      <c r="L6" s="12"/>
      <c r="M6" s="12"/>
      <c r="N6" s="12"/>
      <c r="O6" s="92">
        <f>SUM(C6:N6)</f>
        <v>15.027272727272731</v>
      </c>
      <c r="P6" s="115">
        <f>AVERAGE(O6:O9)</f>
        <v>24.036287878787885</v>
      </c>
      <c r="R6" s="96"/>
      <c r="S6" s="96"/>
      <c r="T6" s="96"/>
      <c r="U6" s="96"/>
      <c r="V6" s="96"/>
    </row>
    <row r="7" spans="1:22" s="2" customFormat="1" ht="20.25" x14ac:dyDescent="0.3">
      <c r="B7" s="67" t="s">
        <v>28</v>
      </c>
      <c r="C7" s="3">
        <f>SUMIFS('AÑO 2017'!$F$4:$F$80,'AÑO 2017'!$C$4:$C$80,$B7)/COUNT('AÑO 2017'!F26:F37)</f>
        <v>0</v>
      </c>
      <c r="D7" s="3">
        <f>SUMIFS('AÑO 2017'!$G$4:$G$80,'AÑO 2017'!$C$4:$C$80,$B7)/COUNT('AÑO 2017'!G26:G37)</f>
        <v>1.3583333333333334</v>
      </c>
      <c r="E7" s="3">
        <f>SUMIFS('AÑO 2017'!H$4:H$80,'AÑO 2017'!$C$4:$C$80,$B7)/COUNT('AÑO 2017'!H26:H37)</f>
        <v>13.70833333333333</v>
      </c>
      <c r="F7" s="12"/>
      <c r="G7" s="3"/>
      <c r="H7" s="12"/>
      <c r="I7" s="3"/>
      <c r="J7" s="3"/>
      <c r="K7" s="12"/>
      <c r="L7" s="3"/>
      <c r="M7" s="12"/>
      <c r="N7" s="3"/>
      <c r="O7" s="92">
        <f>SUM(C7:N7)</f>
        <v>15.066666666666663</v>
      </c>
      <c r="P7" s="115"/>
    </row>
    <row r="8" spans="1:22" s="2" customFormat="1" ht="20.25" x14ac:dyDescent="0.3">
      <c r="B8" s="67" t="s">
        <v>10</v>
      </c>
      <c r="C8" s="3">
        <f>SUMIFS('AÑO 2017'!$F$4:$F$80,'AÑO 2017'!$C$4:$C$80,$B8)/COUNT('AÑO 2017'!F38:F70)</f>
        <v>18.409090909090914</v>
      </c>
      <c r="D8" s="3">
        <f>SUMIFS('AÑO 2017'!$G$4:$G$80,'AÑO 2017'!$C$4:$C$80,$B8)/COUNT('AÑO 2017'!G38:G70)</f>
        <v>4.412121212121213</v>
      </c>
      <c r="E8" s="3">
        <f>SUMIFS('AÑO 2017'!H$4:H$80,'AÑO 2017'!$C$4:$C$80,$B8)/COUNT('AÑO 2017'!H38:H70)</f>
        <v>34.000000000000007</v>
      </c>
      <c r="F8" s="12"/>
      <c r="G8" s="3"/>
      <c r="H8" s="12"/>
      <c r="I8" s="3"/>
      <c r="J8" s="3"/>
      <c r="K8" s="12"/>
      <c r="L8" s="3"/>
      <c r="M8" s="12"/>
      <c r="N8" s="3"/>
      <c r="O8" s="92">
        <f>SUM(C8:N8)</f>
        <v>56.821212121212135</v>
      </c>
      <c r="P8" s="115"/>
    </row>
    <row r="9" spans="1:22" s="2" customFormat="1" ht="20.25" x14ac:dyDescent="0.3">
      <c r="B9" s="67" t="s">
        <v>5</v>
      </c>
      <c r="C9" s="3">
        <f>SUMIFS('AÑO 2017'!$F$4:$F$80,'AÑO 2017'!$C$4:$C$80,$B9)/COUNT('AÑO 2017'!F71:F80)</f>
        <v>0.35</v>
      </c>
      <c r="D9" s="3">
        <f>SUMIFS('AÑO 2017'!$G$4:$G$80,'AÑO 2017'!$C$4:$C$80,$B9)/COUNT('AÑO 2017'!G71:G80)</f>
        <v>0.93</v>
      </c>
      <c r="E9" s="3">
        <f>SUMIFS('AÑO 2017'!H$4:H$80,'AÑO 2017'!$C$4:$C$80,$B9)/COUNT('AÑO 2017'!H71:H80)</f>
        <v>7.95</v>
      </c>
      <c r="F9" s="12"/>
      <c r="G9" s="3"/>
      <c r="H9" s="12"/>
      <c r="I9" s="3"/>
      <c r="J9" s="3"/>
      <c r="K9" s="12"/>
      <c r="L9" s="3"/>
      <c r="M9" s="12"/>
      <c r="N9" s="3"/>
      <c r="O9" s="92">
        <f>SUM(C9:N9)</f>
        <v>9.23</v>
      </c>
      <c r="P9" s="115"/>
    </row>
    <row r="10" spans="1:22" s="2" customFormat="1" ht="12.75" customHeight="1" x14ac:dyDescent="0.2">
      <c r="B10" s="68" t="s">
        <v>134</v>
      </c>
      <c r="C10" s="15">
        <f t="shared" ref="C10:O10" si="0">AVERAGE(C6:C9)</f>
        <v>4.7568181818181836</v>
      </c>
      <c r="D10" s="15">
        <f t="shared" si="0"/>
        <v>1.820568181818182</v>
      </c>
      <c r="E10" s="15">
        <f t="shared" si="0"/>
        <v>17.458901515151517</v>
      </c>
      <c r="F10" s="15" t="e">
        <f t="shared" si="0"/>
        <v>#DIV/0!</v>
      </c>
      <c r="G10" s="15" t="e">
        <f t="shared" si="0"/>
        <v>#DIV/0!</v>
      </c>
      <c r="H10" s="15" t="e">
        <f t="shared" si="0"/>
        <v>#DIV/0!</v>
      </c>
      <c r="I10" s="15" t="e">
        <f t="shared" si="0"/>
        <v>#DIV/0!</v>
      </c>
      <c r="J10" s="15" t="e">
        <f t="shared" si="0"/>
        <v>#DIV/0!</v>
      </c>
      <c r="K10" s="15" t="e">
        <f t="shared" si="0"/>
        <v>#DIV/0!</v>
      </c>
      <c r="L10" s="15" t="e">
        <f t="shared" si="0"/>
        <v>#DIV/0!</v>
      </c>
      <c r="M10" s="15" t="e">
        <f t="shared" si="0"/>
        <v>#DIV/0!</v>
      </c>
      <c r="N10" s="15" t="e">
        <f t="shared" si="0"/>
        <v>#DIV/0!</v>
      </c>
      <c r="O10" s="15">
        <f t="shared" si="0"/>
        <v>24.036287878787885</v>
      </c>
      <c r="P10" s="91"/>
    </row>
    <row r="11" spans="1:22" s="2" customFormat="1" ht="12.75" x14ac:dyDescent="0.2"/>
    <row r="12" spans="1:22" s="2" customFormat="1" ht="12.75" x14ac:dyDescent="0.2"/>
    <row r="13" spans="1:22" s="2" customFormat="1" ht="12.75" x14ac:dyDescent="0.2"/>
    <row r="14" spans="1:22" s="2" customFormat="1" ht="12.75" x14ac:dyDescent="0.2"/>
    <row r="15" spans="1:22" s="2" customFormat="1" ht="12.75" x14ac:dyDescent="0.2"/>
    <row r="16" spans="1:22" s="2" customFormat="1" ht="12.75" x14ac:dyDescent="0.2"/>
    <row r="17" s="2" customFormat="1" ht="12.75" x14ac:dyDescent="0.2"/>
    <row r="18" s="2" customFormat="1" ht="12.75" x14ac:dyDescent="0.2"/>
    <row r="19" s="2" customFormat="1" ht="12.75" x14ac:dyDescent="0.2"/>
    <row r="20" s="2" customFormat="1" ht="12.75" x14ac:dyDescent="0.2"/>
    <row r="21" s="2" customFormat="1" ht="12.75" x14ac:dyDescent="0.2"/>
    <row r="22" s="2" customFormat="1" ht="12.75" x14ac:dyDescent="0.2"/>
    <row r="23" s="2" customFormat="1" ht="12.75" x14ac:dyDescent="0.2"/>
    <row r="24" s="2" customFormat="1" ht="12.75" x14ac:dyDescent="0.2"/>
    <row r="25" s="2" customFormat="1" ht="12.75" x14ac:dyDescent="0.2"/>
    <row r="26" s="2" customFormat="1" ht="12.75" x14ac:dyDescent="0.2"/>
    <row r="27" s="2" customFormat="1" ht="12.75" x14ac:dyDescent="0.2"/>
    <row r="28" s="2" customFormat="1" ht="12.75" x14ac:dyDescent="0.2"/>
    <row r="29" s="2" customFormat="1" ht="12.75" x14ac:dyDescent="0.2"/>
    <row r="30" s="2" customFormat="1" ht="12.75" x14ac:dyDescent="0.2"/>
    <row r="31" s="2" customFormat="1" ht="12.75" x14ac:dyDescent="0.2"/>
    <row r="32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2" customFormat="1" ht="12.75" x14ac:dyDescent="0.2"/>
  </sheetData>
  <mergeCells count="3">
    <mergeCell ref="P6:P9"/>
    <mergeCell ref="B3:P3"/>
    <mergeCell ref="C4:N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83"/>
  <sheetViews>
    <sheetView tabSelected="1"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M17" sqref="M17"/>
    </sheetView>
  </sheetViews>
  <sheetFormatPr baseColWidth="10" defaultColWidth="11.42578125" defaultRowHeight="12.75" x14ac:dyDescent="0.2"/>
  <cols>
    <col min="1" max="1" width="2.42578125" style="2" customWidth="1"/>
    <col min="2" max="2" width="26.85546875" style="2" hidden="1" customWidth="1"/>
    <col min="3" max="3" width="9.28515625" style="2" customWidth="1"/>
    <col min="4" max="4" width="19.28515625" style="2" customWidth="1"/>
    <col min="5" max="5" width="20.85546875" style="2" bestFit="1" customWidth="1"/>
    <col min="6" max="9" width="8.28515625" style="2" customWidth="1"/>
    <col min="10" max="10" width="8.28515625" style="4" customWidth="1"/>
    <col min="11" max="14" width="8.28515625" style="2" customWidth="1"/>
    <col min="15" max="15" width="9.42578125" style="2" customWidth="1"/>
    <col min="16" max="17" width="8.28515625" style="2" customWidth="1"/>
    <col min="18" max="18" width="8.85546875" style="2" customWidth="1"/>
    <col min="19" max="19" width="12.7109375" style="2" customWidth="1"/>
    <col min="20" max="16384" width="11.42578125" style="2"/>
  </cols>
  <sheetData>
    <row r="1" spans="2:19" ht="20.25" x14ac:dyDescent="0.3">
      <c r="B1" s="116" t="s">
        <v>36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2:19" ht="25.5" customHeight="1" thickBot="1" x14ac:dyDescent="0.25">
      <c r="C2" s="97" t="s">
        <v>157</v>
      </c>
    </row>
    <row r="3" spans="2:19" s="63" customFormat="1" ht="24" thickTop="1" thickBot="1" x14ac:dyDescent="0.3">
      <c r="B3" s="61" t="s">
        <v>130</v>
      </c>
      <c r="C3" s="101" t="s">
        <v>128</v>
      </c>
      <c r="D3" s="101" t="s">
        <v>129</v>
      </c>
      <c r="E3" s="101" t="s">
        <v>131</v>
      </c>
      <c r="F3" s="101" t="s">
        <v>38</v>
      </c>
      <c r="G3" s="101" t="s">
        <v>39</v>
      </c>
      <c r="H3" s="101" t="s">
        <v>40</v>
      </c>
      <c r="I3" s="101" t="s">
        <v>41</v>
      </c>
      <c r="J3" s="101" t="s">
        <v>42</v>
      </c>
      <c r="K3" s="101" t="s">
        <v>43</v>
      </c>
      <c r="L3" s="101" t="s">
        <v>44</v>
      </c>
      <c r="M3" s="101" t="s">
        <v>45</v>
      </c>
      <c r="N3" s="101" t="s">
        <v>46</v>
      </c>
      <c r="O3" s="101" t="s">
        <v>47</v>
      </c>
      <c r="P3" s="101" t="s">
        <v>48</v>
      </c>
      <c r="Q3" s="101" t="s">
        <v>49</v>
      </c>
      <c r="R3" s="102" t="s">
        <v>25</v>
      </c>
      <c r="S3" s="62" t="s">
        <v>35</v>
      </c>
    </row>
    <row r="4" spans="2:19" ht="13.5" thickTop="1" x14ac:dyDescent="0.2">
      <c r="B4" s="39" t="str">
        <f t="shared" ref="B4:B41" si="0">CONCATENATE(C4,"_",D4)</f>
        <v>Altiplano_Matehuala</v>
      </c>
      <c r="C4" s="28" t="s">
        <v>0</v>
      </c>
      <c r="D4" s="28" t="s">
        <v>1</v>
      </c>
      <c r="E4" s="28" t="s">
        <v>1</v>
      </c>
      <c r="F4" s="32">
        <f>VLOOKUP($B4,ENERO!$B$4:$AK$81,36,0)</f>
        <v>1.3</v>
      </c>
      <c r="G4" s="32">
        <f>VLOOKUP($B4,FEBRERO!$B$4:$AH$81,33,0)</f>
        <v>2.8</v>
      </c>
      <c r="H4" s="32">
        <f>VLOOKUP($B4,MARZO!$B$4:$AK$81,36,0)</f>
        <v>74.400000000000006</v>
      </c>
      <c r="I4" s="32"/>
      <c r="J4" s="32"/>
      <c r="K4" s="32"/>
      <c r="L4" s="32"/>
      <c r="M4" s="32"/>
      <c r="N4" s="32"/>
      <c r="O4" s="32"/>
      <c r="P4" s="32"/>
      <c r="Q4" s="32"/>
      <c r="R4" s="25">
        <f>SUM(F4:Q4)</f>
        <v>78.5</v>
      </c>
      <c r="S4" s="125">
        <f>AVERAGE(R4:R25)</f>
        <v>15.027272727272729</v>
      </c>
    </row>
    <row r="5" spans="2:19" ht="15" customHeight="1" x14ac:dyDescent="0.2">
      <c r="B5" s="40" t="str">
        <f t="shared" si="0"/>
        <v>Altiplano_Salinas</v>
      </c>
      <c r="C5" s="29" t="s">
        <v>0</v>
      </c>
      <c r="D5" s="29" t="s">
        <v>3</v>
      </c>
      <c r="E5" s="29" t="s">
        <v>3</v>
      </c>
      <c r="F5" s="34">
        <f>VLOOKUP($B5,ENERO!$B$4:$AK$81,36,0)</f>
        <v>0</v>
      </c>
      <c r="G5" s="34">
        <f>VLOOKUP($B5,FEBRERO!$B$4:$AH$81,33,0)</f>
        <v>0</v>
      </c>
      <c r="H5" s="34">
        <f>VLOOKUP($B5,MARZO!$B$4:$AK$81,36,0)</f>
        <v>0.30000000000000004</v>
      </c>
      <c r="I5" s="34"/>
      <c r="J5" s="34"/>
      <c r="K5" s="34"/>
      <c r="L5" s="34"/>
      <c r="M5" s="34"/>
      <c r="N5" s="34"/>
      <c r="O5" s="34"/>
      <c r="P5" s="34"/>
      <c r="Q5" s="34"/>
      <c r="R5" s="88">
        <f t="shared" ref="R5:R19" si="1">SUM(F5:Q5)</f>
        <v>0.30000000000000004</v>
      </c>
      <c r="S5" s="126"/>
    </row>
    <row r="6" spans="2:19" ht="15.75" customHeight="1" thickBot="1" x14ac:dyDescent="0.25">
      <c r="B6" s="41" t="str">
        <f t="shared" si="0"/>
        <v>Altiplano_Villa De Ramos</v>
      </c>
      <c r="C6" s="29" t="s">
        <v>0</v>
      </c>
      <c r="D6" s="29" t="s">
        <v>135</v>
      </c>
      <c r="E6" s="29" t="s">
        <v>135</v>
      </c>
      <c r="F6" s="34">
        <f>VLOOKUP($B6,ENERO!$B$4:$AK$81,36,0)</f>
        <v>0</v>
      </c>
      <c r="G6" s="34">
        <f>VLOOKUP($B6,FEBRERO!$B$4:$AH$81,33,0)</f>
        <v>0</v>
      </c>
      <c r="H6" s="34">
        <f>VLOOKUP($B6,MARZO!$B$4:$AK$81,36,0)</f>
        <v>3</v>
      </c>
      <c r="I6" s="34"/>
      <c r="J6" s="34"/>
      <c r="K6" s="34"/>
      <c r="L6" s="34"/>
      <c r="M6" s="34"/>
      <c r="N6" s="34"/>
      <c r="O6" s="34"/>
      <c r="P6" s="34"/>
      <c r="Q6" s="34"/>
      <c r="R6" s="88">
        <f t="shared" si="1"/>
        <v>3</v>
      </c>
      <c r="S6" s="126"/>
    </row>
    <row r="7" spans="2:19" ht="16.5" customHeight="1" x14ac:dyDescent="0.2">
      <c r="B7" s="42" t="str">
        <f t="shared" si="0"/>
        <v>Altiplano_Los Quintos</v>
      </c>
      <c r="C7" s="30" t="s">
        <v>0</v>
      </c>
      <c r="D7" s="30" t="s">
        <v>50</v>
      </c>
      <c r="E7" s="30" t="s">
        <v>51</v>
      </c>
      <c r="F7" s="33">
        <f>VLOOKUP($B7,ENERO!$B$4:$AK$81,36,0)</f>
        <v>0</v>
      </c>
      <c r="G7" s="34">
        <f>VLOOKUP($B7,FEBRERO!$B$4:$AH$81,33,0)</f>
        <v>0</v>
      </c>
      <c r="H7" s="33">
        <f>VLOOKUP($B7,MARZO!$B$4:$AK$81,36,0)</f>
        <v>16.200000000000003</v>
      </c>
      <c r="I7" s="33"/>
      <c r="J7" s="33"/>
      <c r="K7" s="33"/>
      <c r="L7" s="33"/>
      <c r="M7" s="33"/>
      <c r="N7" s="33"/>
      <c r="O7" s="33"/>
      <c r="P7" s="33"/>
      <c r="Q7" s="33"/>
      <c r="R7" s="88">
        <f t="shared" si="1"/>
        <v>16.200000000000003</v>
      </c>
      <c r="S7" s="126"/>
    </row>
    <row r="8" spans="2:19" ht="15.75" customHeight="1" x14ac:dyDescent="0.2">
      <c r="B8" s="43" t="str">
        <f t="shared" si="0"/>
        <v>Altiplano_El Cuijal</v>
      </c>
      <c r="C8" s="104" t="s">
        <v>0</v>
      </c>
      <c r="D8" s="104" t="s">
        <v>52</v>
      </c>
      <c r="E8" s="104" t="s">
        <v>53</v>
      </c>
      <c r="F8" s="109">
        <f>VLOOKUP($B8,ENERO!$B$4:$AK$81,36,0)</f>
        <v>0</v>
      </c>
      <c r="G8" s="34">
        <f>VLOOKUP($B8,FEBRERO!$B$4:$AH$81,33,0)</f>
        <v>0</v>
      </c>
      <c r="H8" s="109">
        <f>VLOOKUP($B8,MARZO!$B$4:$AK$81,36,0)</f>
        <v>0</v>
      </c>
      <c r="I8" s="109"/>
      <c r="J8" s="109"/>
      <c r="K8" s="109"/>
      <c r="L8" s="109"/>
      <c r="M8" s="109"/>
      <c r="N8" s="109"/>
      <c r="O8" s="109"/>
      <c r="P8" s="109"/>
      <c r="Q8" s="109"/>
      <c r="R8" s="110">
        <f t="shared" si="1"/>
        <v>0</v>
      </c>
      <c r="S8" s="126"/>
    </row>
    <row r="9" spans="2:19" ht="16.5" customHeight="1" x14ac:dyDescent="0.2">
      <c r="B9" s="43" t="str">
        <f t="shared" si="0"/>
        <v>Altiplano_Charcas</v>
      </c>
      <c r="C9" s="30" t="s">
        <v>0</v>
      </c>
      <c r="D9" s="30" t="s">
        <v>54</v>
      </c>
      <c r="E9" s="30" t="s">
        <v>54</v>
      </c>
      <c r="F9" s="33">
        <f>VLOOKUP($B9,ENERO!$B$4:$AK$81,36,0)</f>
        <v>0</v>
      </c>
      <c r="G9" s="34">
        <f>VLOOKUP($B9,FEBRERO!$B$4:$AH$81,33,0)</f>
        <v>0</v>
      </c>
      <c r="H9" s="33">
        <f>VLOOKUP($B9,MARZO!$B$4:$AK$81,36,0)</f>
        <v>24.799999999999997</v>
      </c>
      <c r="I9" s="33"/>
      <c r="J9" s="33"/>
      <c r="K9" s="33"/>
      <c r="L9" s="33"/>
      <c r="M9" s="33"/>
      <c r="N9" s="33"/>
      <c r="O9" s="33"/>
      <c r="P9" s="33"/>
      <c r="Q9" s="33"/>
      <c r="R9" s="88">
        <f t="shared" si="1"/>
        <v>24.799999999999997</v>
      </c>
      <c r="S9" s="126"/>
    </row>
    <row r="10" spans="2:19" ht="15.75" customHeight="1" x14ac:dyDescent="0.2">
      <c r="B10" s="43" t="str">
        <f t="shared" si="0"/>
        <v>Altiplano_El Huizache</v>
      </c>
      <c r="C10" s="30" t="s">
        <v>0</v>
      </c>
      <c r="D10" s="30" t="s">
        <v>55</v>
      </c>
      <c r="E10" s="30" t="s">
        <v>133</v>
      </c>
      <c r="F10" s="33">
        <f>VLOOKUP($B10,ENERO!$B$4:$AK$81,36,0)</f>
        <v>0.2</v>
      </c>
      <c r="G10" s="34">
        <f>VLOOKUP($B10,FEBRERO!$B$4:$AH$81,33,0)</f>
        <v>1</v>
      </c>
      <c r="H10" s="33">
        <f>VLOOKUP($B10,MARZO!$B$4:$AK$81,36,0)</f>
        <v>22</v>
      </c>
      <c r="I10" s="33"/>
      <c r="J10" s="33"/>
      <c r="K10" s="33"/>
      <c r="L10" s="33"/>
      <c r="M10" s="33"/>
      <c r="N10" s="33"/>
      <c r="O10" s="33"/>
      <c r="P10" s="33"/>
      <c r="Q10" s="33"/>
      <c r="R10" s="88">
        <f t="shared" si="1"/>
        <v>23.2</v>
      </c>
      <c r="S10" s="126"/>
    </row>
    <row r="11" spans="2:19" ht="15" customHeight="1" x14ac:dyDescent="0.2">
      <c r="B11" s="43" t="str">
        <f t="shared" si="0"/>
        <v>Altiplano_El Vergel</v>
      </c>
      <c r="C11" s="30" t="s">
        <v>0</v>
      </c>
      <c r="D11" s="30" t="s">
        <v>132</v>
      </c>
      <c r="E11" s="30" t="s">
        <v>1</v>
      </c>
      <c r="F11" s="33">
        <f>VLOOKUP($B11,ENERO!$B$4:$AK$81,36,0)</f>
        <v>3.0000000000000004</v>
      </c>
      <c r="G11" s="34">
        <f>VLOOKUP($B11,FEBRERO!$B$4:$AH$81,33,0)</f>
        <v>0</v>
      </c>
      <c r="H11" s="33">
        <f>VLOOKUP($B11,MARZO!$B$4:$AK$81,36,0)</f>
        <v>34.199999999999996</v>
      </c>
      <c r="I11" s="33"/>
      <c r="J11" s="33"/>
      <c r="K11" s="33"/>
      <c r="L11" s="33"/>
      <c r="M11" s="33"/>
      <c r="N11" s="33"/>
      <c r="O11" s="33"/>
      <c r="P11" s="33"/>
      <c r="Q11" s="33"/>
      <c r="R11" s="88">
        <f t="shared" si="1"/>
        <v>37.199999999999996</v>
      </c>
      <c r="S11" s="126"/>
    </row>
    <row r="12" spans="2:19" ht="15" customHeight="1" x14ac:dyDescent="0.2">
      <c r="B12" s="43" t="str">
        <f t="shared" si="0"/>
        <v xml:space="preserve">Altiplano_Pocitos </v>
      </c>
      <c r="C12" s="30" t="s">
        <v>0</v>
      </c>
      <c r="D12" s="30" t="s">
        <v>56</v>
      </c>
      <c r="E12" s="30" t="s">
        <v>1</v>
      </c>
      <c r="F12" s="33">
        <f>VLOOKUP($B12,ENERO!$B$4:$AK$81,36,0)</f>
        <v>0.4</v>
      </c>
      <c r="G12" s="34">
        <f>VLOOKUP($B12,FEBRERO!$B$4:$AH$81,33,0)</f>
        <v>0</v>
      </c>
      <c r="H12" s="33">
        <f>VLOOKUP($B12,MARZO!$B$4:$AK$81,36,0)</f>
        <v>2.4</v>
      </c>
      <c r="I12" s="33"/>
      <c r="J12" s="33"/>
      <c r="K12" s="33"/>
      <c r="L12" s="33"/>
      <c r="M12" s="33"/>
      <c r="N12" s="33"/>
      <c r="O12" s="33"/>
      <c r="P12" s="33"/>
      <c r="Q12" s="33"/>
      <c r="R12" s="88">
        <f t="shared" si="1"/>
        <v>2.8</v>
      </c>
      <c r="S12" s="126"/>
    </row>
    <row r="13" spans="2:19" ht="15" customHeight="1" x14ac:dyDescent="0.2">
      <c r="B13" s="43" t="str">
        <f t="shared" si="0"/>
        <v>Altiplano_Banderillas</v>
      </c>
      <c r="C13" s="30" t="s">
        <v>0</v>
      </c>
      <c r="D13" s="30" t="s">
        <v>57</v>
      </c>
      <c r="E13" s="30" t="s">
        <v>58</v>
      </c>
      <c r="F13" s="33">
        <f>VLOOKUP($B13,ENERO!$B$4:$AK$81,36,0)</f>
        <v>0</v>
      </c>
      <c r="G13" s="34">
        <f>VLOOKUP($B13,FEBRERO!$B$4:$AH$81,33,0)</f>
        <v>0</v>
      </c>
      <c r="H13" s="33">
        <f>VLOOKUP($B13,MARZO!$B$4:$AK$81,36,0)</f>
        <v>1.8</v>
      </c>
      <c r="I13" s="33"/>
      <c r="J13" s="33"/>
      <c r="K13" s="33"/>
      <c r="L13" s="33"/>
      <c r="M13" s="33"/>
      <c r="N13" s="33"/>
      <c r="O13" s="33"/>
      <c r="P13" s="33"/>
      <c r="Q13" s="33"/>
      <c r="R13" s="88">
        <f t="shared" si="1"/>
        <v>1.8</v>
      </c>
      <c r="S13" s="126"/>
    </row>
    <row r="14" spans="2:19" ht="15" customHeight="1" x14ac:dyDescent="0.2">
      <c r="B14" s="43" t="str">
        <f t="shared" si="0"/>
        <v>Altiplano_Sabanillas</v>
      </c>
      <c r="C14" s="30" t="s">
        <v>0</v>
      </c>
      <c r="D14" s="30" t="s">
        <v>59</v>
      </c>
      <c r="E14" s="30" t="s">
        <v>60</v>
      </c>
      <c r="F14" s="33">
        <f>VLOOKUP($B14,ENERO!$B$4:$AK$81,36,0)</f>
        <v>0.4</v>
      </c>
      <c r="G14" s="34">
        <f>VLOOKUP($B14,FEBRERO!$B$4:$AH$81,33,0)</f>
        <v>4.5999999999999996</v>
      </c>
      <c r="H14" s="33">
        <f>VLOOKUP($B14,MARZO!$B$4:$AK$81,36,0)</f>
        <v>57.2</v>
      </c>
      <c r="I14" s="33"/>
      <c r="J14" s="33"/>
      <c r="K14" s="33"/>
      <c r="L14" s="33"/>
      <c r="M14" s="33"/>
      <c r="N14" s="33"/>
      <c r="O14" s="33"/>
      <c r="P14" s="33"/>
      <c r="Q14" s="33"/>
      <c r="R14" s="88">
        <f t="shared" si="1"/>
        <v>62.2</v>
      </c>
      <c r="S14" s="126"/>
    </row>
    <row r="15" spans="2:19" ht="15" customHeight="1" x14ac:dyDescent="0.2">
      <c r="B15" s="43" t="str">
        <f t="shared" si="0"/>
        <v>Altiplano_BuenaVista</v>
      </c>
      <c r="C15" s="30" t="s">
        <v>0</v>
      </c>
      <c r="D15" s="30" t="s">
        <v>61</v>
      </c>
      <c r="E15" s="30" t="s">
        <v>62</v>
      </c>
      <c r="F15" s="33">
        <f>VLOOKUP($B15,ENERO!$B$4:$AK$81,36,0)</f>
        <v>0</v>
      </c>
      <c r="G15" s="34">
        <f>VLOOKUP($B15,FEBRERO!$B$4:$AH$81,33,0)</f>
        <v>0</v>
      </c>
      <c r="H15" s="33">
        <f>VLOOKUP($B15,MARZO!$B$4:$AK$81,36,0)</f>
        <v>0</v>
      </c>
      <c r="I15" s="33"/>
      <c r="J15" s="33"/>
      <c r="K15" s="33"/>
      <c r="L15" s="33"/>
      <c r="M15" s="33"/>
      <c r="N15" s="33"/>
      <c r="O15" s="33"/>
      <c r="P15" s="33"/>
      <c r="Q15" s="33"/>
      <c r="R15" s="88">
        <f t="shared" si="1"/>
        <v>0</v>
      </c>
      <c r="S15" s="126"/>
    </row>
    <row r="16" spans="2:19" ht="15" customHeight="1" x14ac:dyDescent="0.2">
      <c r="B16" s="43" t="str">
        <f t="shared" si="0"/>
        <v>Altiplano_La Terquedad</v>
      </c>
      <c r="C16" s="30" t="s">
        <v>0</v>
      </c>
      <c r="D16" s="30" t="s">
        <v>63</v>
      </c>
      <c r="E16" s="30" t="s">
        <v>62</v>
      </c>
      <c r="F16" s="33">
        <f>VLOOKUP($B16,ENERO!$B$4:$AK$81,36,0)</f>
        <v>0.4</v>
      </c>
      <c r="G16" s="34">
        <f>VLOOKUP($B16,FEBRERO!$B$4:$AH$81,33,0)</f>
        <v>0</v>
      </c>
      <c r="H16" s="33">
        <f>VLOOKUP($B16,MARZO!$B$4:$AK$81,36,0)</f>
        <v>25.799999999999997</v>
      </c>
      <c r="I16" s="33"/>
      <c r="J16" s="33"/>
      <c r="K16" s="33"/>
      <c r="L16" s="33"/>
      <c r="M16" s="33"/>
      <c r="N16" s="33"/>
      <c r="O16" s="33"/>
      <c r="P16" s="33"/>
      <c r="Q16" s="33"/>
      <c r="R16" s="88">
        <f t="shared" si="1"/>
        <v>26.199999999999996</v>
      </c>
      <c r="S16" s="126"/>
    </row>
    <row r="17" spans="2:19" ht="15" customHeight="1" x14ac:dyDescent="0.2">
      <c r="B17" s="43" t="str">
        <f t="shared" si="0"/>
        <v>Altiplano_BuenaVista</v>
      </c>
      <c r="C17" s="30" t="s">
        <v>0</v>
      </c>
      <c r="D17" s="30" t="s">
        <v>61</v>
      </c>
      <c r="E17" s="30" t="s">
        <v>64</v>
      </c>
      <c r="F17" s="33">
        <f>VLOOKUP($B17,ENERO!$B$4:$AK$81,36,0)</f>
        <v>0</v>
      </c>
      <c r="G17" s="34">
        <f>VLOOKUP($B17,FEBRERO!$B$4:$AH$81,33,0)</f>
        <v>0</v>
      </c>
      <c r="H17" s="33">
        <f>VLOOKUP($B17,MARZO!$B$4:$AK$81,36,0)</f>
        <v>0</v>
      </c>
      <c r="I17" s="33"/>
      <c r="J17" s="33"/>
      <c r="K17" s="33"/>
      <c r="L17" s="33"/>
      <c r="M17" s="33"/>
      <c r="N17" s="33"/>
      <c r="O17" s="33"/>
      <c r="P17" s="33"/>
      <c r="Q17" s="33"/>
      <c r="R17" s="88">
        <f t="shared" si="1"/>
        <v>0</v>
      </c>
      <c r="S17" s="126"/>
    </row>
    <row r="18" spans="2:19" ht="15" customHeight="1" x14ac:dyDescent="0.2">
      <c r="B18" s="43" t="str">
        <f t="shared" si="0"/>
        <v>Altiplano_La Dulce</v>
      </c>
      <c r="C18" s="30" t="s">
        <v>0</v>
      </c>
      <c r="D18" s="30" t="s">
        <v>65</v>
      </c>
      <c r="E18" s="30" t="s">
        <v>64</v>
      </c>
      <c r="F18" s="33">
        <f>VLOOKUP($B18,ENERO!$B$4:$AK$81,36,0)</f>
        <v>0</v>
      </c>
      <c r="G18" s="34">
        <f>VLOOKUP($B18,FEBRERO!$B$4:$AH$81,33,0)</f>
        <v>0</v>
      </c>
      <c r="H18" s="33">
        <f>VLOOKUP($B18,MARZO!$B$4:$AK$81,36,0)</f>
        <v>0</v>
      </c>
      <c r="I18" s="33"/>
      <c r="J18" s="33"/>
      <c r="K18" s="33"/>
      <c r="L18" s="33"/>
      <c r="M18" s="33"/>
      <c r="N18" s="33"/>
      <c r="O18" s="33"/>
      <c r="P18" s="33"/>
      <c r="Q18" s="33"/>
      <c r="R18" s="88">
        <f t="shared" si="1"/>
        <v>0</v>
      </c>
      <c r="S18" s="126"/>
    </row>
    <row r="19" spans="2:19" ht="15" customHeight="1" x14ac:dyDescent="0.2">
      <c r="B19" s="30" t="str">
        <f t="shared" si="0"/>
        <v>Altiplano_Yoliatl</v>
      </c>
      <c r="C19" s="105" t="s">
        <v>0</v>
      </c>
      <c r="D19" s="105" t="s">
        <v>66</v>
      </c>
      <c r="E19" s="105" t="s">
        <v>64</v>
      </c>
      <c r="F19" s="109">
        <f>VLOOKUP($B19,ENERO!$B$4:$AK$81,36,0)</f>
        <v>0</v>
      </c>
      <c r="G19" s="34">
        <f>VLOOKUP($B19,FEBRERO!$B$4:$AH$81,33,0)</f>
        <v>0</v>
      </c>
      <c r="H19" s="111">
        <f>VLOOKUP($B19,MARZO!$B$4:$AK$81,36,0)</f>
        <v>0</v>
      </c>
      <c r="I19" s="111"/>
      <c r="J19" s="111"/>
      <c r="K19" s="111"/>
      <c r="L19" s="111"/>
      <c r="M19" s="111"/>
      <c r="N19" s="111"/>
      <c r="O19" s="111"/>
      <c r="P19" s="109"/>
      <c r="Q19" s="111"/>
      <c r="R19" s="110">
        <f t="shared" si="1"/>
        <v>0</v>
      </c>
      <c r="S19" s="126"/>
    </row>
    <row r="20" spans="2:19" ht="15" customHeight="1" x14ac:dyDescent="0.2">
      <c r="B20" s="30" t="str">
        <f t="shared" si="0"/>
        <v>Altiplano_El Pocito</v>
      </c>
      <c r="C20" s="31" t="s">
        <v>0</v>
      </c>
      <c r="D20" s="30" t="s">
        <v>136</v>
      </c>
      <c r="E20" s="30" t="s">
        <v>81</v>
      </c>
      <c r="F20" s="33">
        <f>VLOOKUP($B20,ENERO!$B$4:$AK$81,36,0)</f>
        <v>0</v>
      </c>
      <c r="G20" s="34">
        <f>VLOOKUP($B20,FEBRERO!$B$4:$AH$81,33,0)</f>
        <v>4.4000000000000004</v>
      </c>
      <c r="H20" s="33">
        <f>VLOOKUP($B20,MARZO!$B$4:$AK$81,36,0)</f>
        <v>25.6</v>
      </c>
      <c r="I20" s="33"/>
      <c r="J20" s="33"/>
      <c r="K20" s="33"/>
      <c r="L20" s="33"/>
      <c r="M20" s="33"/>
      <c r="N20" s="33"/>
      <c r="O20" s="33"/>
      <c r="P20" s="33"/>
      <c r="Q20" s="33"/>
      <c r="R20" s="88">
        <f>SUM(F20:Q20)</f>
        <v>30</v>
      </c>
      <c r="S20" s="126"/>
    </row>
    <row r="21" spans="2:19" ht="15" customHeight="1" x14ac:dyDescent="0.2">
      <c r="B21" s="30" t="str">
        <f t="shared" si="0"/>
        <v>Altiplano_La Victoria</v>
      </c>
      <c r="C21" s="31" t="s">
        <v>0</v>
      </c>
      <c r="D21" s="30" t="s">
        <v>137</v>
      </c>
      <c r="E21" s="30" t="s">
        <v>58</v>
      </c>
      <c r="F21" s="33">
        <f>VLOOKUP($B21,ENERO!$B$4:$AK$81,36,0)</f>
        <v>0</v>
      </c>
      <c r="G21" s="34">
        <f>VLOOKUP($B21,FEBRERO!$B$4:$AH$81,33,0)</f>
        <v>0</v>
      </c>
      <c r="H21" s="35">
        <f>VLOOKUP($B21,MARZO!$B$4:$AK$81,36,0)</f>
        <v>0</v>
      </c>
      <c r="I21" s="35"/>
      <c r="J21" s="35"/>
      <c r="K21" s="35"/>
      <c r="L21" s="35"/>
      <c r="M21" s="35"/>
      <c r="N21" s="35"/>
      <c r="O21" s="35"/>
      <c r="P21" s="33"/>
      <c r="Q21" s="35"/>
      <c r="R21" s="88">
        <f t="shared" ref="R21:R80" si="2">SUM(F21:Q21)</f>
        <v>0</v>
      </c>
      <c r="S21" s="126"/>
    </row>
    <row r="22" spans="2:19" ht="15" customHeight="1" x14ac:dyDescent="0.2">
      <c r="B22" s="30" t="str">
        <f t="shared" si="0"/>
        <v>Altiplano_Cerritos de Bernal</v>
      </c>
      <c r="C22" s="31" t="s">
        <v>0</v>
      </c>
      <c r="D22" s="30" t="s">
        <v>138</v>
      </c>
      <c r="E22" s="30" t="s">
        <v>58</v>
      </c>
      <c r="F22" s="33">
        <f>VLOOKUP($B22,ENERO!$B$4:$AK$81,36,0)</f>
        <v>0</v>
      </c>
      <c r="G22" s="34">
        <f>VLOOKUP($B22,FEBRERO!$B$4:$AH$81,33,0)</f>
        <v>0</v>
      </c>
      <c r="H22" s="33">
        <f>VLOOKUP($B22,MARZO!$B$4:$AK$81,36,0)</f>
        <v>7.8000000000000007</v>
      </c>
      <c r="I22" s="33"/>
      <c r="J22" s="33"/>
      <c r="K22" s="33"/>
      <c r="L22" s="33"/>
      <c r="M22" s="33"/>
      <c r="N22" s="33"/>
      <c r="O22" s="33"/>
      <c r="P22" s="33"/>
      <c r="Q22" s="33"/>
      <c r="R22" s="88">
        <f t="shared" si="2"/>
        <v>7.8000000000000007</v>
      </c>
      <c r="S22" s="126"/>
    </row>
    <row r="23" spans="2:19" ht="15" customHeight="1" x14ac:dyDescent="0.2">
      <c r="B23" s="30" t="str">
        <f t="shared" si="0"/>
        <v>Altiplano_Santa Matilde</v>
      </c>
      <c r="C23" s="31" t="s">
        <v>0</v>
      </c>
      <c r="D23" s="30" t="s">
        <v>139</v>
      </c>
      <c r="E23" s="30" t="s">
        <v>58</v>
      </c>
      <c r="F23" s="33">
        <f>VLOOKUP($B23,ENERO!$B$4:$AK$81,36,0)</f>
        <v>0</v>
      </c>
      <c r="G23" s="34">
        <f>VLOOKUP($B23,FEBRERO!$B$4:$AH$81,33,0)</f>
        <v>0</v>
      </c>
      <c r="H23" s="35">
        <f>VLOOKUP($B23,MARZO!$B$4:$AK$81,36,0)</f>
        <v>2.8000000000000003</v>
      </c>
      <c r="I23" s="35"/>
      <c r="J23" s="35"/>
      <c r="K23" s="35"/>
      <c r="L23" s="35"/>
      <c r="M23" s="35"/>
      <c r="N23" s="35"/>
      <c r="O23" s="35"/>
      <c r="P23" s="33"/>
      <c r="Q23" s="35"/>
      <c r="R23" s="88">
        <f t="shared" si="2"/>
        <v>2.8000000000000003</v>
      </c>
      <c r="S23" s="126"/>
    </row>
    <row r="24" spans="2:19" ht="15" customHeight="1" x14ac:dyDescent="0.2">
      <c r="B24" s="30" t="str">
        <f t="shared" si="0"/>
        <v>Altiplano_La Herradura</v>
      </c>
      <c r="C24" s="30" t="s">
        <v>0</v>
      </c>
      <c r="D24" s="30" t="s">
        <v>140</v>
      </c>
      <c r="E24" s="30" t="s">
        <v>64</v>
      </c>
      <c r="F24" s="33">
        <f>VLOOKUP($B24,ENERO!$B$4:$AK$81,36,0)</f>
        <v>0.2</v>
      </c>
      <c r="G24" s="34">
        <f>VLOOKUP($B24,FEBRERO!$B$4:$AH$81,33,0)</f>
        <v>0</v>
      </c>
      <c r="H24" s="33">
        <f>VLOOKUP($B24,MARZO!$B$4:$AK$81,36,0)</f>
        <v>13.6</v>
      </c>
      <c r="I24" s="35"/>
      <c r="J24" s="35"/>
      <c r="K24" s="35"/>
      <c r="L24" s="35"/>
      <c r="M24" s="35"/>
      <c r="N24" s="35"/>
      <c r="O24" s="35"/>
      <c r="P24" s="33"/>
      <c r="Q24" s="35"/>
      <c r="R24" s="88">
        <f t="shared" si="2"/>
        <v>13.799999999999999</v>
      </c>
      <c r="S24" s="126"/>
    </row>
    <row r="25" spans="2:19" ht="15" customHeight="1" thickBot="1" x14ac:dyDescent="0.25">
      <c r="B25" s="81" t="str">
        <f t="shared" si="0"/>
        <v>Altiplano_Peotillos</v>
      </c>
      <c r="C25" s="106" t="s">
        <v>0</v>
      </c>
      <c r="D25" s="106" t="s">
        <v>80</v>
      </c>
      <c r="E25" s="106" t="s">
        <v>81</v>
      </c>
      <c r="F25" s="112">
        <f>VLOOKUP($B25,ENERO!$B$4:$AK$81,36,0)</f>
        <v>0</v>
      </c>
      <c r="G25" s="112">
        <f>VLOOKUP($B25,FEBRERO!$B$4:$AH$81,33,0)</f>
        <v>0</v>
      </c>
      <c r="H25" s="112">
        <f>VLOOKUP($B25,MARZO!$B$4:$AK$81,36,0)</f>
        <v>0</v>
      </c>
      <c r="I25" s="112"/>
      <c r="J25" s="112"/>
      <c r="K25" s="112"/>
      <c r="L25" s="112"/>
      <c r="M25" s="112"/>
      <c r="N25" s="112"/>
      <c r="O25" s="112"/>
      <c r="P25" s="112"/>
      <c r="Q25" s="112"/>
      <c r="R25" s="113">
        <f t="shared" si="2"/>
        <v>0</v>
      </c>
      <c r="S25" s="127"/>
    </row>
    <row r="26" spans="2:19" x14ac:dyDescent="0.2">
      <c r="B26" s="80" t="str">
        <f t="shared" si="0"/>
        <v>Centro_Presa Valentin Gama</v>
      </c>
      <c r="C26" s="48" t="s">
        <v>28</v>
      </c>
      <c r="D26" s="48" t="s">
        <v>33</v>
      </c>
      <c r="E26" s="48" t="s">
        <v>147</v>
      </c>
      <c r="F26" s="37">
        <f>VLOOKUP($B26,ENERO!$B$4:$AK$81,36,0)</f>
        <v>0</v>
      </c>
      <c r="G26" s="34">
        <f>VLOOKUP($B26,FEBRERO!$B$4:$AH$81,33,0)</f>
        <v>3.9000000000000004</v>
      </c>
      <c r="H26" s="37">
        <f>VLOOKUP($B26,MARZO!$B$4:$AK$81,36,0)</f>
        <v>4.5999999999999996</v>
      </c>
      <c r="I26" s="84"/>
      <c r="J26" s="84"/>
      <c r="K26" s="84"/>
      <c r="L26" s="75"/>
      <c r="M26" s="84"/>
      <c r="N26" s="84"/>
      <c r="O26" s="84"/>
      <c r="P26" s="37"/>
      <c r="Q26" s="84"/>
      <c r="R26" s="87">
        <f t="shared" si="2"/>
        <v>8.5</v>
      </c>
      <c r="S26" s="118">
        <f>AVERAGE(R26:R37)</f>
        <v>15.066666666666665</v>
      </c>
    </row>
    <row r="27" spans="2:19" ht="15" customHeight="1" x14ac:dyDescent="0.2">
      <c r="B27" s="83" t="str">
        <f t="shared" si="0"/>
        <v>Centro_San Luis Potosí</v>
      </c>
      <c r="C27" s="46" t="s">
        <v>28</v>
      </c>
      <c r="D27" s="46" t="s">
        <v>4</v>
      </c>
      <c r="E27" s="46" t="s">
        <v>4</v>
      </c>
      <c r="F27" s="34">
        <f>VLOOKUP($B27,ENERO!$B$4:$AK$81,36,0)</f>
        <v>0</v>
      </c>
      <c r="G27" s="34">
        <f>VLOOKUP($B27,FEBRERO!$B$4:$AH$81,33,0)</f>
        <v>1.9000000000000001</v>
      </c>
      <c r="H27" s="34">
        <f>VLOOKUP($B27,MARZO!$B$4:$AK$81,36,0)</f>
        <v>24</v>
      </c>
      <c r="I27" s="35"/>
      <c r="J27" s="35"/>
      <c r="K27" s="35"/>
      <c r="L27" s="34"/>
      <c r="M27" s="34"/>
      <c r="N27" s="35"/>
      <c r="O27" s="33"/>
      <c r="P27" s="34"/>
      <c r="Q27" s="34"/>
      <c r="R27" s="88">
        <f t="shared" si="2"/>
        <v>25.9</v>
      </c>
      <c r="S27" s="118"/>
    </row>
    <row r="28" spans="2:19" ht="15" customHeight="1" x14ac:dyDescent="0.2">
      <c r="B28" s="86" t="str">
        <f>CONCATENATE(C28,"_",D28)</f>
        <v>Centro_Soledad</v>
      </c>
      <c r="C28" s="46" t="s">
        <v>28</v>
      </c>
      <c r="D28" s="46" t="s">
        <v>2</v>
      </c>
      <c r="E28" s="46" t="s">
        <v>2</v>
      </c>
      <c r="F28" s="34">
        <f>VLOOKUP($B28,ENERO!$B$4:$AK$81,36,0)</f>
        <v>0</v>
      </c>
      <c r="G28" s="34">
        <f>VLOOKUP($B28,FEBRERO!$B$4:$AH$81,33,0)</f>
        <v>0.1</v>
      </c>
      <c r="H28" s="34">
        <f>VLOOKUP($B28,MARZO!$B$4:$AK$81,36,0)</f>
        <v>8.1999999999999993</v>
      </c>
      <c r="I28" s="35"/>
      <c r="J28" s="34"/>
      <c r="K28" s="33"/>
      <c r="L28" s="34"/>
      <c r="M28" s="34"/>
      <c r="N28" s="34"/>
      <c r="O28" s="34"/>
      <c r="P28" s="34"/>
      <c r="Q28" s="34"/>
      <c r="R28" s="88">
        <f t="shared" si="2"/>
        <v>8.2999999999999989</v>
      </c>
      <c r="S28" s="118"/>
    </row>
    <row r="29" spans="2:19" ht="15" customHeight="1" thickBot="1" x14ac:dyDescent="0.25">
      <c r="B29" s="44" t="str">
        <f>CONCATENATE(C29,"_",D29)</f>
        <v>Centro_T. Nueva</v>
      </c>
      <c r="C29" s="46" t="s">
        <v>28</v>
      </c>
      <c r="D29" s="46" t="s">
        <v>9</v>
      </c>
      <c r="E29" s="46" t="s">
        <v>119</v>
      </c>
      <c r="F29" s="34">
        <f>VLOOKUP($B29,ENERO!$B$4:$AK$81,36,0)</f>
        <v>0</v>
      </c>
      <c r="G29" s="34">
        <f>VLOOKUP($B29,FEBRERO!$B$4:$AH$81,33,0)</f>
        <v>4.2</v>
      </c>
      <c r="H29" s="34">
        <f>VLOOKUP($B29,MARZO!$B$4:$AK$81,36,0)</f>
        <v>9.9</v>
      </c>
      <c r="I29" s="33"/>
      <c r="J29" s="33"/>
      <c r="K29" s="33"/>
      <c r="L29" s="34"/>
      <c r="M29" s="34"/>
      <c r="N29" s="33"/>
      <c r="O29" s="33"/>
      <c r="P29" s="34"/>
      <c r="Q29" s="34"/>
      <c r="R29" s="88">
        <f>SUM(F29:Q29)</f>
        <v>14.100000000000001</v>
      </c>
      <c r="S29" s="118"/>
    </row>
    <row r="30" spans="2:19" ht="15" customHeight="1" x14ac:dyDescent="0.2">
      <c r="B30" s="83" t="str">
        <f t="shared" si="0"/>
        <v>Centro_Benito Juárez</v>
      </c>
      <c r="C30" s="46" t="s">
        <v>28</v>
      </c>
      <c r="D30" s="46" t="s">
        <v>67</v>
      </c>
      <c r="E30" s="46" t="s">
        <v>68</v>
      </c>
      <c r="F30" s="33">
        <f>VLOOKUP($B30,ENERO!$B$4:$AK$81,36,0)</f>
        <v>0</v>
      </c>
      <c r="G30" s="34">
        <f>VLOOKUP($B30,FEBRERO!$B$4:$AH$81,33,0)</f>
        <v>0</v>
      </c>
      <c r="H30" s="34">
        <f>VLOOKUP($B30,MARZO!$B$4:$AK$81,36,0)</f>
        <v>34.4</v>
      </c>
      <c r="I30" s="33"/>
      <c r="J30" s="34"/>
      <c r="K30" s="33"/>
      <c r="L30" s="34"/>
      <c r="M30" s="34"/>
      <c r="N30" s="34"/>
      <c r="O30" s="34"/>
      <c r="P30" s="34"/>
      <c r="Q30" s="34"/>
      <c r="R30" s="88">
        <f t="shared" si="2"/>
        <v>34.4</v>
      </c>
      <c r="S30" s="118"/>
    </row>
    <row r="31" spans="2:19" ht="15" customHeight="1" x14ac:dyDescent="0.2">
      <c r="B31" s="45" t="str">
        <f t="shared" si="0"/>
        <v>Centro_El Polvorín</v>
      </c>
      <c r="C31" s="46" t="s">
        <v>28</v>
      </c>
      <c r="D31" s="46" t="s">
        <v>69</v>
      </c>
      <c r="E31" s="46" t="s">
        <v>70</v>
      </c>
      <c r="F31" s="33">
        <f>VLOOKUP($B31,ENERO!$B$4:$AK$81,36,0)</f>
        <v>0</v>
      </c>
      <c r="G31" s="34">
        <f>VLOOKUP($B31,FEBRERO!$B$4:$AH$81,33,0)</f>
        <v>3.4</v>
      </c>
      <c r="H31" s="33">
        <f>VLOOKUP($B31,MARZO!$B$4:$AK$81,36,0)</f>
        <v>32.6</v>
      </c>
      <c r="I31" s="33"/>
      <c r="J31" s="33"/>
      <c r="K31" s="33"/>
      <c r="L31" s="33"/>
      <c r="M31" s="33"/>
      <c r="N31" s="33"/>
      <c r="O31" s="33"/>
      <c r="P31" s="33"/>
      <c r="Q31" s="33"/>
      <c r="R31" s="88">
        <f t="shared" si="2"/>
        <v>36</v>
      </c>
      <c r="S31" s="118"/>
    </row>
    <row r="32" spans="2:19" ht="15" customHeight="1" x14ac:dyDescent="0.2">
      <c r="B32" s="45" t="str">
        <f t="shared" si="0"/>
        <v xml:space="preserve">Centro_Santa Clara </v>
      </c>
      <c r="C32" s="46" t="s">
        <v>28</v>
      </c>
      <c r="D32" s="46" t="s">
        <v>71</v>
      </c>
      <c r="E32" s="46" t="s">
        <v>4</v>
      </c>
      <c r="F32" s="33">
        <f>VLOOKUP($B32,ENERO!$B$4:$AK$81,36,0)</f>
        <v>0</v>
      </c>
      <c r="G32" s="34">
        <f>VLOOKUP($B32,FEBRERO!$B$4:$AH$81,33,0)</f>
        <v>0.6</v>
      </c>
      <c r="H32" s="33">
        <f>VLOOKUP($B32,MARZO!$B$4:$AK$81,36,0)</f>
        <v>8</v>
      </c>
      <c r="I32" s="33"/>
      <c r="J32" s="33"/>
      <c r="K32" s="33"/>
      <c r="L32" s="33"/>
      <c r="M32" s="33"/>
      <c r="N32" s="33"/>
      <c r="O32" s="33"/>
      <c r="P32" s="33"/>
      <c r="Q32" s="33"/>
      <c r="R32" s="88">
        <f t="shared" si="2"/>
        <v>8.6</v>
      </c>
      <c r="S32" s="118"/>
    </row>
    <row r="33" spans="2:19" ht="15" customHeight="1" x14ac:dyDescent="0.2">
      <c r="B33" s="45" t="str">
        <f t="shared" si="0"/>
        <v>Centro_INIFAP San Luis</v>
      </c>
      <c r="C33" s="46" t="s">
        <v>28</v>
      </c>
      <c r="D33" s="46" t="s">
        <v>121</v>
      </c>
      <c r="E33" s="46" t="s">
        <v>123</v>
      </c>
      <c r="F33" s="33">
        <f>VLOOKUP($B33,ENERO!$B$4:$AK$81,36,0)</f>
        <v>0</v>
      </c>
      <c r="G33" s="34">
        <f>VLOOKUP($B33,FEBRERO!$B$4:$AH$81,33,0)</f>
        <v>1.8</v>
      </c>
      <c r="H33" s="33">
        <f>VLOOKUP($B33,MARZO!$B$4:$AK$81,36,0)</f>
        <v>33.200000000000003</v>
      </c>
      <c r="I33" s="33"/>
      <c r="J33" s="33"/>
      <c r="K33" s="33"/>
      <c r="L33" s="33"/>
      <c r="M33" s="33"/>
      <c r="N33" s="33"/>
      <c r="O33" s="33"/>
      <c r="P33" s="33"/>
      <c r="Q33" s="33"/>
      <c r="R33" s="88">
        <f t="shared" si="2"/>
        <v>35</v>
      </c>
      <c r="S33" s="118"/>
    </row>
    <row r="34" spans="2:19" ht="15" customHeight="1" x14ac:dyDescent="0.2">
      <c r="B34" s="45" t="str">
        <f t="shared" si="0"/>
        <v>Centro_La Lugarda</v>
      </c>
      <c r="C34" s="46" t="s">
        <v>28</v>
      </c>
      <c r="D34" s="46" t="s">
        <v>73</v>
      </c>
      <c r="E34" s="46" t="s">
        <v>74</v>
      </c>
      <c r="F34" s="33">
        <f>VLOOKUP($B34,ENERO!$B$4:$AK$81,36,0)</f>
        <v>0</v>
      </c>
      <c r="G34" s="34">
        <f>VLOOKUP($B34,FEBRERO!$B$4:$AH$81,33,0)</f>
        <v>0.4</v>
      </c>
      <c r="H34" s="33">
        <f>VLOOKUP($B34,MARZO!$B$4:$AK$81,36,0)</f>
        <v>8.9999999999999982</v>
      </c>
      <c r="I34" s="33"/>
      <c r="J34" s="33"/>
      <c r="K34" s="33"/>
      <c r="L34" s="33"/>
      <c r="M34" s="33"/>
      <c r="N34" s="33"/>
      <c r="O34" s="33"/>
      <c r="P34" s="33"/>
      <c r="Q34" s="33"/>
      <c r="R34" s="88">
        <f t="shared" si="2"/>
        <v>9.3999999999999986</v>
      </c>
      <c r="S34" s="118"/>
    </row>
    <row r="35" spans="2:19" customFormat="1" ht="15" x14ac:dyDescent="0.25">
      <c r="B35" s="45" t="str">
        <f t="shared" si="0"/>
        <v>Centro_La Purisima</v>
      </c>
      <c r="C35" s="46" t="s">
        <v>28</v>
      </c>
      <c r="D35" s="46" t="s">
        <v>75</v>
      </c>
      <c r="E35" s="46" t="s">
        <v>76</v>
      </c>
      <c r="F35" s="33">
        <f>VLOOKUP($B35,ENERO!$B$4:$AK$81,36,0)</f>
        <v>0</v>
      </c>
      <c r="G35" s="34">
        <f>VLOOKUP($B35,FEBRERO!$B$4:$AH$81,33,0)</f>
        <v>0</v>
      </c>
      <c r="H35" s="33">
        <f>VLOOKUP($B35,MARZO!$B$4:$AK$81,36,0)</f>
        <v>0</v>
      </c>
      <c r="I35" s="33"/>
      <c r="J35" s="33"/>
      <c r="K35" s="33"/>
      <c r="L35" s="33"/>
      <c r="M35" s="33"/>
      <c r="N35" s="33"/>
      <c r="O35" s="33"/>
      <c r="P35" s="33"/>
      <c r="Q35" s="33"/>
      <c r="R35" s="88">
        <f t="shared" si="2"/>
        <v>0</v>
      </c>
      <c r="S35" s="118"/>
    </row>
    <row r="36" spans="2:19" customFormat="1" ht="15" x14ac:dyDescent="0.25">
      <c r="B36" s="45" t="str">
        <f t="shared" si="0"/>
        <v>Centro_San Ignacio</v>
      </c>
      <c r="C36" s="46" t="s">
        <v>28</v>
      </c>
      <c r="D36" s="46" t="s">
        <v>77</v>
      </c>
      <c r="E36" s="46" t="s">
        <v>78</v>
      </c>
      <c r="F36" s="33">
        <f>VLOOKUP($B36,ENERO!$B$4:$AK$81,36,0)</f>
        <v>0</v>
      </c>
      <c r="G36" s="34">
        <f>VLOOKUP($B36,FEBRERO!$B$4:$AH$81,33,0)</f>
        <v>0</v>
      </c>
      <c r="H36" s="33">
        <f>VLOOKUP($B36,MARZO!$B$4:$AK$81,36,0)</f>
        <v>0</v>
      </c>
      <c r="I36" s="33"/>
      <c r="J36" s="33"/>
      <c r="K36" s="33"/>
      <c r="L36" s="33"/>
      <c r="M36" s="33"/>
      <c r="N36" s="33"/>
      <c r="O36" s="33"/>
      <c r="P36" s="33"/>
      <c r="Q36" s="33"/>
      <c r="R36" s="88">
        <f t="shared" si="2"/>
        <v>0</v>
      </c>
      <c r="S36" s="118"/>
    </row>
    <row r="37" spans="2:19" customFormat="1" ht="15.75" thickBot="1" x14ac:dyDescent="0.3">
      <c r="B37" s="45" t="str">
        <f t="shared" si="0"/>
        <v>Centro_San Isidro</v>
      </c>
      <c r="C37" s="47" t="s">
        <v>28</v>
      </c>
      <c r="D37" s="47" t="s">
        <v>79</v>
      </c>
      <c r="E37" s="47" t="s">
        <v>78</v>
      </c>
      <c r="F37" s="85">
        <f>VLOOKUP($B37,ENERO!$B$4:$AK$81,36,0)</f>
        <v>0</v>
      </c>
      <c r="G37" s="85">
        <f>VLOOKUP($B37,FEBRERO!$B$4:$AH$81,33,0)</f>
        <v>0</v>
      </c>
      <c r="H37" s="85">
        <f>VLOOKUP($B37,MARZO!$B$4:$AK$81,36,0)</f>
        <v>0.6</v>
      </c>
      <c r="I37" s="85"/>
      <c r="J37" s="85"/>
      <c r="K37" s="85"/>
      <c r="L37" s="85"/>
      <c r="M37" s="85"/>
      <c r="N37" s="85"/>
      <c r="O37" s="85"/>
      <c r="P37" s="85"/>
      <c r="Q37" s="85"/>
      <c r="R37" s="89">
        <f t="shared" si="2"/>
        <v>0.6</v>
      </c>
      <c r="S37" s="118"/>
    </row>
    <row r="38" spans="2:19" customFormat="1" ht="15.75" thickTop="1" x14ac:dyDescent="0.25">
      <c r="B38" s="49" t="str">
        <f t="shared" si="0"/>
        <v>Huasteca_Adjuntas</v>
      </c>
      <c r="C38" s="100" t="s">
        <v>10</v>
      </c>
      <c r="D38" s="100" t="s">
        <v>13</v>
      </c>
      <c r="E38" s="100" t="s">
        <v>148</v>
      </c>
      <c r="F38" s="75">
        <f>VLOOKUP($B38,ENERO!$B$4:$AK$81,36,0)</f>
        <v>5.5</v>
      </c>
      <c r="G38" s="75">
        <f>VLOOKUP($B38,FEBRERO!$B$4:$AH$81,33,0)</f>
        <v>7.5</v>
      </c>
      <c r="H38" s="75">
        <f>VLOOKUP($B38,MARZO!$B$4:$AK$81,36,0)</f>
        <v>80.000000000000014</v>
      </c>
      <c r="I38" s="75"/>
      <c r="J38" s="75"/>
      <c r="K38" s="75"/>
      <c r="L38" s="75"/>
      <c r="M38" s="75"/>
      <c r="N38" s="75"/>
      <c r="O38" s="75"/>
      <c r="P38" s="75"/>
      <c r="Q38" s="75"/>
      <c r="R38" s="87">
        <f t="shared" si="2"/>
        <v>93.000000000000014</v>
      </c>
      <c r="S38" s="122">
        <f>AVERAGE(R38:R70)</f>
        <v>56.821212121212135</v>
      </c>
    </row>
    <row r="39" spans="2:19" customFormat="1" ht="15" x14ac:dyDescent="0.25">
      <c r="B39" s="50" t="str">
        <f t="shared" si="0"/>
        <v>Huasteca_Ballesmi</v>
      </c>
      <c r="C39" s="99" t="s">
        <v>10</v>
      </c>
      <c r="D39" s="99" t="s">
        <v>14</v>
      </c>
      <c r="E39" s="99" t="s">
        <v>114</v>
      </c>
      <c r="F39" s="34">
        <f>VLOOKUP($B39,ENERO!$B$4:$AK$81,36,0)</f>
        <v>12</v>
      </c>
      <c r="G39" s="34">
        <f>VLOOKUP($B39,FEBRERO!$B$4:$AH$81,33,0)</f>
        <v>6.8999999999999995</v>
      </c>
      <c r="H39" s="34">
        <f>VLOOKUP($B39,MARZO!$B$4:$AK$81,36,0)</f>
        <v>70.800000000000011</v>
      </c>
      <c r="I39" s="34"/>
      <c r="J39" s="34"/>
      <c r="K39" s="34"/>
      <c r="L39" s="34"/>
      <c r="M39" s="34"/>
      <c r="N39" s="34"/>
      <c r="O39" s="34"/>
      <c r="P39" s="34"/>
      <c r="Q39" s="34"/>
      <c r="R39" s="88">
        <f t="shared" si="2"/>
        <v>89.700000000000017</v>
      </c>
      <c r="S39" s="123"/>
    </row>
    <row r="40" spans="2:19" customFormat="1" ht="15" x14ac:dyDescent="0.25">
      <c r="B40" s="50" t="str">
        <f t="shared" si="0"/>
        <v>Huasteca_Cd. Valles</v>
      </c>
      <c r="C40" s="99" t="s">
        <v>10</v>
      </c>
      <c r="D40" s="99" t="s">
        <v>11</v>
      </c>
      <c r="E40" s="99" t="s">
        <v>11</v>
      </c>
      <c r="F40" s="34">
        <f>VLOOKUP($B40,ENERO!$B$4:$AK$81,36,0)</f>
        <v>0</v>
      </c>
      <c r="G40" s="34">
        <f>VLOOKUP($B40,FEBRERO!$B$4:$AH$81,33,0)</f>
        <v>0</v>
      </c>
      <c r="H40" s="34">
        <f>VLOOKUP($B40,MARZO!$B$4:$AK$81,36,0)</f>
        <v>30</v>
      </c>
      <c r="I40" s="34"/>
      <c r="J40" s="34"/>
      <c r="K40" s="34"/>
      <c r="L40" s="34"/>
      <c r="M40" s="34"/>
      <c r="N40" s="34"/>
      <c r="O40" s="34"/>
      <c r="P40" s="34"/>
      <c r="Q40" s="34"/>
      <c r="R40" s="88">
        <f t="shared" si="2"/>
        <v>30</v>
      </c>
      <c r="S40" s="123"/>
    </row>
    <row r="41" spans="2:19" customFormat="1" ht="15" x14ac:dyDescent="0.25">
      <c r="B41" s="50" t="str">
        <f t="shared" si="0"/>
        <v>Huasteca_Gallinas</v>
      </c>
      <c r="C41" s="99" t="s">
        <v>10</v>
      </c>
      <c r="D41" s="99" t="s">
        <v>15</v>
      </c>
      <c r="E41" s="99" t="s">
        <v>116</v>
      </c>
      <c r="F41" s="34">
        <f>VLOOKUP($B41,ENERO!$B$4:$AK$81,36,0)</f>
        <v>1.6</v>
      </c>
      <c r="G41" s="34">
        <f>VLOOKUP($B41,FEBRERO!$B$4:$AH$81,33,0)</f>
        <v>8.6</v>
      </c>
      <c r="H41" s="34">
        <f>VLOOKUP($B41,MARZO!$B$4:$AK$81,36,0)</f>
        <v>43.599999999999994</v>
      </c>
      <c r="I41" s="34"/>
      <c r="J41" s="34"/>
      <c r="K41" s="34"/>
      <c r="L41" s="34"/>
      <c r="M41" s="34"/>
      <c r="N41" s="34"/>
      <c r="O41" s="34"/>
      <c r="P41" s="34"/>
      <c r="Q41" s="34"/>
      <c r="R41" s="88">
        <f t="shared" si="2"/>
        <v>53.8</v>
      </c>
      <c r="S41" s="123"/>
    </row>
    <row r="42" spans="2:19" customFormat="1" ht="15" x14ac:dyDescent="0.25">
      <c r="B42" s="50" t="str">
        <f t="shared" ref="B42:B73" si="3">CONCATENATE(C42,"_",D42)</f>
        <v>Huasteca_Matlapa</v>
      </c>
      <c r="C42" s="99" t="s">
        <v>10</v>
      </c>
      <c r="D42" s="99" t="s">
        <v>12</v>
      </c>
      <c r="E42" s="99" t="s">
        <v>12</v>
      </c>
      <c r="F42" s="34">
        <f>VLOOKUP($B42,ENERO!$B$4:$AK$81,36,0)</f>
        <v>14.7</v>
      </c>
      <c r="G42" s="34">
        <f>VLOOKUP($B42,FEBRERO!$B$4:$AH$81,33,0)</f>
        <v>24.1</v>
      </c>
      <c r="H42" s="34">
        <f>VLOOKUP($B42,MARZO!$B$4:$AK$81,36,0)</f>
        <v>39.700000000000003</v>
      </c>
      <c r="I42" s="34"/>
      <c r="J42" s="34"/>
      <c r="K42" s="34"/>
      <c r="L42" s="34"/>
      <c r="M42" s="34"/>
      <c r="N42" s="34"/>
      <c r="O42" s="34"/>
      <c r="P42" s="34"/>
      <c r="Q42" s="34"/>
      <c r="R42" s="88">
        <f t="shared" si="2"/>
        <v>78.5</v>
      </c>
      <c r="S42" s="123"/>
    </row>
    <row r="43" spans="2:19" customFormat="1" ht="15" x14ac:dyDescent="0.25">
      <c r="B43" s="50" t="str">
        <f t="shared" si="3"/>
        <v>Huasteca_Micos</v>
      </c>
      <c r="C43" s="99" t="s">
        <v>10</v>
      </c>
      <c r="D43" s="99" t="s">
        <v>18</v>
      </c>
      <c r="E43" s="99" t="s">
        <v>11</v>
      </c>
      <c r="F43" s="34">
        <f>VLOOKUP($B43,ENERO!$B$4:$AK$81,36,0)</f>
        <v>1.1000000000000001</v>
      </c>
      <c r="G43" s="34">
        <f>VLOOKUP($B43,FEBRERO!$B$4:$AH$81,33,0)</f>
        <v>0.5</v>
      </c>
      <c r="H43" s="34">
        <f>VLOOKUP($B43,MARZO!$B$4:$AK$81,36,0)</f>
        <v>16.2</v>
      </c>
      <c r="I43" s="34"/>
      <c r="J43" s="34"/>
      <c r="K43" s="34"/>
      <c r="L43" s="34"/>
      <c r="M43" s="34"/>
      <c r="N43" s="34"/>
      <c r="O43" s="34"/>
      <c r="P43" s="34"/>
      <c r="Q43" s="34"/>
      <c r="R43" s="88">
        <f t="shared" si="2"/>
        <v>17.8</v>
      </c>
      <c r="S43" s="123"/>
    </row>
    <row r="44" spans="2:19" customFormat="1" ht="15" x14ac:dyDescent="0.25">
      <c r="B44" s="50" t="str">
        <f t="shared" si="3"/>
        <v>Huasteca_Naranjo</v>
      </c>
      <c r="C44" s="99" t="s">
        <v>10</v>
      </c>
      <c r="D44" s="99" t="s">
        <v>16</v>
      </c>
      <c r="E44" s="99" t="s">
        <v>93</v>
      </c>
      <c r="F44" s="34">
        <f>VLOOKUP($B44,ENERO!$B$4:$AK$81,36,0)</f>
        <v>0.2</v>
      </c>
      <c r="G44" s="34">
        <f>VLOOKUP($B44,FEBRERO!$B$4:$AH$81,33,0)</f>
        <v>7.2</v>
      </c>
      <c r="H44" s="34">
        <f>VLOOKUP($B44,MARZO!$B$4:$AK$81,36,0)</f>
        <v>32.699999999999996</v>
      </c>
      <c r="I44" s="34"/>
      <c r="J44" s="34"/>
      <c r="K44" s="34"/>
      <c r="L44" s="34"/>
      <c r="M44" s="34"/>
      <c r="N44" s="34"/>
      <c r="O44" s="34"/>
      <c r="P44" s="34"/>
      <c r="Q44" s="34"/>
      <c r="R44" s="88">
        <f t="shared" si="2"/>
        <v>40.099999999999994</v>
      </c>
      <c r="S44" s="123"/>
    </row>
    <row r="45" spans="2:19" customFormat="1" ht="15" x14ac:dyDescent="0.25">
      <c r="B45" s="50" t="str">
        <f t="shared" si="3"/>
        <v>Huasteca_Pujal</v>
      </c>
      <c r="C45" s="99" t="s">
        <v>10</v>
      </c>
      <c r="D45" s="99" t="s">
        <v>17</v>
      </c>
      <c r="E45" s="99" t="s">
        <v>11</v>
      </c>
      <c r="F45" s="34">
        <f>VLOOKUP($B45,ENERO!$B$4:$AK$81,36,0)</f>
        <v>3.5</v>
      </c>
      <c r="G45" s="34">
        <f>VLOOKUP($B45,FEBRERO!$B$4:$AH$81,33,0)</f>
        <v>2.6</v>
      </c>
      <c r="H45" s="34">
        <f>VLOOKUP($B45,MARZO!$B$4:$AK$81,36,0)</f>
        <v>59.400000000000006</v>
      </c>
      <c r="I45" s="34"/>
      <c r="J45" s="34"/>
      <c r="K45" s="34"/>
      <c r="L45" s="34"/>
      <c r="M45" s="34"/>
      <c r="N45" s="34"/>
      <c r="O45" s="34"/>
      <c r="P45" s="34"/>
      <c r="Q45" s="34"/>
      <c r="R45" s="88">
        <f t="shared" si="2"/>
        <v>65.5</v>
      </c>
      <c r="S45" s="123"/>
    </row>
    <row r="46" spans="2:19" customFormat="1" ht="15" x14ac:dyDescent="0.25">
      <c r="B46" s="50" t="str">
        <f t="shared" si="3"/>
        <v>Huasteca_Requetemu</v>
      </c>
      <c r="C46" s="99" t="s">
        <v>10</v>
      </c>
      <c r="D46" s="99" t="s">
        <v>21</v>
      </c>
      <c r="E46" s="99" t="s">
        <v>115</v>
      </c>
      <c r="F46" s="34">
        <f>VLOOKUP($B46,ENERO!$B$4:$AK$81,36,0)</f>
        <v>12.7</v>
      </c>
      <c r="G46" s="34">
        <f>VLOOKUP($B46,FEBRERO!$B$4:$AH$81,33,0)</f>
        <v>24.9</v>
      </c>
      <c r="H46" s="34">
        <f>VLOOKUP($B46,MARZO!$B$4:$AK$81,36,0)</f>
        <v>75.600000000000009</v>
      </c>
      <c r="I46" s="34"/>
      <c r="J46" s="34"/>
      <c r="K46" s="34"/>
      <c r="L46" s="34"/>
      <c r="M46" s="34"/>
      <c r="N46" s="34"/>
      <c r="O46" s="34"/>
      <c r="P46" s="34"/>
      <c r="Q46" s="34"/>
      <c r="R46" s="88">
        <f t="shared" si="2"/>
        <v>113.2</v>
      </c>
      <c r="S46" s="123"/>
    </row>
    <row r="47" spans="2:19" customFormat="1" ht="15" x14ac:dyDescent="0.25">
      <c r="B47" s="50" t="str">
        <f t="shared" si="3"/>
        <v>Huasteca_San Vicente</v>
      </c>
      <c r="C47" s="99" t="s">
        <v>10</v>
      </c>
      <c r="D47" s="99" t="s">
        <v>19</v>
      </c>
      <c r="E47" s="99" t="s">
        <v>117</v>
      </c>
      <c r="F47" s="34">
        <f>VLOOKUP($B47,ENERO!$B$4:$AK$81,36,0)</f>
        <v>10.199999999999999</v>
      </c>
      <c r="G47" s="34">
        <f>VLOOKUP($B47,FEBRERO!$B$4:$AH$81,33,0)</f>
        <v>10.7</v>
      </c>
      <c r="H47" s="34">
        <f>VLOOKUP($B47,MARZO!$B$4:$AK$81,36,0)</f>
        <v>15.6</v>
      </c>
      <c r="I47" s="34"/>
      <c r="J47" s="34"/>
      <c r="K47" s="34"/>
      <c r="L47" s="34"/>
      <c r="M47" s="34"/>
      <c r="N47" s="34"/>
      <c r="O47" s="34"/>
      <c r="P47" s="34"/>
      <c r="Q47" s="34"/>
      <c r="R47" s="88">
        <f t="shared" si="2"/>
        <v>36.5</v>
      </c>
      <c r="S47" s="123"/>
    </row>
    <row r="48" spans="2:19" customFormat="1" ht="15" x14ac:dyDescent="0.25">
      <c r="B48" s="50" t="str">
        <f t="shared" si="3"/>
        <v>Huasteca_Santa Rosa</v>
      </c>
      <c r="C48" s="99" t="s">
        <v>10</v>
      </c>
      <c r="D48" s="99" t="s">
        <v>20</v>
      </c>
      <c r="E48" s="99" t="s">
        <v>11</v>
      </c>
      <c r="F48" s="34">
        <f>VLOOKUP($B48,ENERO!$B$4:$AK$81,36,0)</f>
        <v>1</v>
      </c>
      <c r="G48" s="34">
        <f>VLOOKUP($B48,FEBRERO!$B$4:$AH$81,33,0)</f>
        <v>7.8</v>
      </c>
      <c r="H48" s="34">
        <f>VLOOKUP($B48,MARZO!$B$4:$AK$81,36,0)</f>
        <v>25.099999999999998</v>
      </c>
      <c r="I48" s="34"/>
      <c r="J48" s="34"/>
      <c r="K48" s="34"/>
      <c r="L48" s="34"/>
      <c r="M48" s="34"/>
      <c r="N48" s="34"/>
      <c r="O48" s="34"/>
      <c r="P48" s="34"/>
      <c r="Q48" s="34"/>
      <c r="R48" s="88">
        <f t="shared" si="2"/>
        <v>33.9</v>
      </c>
      <c r="S48" s="123"/>
    </row>
    <row r="49" spans="2:19" customFormat="1" ht="15" x14ac:dyDescent="0.25">
      <c r="B49" s="50" t="str">
        <f t="shared" si="3"/>
        <v>Huasteca_Tamuín</v>
      </c>
      <c r="C49" s="99" t="s">
        <v>10</v>
      </c>
      <c r="D49" s="99" t="s">
        <v>22</v>
      </c>
      <c r="E49" s="99" t="s">
        <v>22</v>
      </c>
      <c r="F49" s="34">
        <f>VLOOKUP($B49,ENERO!$B$4:$AK$81,36,0)</f>
        <v>0</v>
      </c>
      <c r="G49" s="34">
        <f>VLOOKUP($B49,FEBRERO!$B$4:$AH$81,33,0)</f>
        <v>9.1</v>
      </c>
      <c r="H49" s="34">
        <f>VLOOKUP($B49,MARZO!$B$4:$AK$81,36,0)</f>
        <v>46.100000000000009</v>
      </c>
      <c r="I49" s="34"/>
      <c r="J49" s="34"/>
      <c r="K49" s="34"/>
      <c r="L49" s="34"/>
      <c r="M49" s="34"/>
      <c r="N49" s="34"/>
      <c r="O49" s="34"/>
      <c r="P49" s="34"/>
      <c r="Q49" s="34"/>
      <c r="R49" s="88">
        <f t="shared" si="2"/>
        <v>55.20000000000001</v>
      </c>
      <c r="S49" s="123"/>
    </row>
    <row r="50" spans="2:19" customFormat="1" ht="15" x14ac:dyDescent="0.25">
      <c r="B50" s="50" t="str">
        <f t="shared" si="3"/>
        <v>Huasteca_Temamatla</v>
      </c>
      <c r="C50" s="99" t="s">
        <v>10</v>
      </c>
      <c r="D50" s="99" t="s">
        <v>23</v>
      </c>
      <c r="E50" s="99" t="s">
        <v>118</v>
      </c>
      <c r="F50" s="34">
        <f>VLOOKUP($B50,ENERO!$B$4:$AK$81,36,0)</f>
        <v>18.799999999999997</v>
      </c>
      <c r="G50" s="34">
        <f>VLOOKUP($B50,FEBRERO!$B$4:$AH$81,33,0)</f>
        <v>25</v>
      </c>
      <c r="H50" s="34">
        <f>VLOOKUP($B50,MARZO!$B$4:$AK$81,36,0)</f>
        <v>32.800000000000011</v>
      </c>
      <c r="I50" s="34"/>
      <c r="J50" s="34"/>
      <c r="K50" s="34"/>
      <c r="L50" s="34"/>
      <c r="M50" s="34"/>
      <c r="N50" s="34"/>
      <c r="O50" s="34"/>
      <c r="P50" s="34"/>
      <c r="Q50" s="34"/>
      <c r="R50" s="88">
        <f t="shared" si="2"/>
        <v>76.600000000000009</v>
      </c>
      <c r="S50" s="123"/>
    </row>
    <row r="51" spans="2:19" customFormat="1" ht="15.75" thickBot="1" x14ac:dyDescent="0.3">
      <c r="B51" s="51" t="str">
        <f t="shared" si="3"/>
        <v>Huasteca_Tierra Blanca</v>
      </c>
      <c r="C51" s="99" t="s">
        <v>10</v>
      </c>
      <c r="D51" s="99" t="s">
        <v>24</v>
      </c>
      <c r="E51" s="99" t="s">
        <v>118</v>
      </c>
      <c r="F51" s="34">
        <f>VLOOKUP($B51,ENERO!$B$4:$AK$81,36,0)</f>
        <v>4.6000000000000005</v>
      </c>
      <c r="G51" s="34">
        <f>VLOOKUP($B51,FEBRERO!$B$4:$AH$81,33,0)</f>
        <v>9.4</v>
      </c>
      <c r="H51" s="34">
        <f>VLOOKUP($B51,MARZO!$B$4:$AK$81,36,0)</f>
        <v>50</v>
      </c>
      <c r="I51" s="34"/>
      <c r="J51" s="34"/>
      <c r="K51" s="34"/>
      <c r="L51" s="34"/>
      <c r="M51" s="34"/>
      <c r="N51" s="34"/>
      <c r="O51" s="34"/>
      <c r="P51" s="34"/>
      <c r="Q51" s="34"/>
      <c r="R51" s="88">
        <f t="shared" si="2"/>
        <v>64</v>
      </c>
      <c r="S51" s="123"/>
    </row>
    <row r="52" spans="2:19" customFormat="1" ht="15" x14ac:dyDescent="0.25">
      <c r="B52" s="52" t="str">
        <f t="shared" si="3"/>
        <v>Huasteca_5 de Mayo</v>
      </c>
      <c r="C52" s="103" t="s">
        <v>10</v>
      </c>
      <c r="D52" s="103" t="s">
        <v>82</v>
      </c>
      <c r="E52" s="103" t="s">
        <v>83</v>
      </c>
      <c r="F52" s="109">
        <f>VLOOKUP($B52,ENERO!$B$4:$AK$81,36,0)</f>
        <v>0</v>
      </c>
      <c r="G52" s="34">
        <f>VLOOKUP($B52,FEBRERO!$B$4:$AH$81,33,0)</f>
        <v>0</v>
      </c>
      <c r="H52" s="109">
        <f>VLOOKUP($B52,MARZO!$B$4:$AK$81,36,0)</f>
        <v>0</v>
      </c>
      <c r="I52" s="109"/>
      <c r="J52" s="109"/>
      <c r="K52" s="109"/>
      <c r="L52" s="109"/>
      <c r="M52" s="109"/>
      <c r="N52" s="109"/>
      <c r="O52" s="109"/>
      <c r="P52" s="109"/>
      <c r="Q52" s="109"/>
      <c r="R52" s="110">
        <f t="shared" si="2"/>
        <v>0</v>
      </c>
      <c r="S52" s="123"/>
    </row>
    <row r="53" spans="2:19" customFormat="1" ht="15" x14ac:dyDescent="0.25">
      <c r="B53" s="53" t="str">
        <f t="shared" si="3"/>
        <v>Huasteca_Estación Coyoles</v>
      </c>
      <c r="C53" s="103" t="s">
        <v>10</v>
      </c>
      <c r="D53" s="103" t="s">
        <v>84</v>
      </c>
      <c r="E53" s="103" t="s">
        <v>83</v>
      </c>
      <c r="F53" s="109">
        <f>VLOOKUP($B53,ENERO!$B$4:$AK$81,36,0)</f>
        <v>0</v>
      </c>
      <c r="G53" s="34">
        <f>VLOOKUP($B53,FEBRERO!$B$4:$AH$81,33,0)</f>
        <v>0</v>
      </c>
      <c r="H53" s="109">
        <f>VLOOKUP($B53,MARZO!$B$4:$AK$81,36,0)</f>
        <v>0</v>
      </c>
      <c r="I53" s="109"/>
      <c r="J53" s="109"/>
      <c r="K53" s="109"/>
      <c r="L53" s="109"/>
      <c r="M53" s="109"/>
      <c r="N53" s="109"/>
      <c r="O53" s="109"/>
      <c r="P53" s="109"/>
      <c r="Q53" s="109"/>
      <c r="R53" s="110">
        <f t="shared" si="2"/>
        <v>0</v>
      </c>
      <c r="S53" s="123"/>
    </row>
    <row r="54" spans="2:19" customFormat="1" ht="15" x14ac:dyDescent="0.25">
      <c r="B54" s="53" t="str">
        <f t="shared" si="3"/>
        <v>Huasteca_Ingenio Plan de Ayala</v>
      </c>
      <c r="C54" s="103" t="s">
        <v>10</v>
      </c>
      <c r="D54" s="103" t="s">
        <v>120</v>
      </c>
      <c r="E54" s="103" t="s">
        <v>83</v>
      </c>
      <c r="F54" s="109">
        <f>VLOOKUP($B54,ENERO!$B$4:$AK$81,36,0)</f>
        <v>0</v>
      </c>
      <c r="G54" s="34">
        <f>VLOOKUP($B54,FEBRERO!$B$4:$AH$81,33,0)</f>
        <v>0</v>
      </c>
      <c r="H54" s="109">
        <f>VLOOKUP($B54,MARZO!$B$4:$AK$81,36,0)</f>
        <v>0</v>
      </c>
      <c r="I54" s="109"/>
      <c r="J54" s="109"/>
      <c r="K54" s="109"/>
      <c r="L54" s="109"/>
      <c r="M54" s="109"/>
      <c r="N54" s="109"/>
      <c r="O54" s="109"/>
      <c r="P54" s="109"/>
      <c r="Q54" s="109"/>
      <c r="R54" s="110">
        <f t="shared" si="2"/>
        <v>0</v>
      </c>
      <c r="S54" s="123"/>
    </row>
    <row r="55" spans="2:19" customFormat="1" ht="15" x14ac:dyDescent="0.25">
      <c r="B55" s="53" t="str">
        <f t="shared" si="3"/>
        <v>Huasteca_La Hincada</v>
      </c>
      <c r="C55" s="103" t="s">
        <v>10</v>
      </c>
      <c r="D55" s="103" t="s">
        <v>85</v>
      </c>
      <c r="E55" s="103" t="s">
        <v>83</v>
      </c>
      <c r="F55" s="109">
        <f>VLOOKUP($B55,ENERO!$B$4:$AK$81,36,0)</f>
        <v>0</v>
      </c>
      <c r="G55" s="34">
        <f>VLOOKUP($B55,FEBRERO!$B$4:$AH$81,33,0)</f>
        <v>0</v>
      </c>
      <c r="H55" s="109">
        <f>VLOOKUP($B55,MARZO!$B$4:$AK$81,36,0)</f>
        <v>0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10">
        <f t="shared" si="2"/>
        <v>0</v>
      </c>
      <c r="S55" s="123"/>
    </row>
    <row r="56" spans="2:19" customFormat="1" ht="15" x14ac:dyDescent="0.25">
      <c r="B56" s="53" t="str">
        <f t="shared" si="3"/>
        <v>Huasteca_Tampaya</v>
      </c>
      <c r="C56" s="103" t="s">
        <v>10</v>
      </c>
      <c r="D56" s="103" t="s">
        <v>86</v>
      </c>
      <c r="E56" s="103" t="s">
        <v>83</v>
      </c>
      <c r="F56" s="109">
        <f>VLOOKUP($B56,ENERO!$B$4:$AK$81,36,0)</f>
        <v>0</v>
      </c>
      <c r="G56" s="34">
        <f>VLOOKUP($B56,FEBRERO!$B$4:$AH$81,33,0)</f>
        <v>0</v>
      </c>
      <c r="H56" s="109">
        <f>VLOOKUP($B56,MARZO!$B$4:$AK$81,36,0)</f>
        <v>0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10">
        <f t="shared" si="2"/>
        <v>0</v>
      </c>
      <c r="S56" s="123"/>
    </row>
    <row r="57" spans="2:19" customFormat="1" ht="15" x14ac:dyDescent="0.25">
      <c r="B57" s="53" t="str">
        <f t="shared" si="3"/>
        <v>Huasteca_INIFAP Ebano</v>
      </c>
      <c r="C57" s="99" t="s">
        <v>10</v>
      </c>
      <c r="D57" s="99" t="s">
        <v>87</v>
      </c>
      <c r="E57" s="99" t="s">
        <v>88</v>
      </c>
      <c r="F57" s="33">
        <f>VLOOKUP($B57,ENERO!$B$4:$AK$81,36,0)</f>
        <v>469.6</v>
      </c>
      <c r="G57" s="34">
        <f>VLOOKUP($B57,FEBRERO!$B$4:$AH$81,33,0)</f>
        <v>0</v>
      </c>
      <c r="H57" s="33">
        <f>VLOOKUP($B57,MARZO!$B$4:$AK$81,36,0)</f>
        <v>469.6</v>
      </c>
      <c r="I57" s="33"/>
      <c r="J57" s="33"/>
      <c r="K57" s="33"/>
      <c r="L57" s="33"/>
      <c r="M57" s="33"/>
      <c r="N57" s="33"/>
      <c r="O57" s="33"/>
      <c r="P57" s="33"/>
      <c r="Q57" s="33"/>
      <c r="R57" s="88">
        <f t="shared" si="2"/>
        <v>939.2</v>
      </c>
      <c r="S57" s="123"/>
    </row>
    <row r="58" spans="2:19" customFormat="1" ht="15" x14ac:dyDescent="0.25">
      <c r="B58" s="53" t="str">
        <f t="shared" si="3"/>
        <v>Huasteca_Ponciano</v>
      </c>
      <c r="C58" s="99" t="s">
        <v>10</v>
      </c>
      <c r="D58" s="99" t="s">
        <v>89</v>
      </c>
      <c r="E58" s="99" t="s">
        <v>88</v>
      </c>
      <c r="F58" s="33">
        <f>VLOOKUP($B58,ENERO!$B$4:$AK$81,36,0)</f>
        <v>0</v>
      </c>
      <c r="G58" s="34">
        <f>VLOOKUP($B58,FEBRERO!$B$4:$AH$81,33,0)</f>
        <v>0</v>
      </c>
      <c r="H58" s="33">
        <f>VLOOKUP($B58,MARZO!$B$4:$AK$81,36,0)</f>
        <v>0</v>
      </c>
      <c r="I58" s="33"/>
      <c r="J58" s="33"/>
      <c r="K58" s="33"/>
      <c r="L58" s="33"/>
      <c r="M58" s="33"/>
      <c r="N58" s="33"/>
      <c r="O58" s="33"/>
      <c r="P58" s="33"/>
      <c r="Q58" s="33"/>
      <c r="R58" s="88">
        <f t="shared" si="2"/>
        <v>0</v>
      </c>
      <c r="S58" s="123"/>
    </row>
    <row r="59" spans="2:19" customFormat="1" ht="15" x14ac:dyDescent="0.25">
      <c r="B59" s="53" t="str">
        <f t="shared" si="3"/>
        <v>Huasteca_Santa Fé</v>
      </c>
      <c r="C59" s="99" t="s">
        <v>10</v>
      </c>
      <c r="D59" s="99" t="s">
        <v>90</v>
      </c>
      <c r="E59" s="99" t="s">
        <v>88</v>
      </c>
      <c r="F59" s="33">
        <f>VLOOKUP($B59,ENERO!$B$4:$AK$81,36,0)</f>
        <v>0.2</v>
      </c>
      <c r="G59" s="34">
        <f>VLOOKUP($B59,FEBRERO!$B$4:$AH$81,33,0)</f>
        <v>0</v>
      </c>
      <c r="H59" s="33">
        <f>VLOOKUP($B59,MARZO!$B$4:$AK$81,36,0)</f>
        <v>0.2</v>
      </c>
      <c r="I59" s="33"/>
      <c r="J59" s="33"/>
      <c r="K59" s="33"/>
      <c r="L59" s="33"/>
      <c r="M59" s="33"/>
      <c r="N59" s="33"/>
      <c r="O59" s="33"/>
      <c r="P59" s="33"/>
      <c r="Q59" s="33"/>
      <c r="R59" s="88">
        <f t="shared" si="2"/>
        <v>0.4</v>
      </c>
      <c r="S59" s="123"/>
    </row>
    <row r="60" spans="2:19" customFormat="1" ht="15" x14ac:dyDescent="0.25">
      <c r="B60" s="53" t="str">
        <f t="shared" si="3"/>
        <v xml:space="preserve">Huasteca_Santa Martha </v>
      </c>
      <c r="C60" s="103" t="s">
        <v>10</v>
      </c>
      <c r="D60" s="103" t="s">
        <v>91</v>
      </c>
      <c r="E60" s="103" t="s">
        <v>88</v>
      </c>
      <c r="F60" s="109">
        <f>VLOOKUP($B60,ENERO!$B$4:$AK$81,36,0)</f>
        <v>0</v>
      </c>
      <c r="G60" s="34">
        <f>VLOOKUP($B60,FEBRERO!$B$4:$AH$81,33,0)</f>
        <v>0</v>
      </c>
      <c r="H60" s="109">
        <f>VLOOKUP($B60,MARZO!$B$4:$AK$81,36,0)</f>
        <v>0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10">
        <f t="shared" si="2"/>
        <v>0</v>
      </c>
      <c r="S60" s="123"/>
    </row>
    <row r="61" spans="2:19" customFormat="1" ht="15" x14ac:dyDescent="0.25">
      <c r="B61" s="53" t="str">
        <f t="shared" si="3"/>
        <v>Huasteca_El Estribo</v>
      </c>
      <c r="C61" s="103" t="s">
        <v>10</v>
      </c>
      <c r="D61" s="103" t="s">
        <v>92</v>
      </c>
      <c r="E61" s="103" t="s">
        <v>93</v>
      </c>
      <c r="F61" s="109">
        <f>VLOOKUP($B61,ENERO!$B$4:$AK$81,36,0)</f>
        <v>0</v>
      </c>
      <c r="G61" s="34">
        <f>VLOOKUP($B61,FEBRERO!$B$4:$AH$81,33,0)</f>
        <v>0</v>
      </c>
      <c r="H61" s="109">
        <f>VLOOKUP($B61,MARZO!$B$4:$AK$81,36,0)</f>
        <v>0</v>
      </c>
      <c r="I61" s="109"/>
      <c r="J61" s="109"/>
      <c r="K61" s="109"/>
      <c r="L61" s="109"/>
      <c r="M61" s="109"/>
      <c r="N61" s="109"/>
      <c r="O61" s="109"/>
      <c r="P61" s="109"/>
      <c r="Q61" s="109"/>
      <c r="R61" s="110">
        <f t="shared" si="2"/>
        <v>0</v>
      </c>
      <c r="S61" s="123"/>
    </row>
    <row r="62" spans="2:19" customFormat="1" ht="15" x14ac:dyDescent="0.25">
      <c r="B62" s="53" t="str">
        <f t="shared" si="3"/>
        <v>Huasteca_El Rosario</v>
      </c>
      <c r="C62" s="103" t="s">
        <v>10</v>
      </c>
      <c r="D62" s="103" t="s">
        <v>94</v>
      </c>
      <c r="E62" s="103" t="s">
        <v>93</v>
      </c>
      <c r="F62" s="109">
        <f>VLOOKUP($B62,ENERO!$B$4:$AK$81,36,0)</f>
        <v>0</v>
      </c>
      <c r="G62" s="34">
        <f>VLOOKUP($B62,FEBRERO!$B$4:$AH$81,33,0)</f>
        <v>0</v>
      </c>
      <c r="H62" s="109">
        <f>VLOOKUP($B62,MARZO!$B$4:$AK$81,36,0)</f>
        <v>0</v>
      </c>
      <c r="I62" s="109"/>
      <c r="J62" s="109"/>
      <c r="K62" s="109"/>
      <c r="L62" s="109"/>
      <c r="M62" s="109"/>
      <c r="N62" s="109"/>
      <c r="O62" s="109"/>
      <c r="P62" s="109"/>
      <c r="Q62" s="109"/>
      <c r="R62" s="110">
        <f t="shared" si="2"/>
        <v>0</v>
      </c>
      <c r="S62" s="123"/>
    </row>
    <row r="63" spans="2:19" customFormat="1" ht="15" x14ac:dyDescent="0.25">
      <c r="B63" s="53" t="str">
        <f t="shared" si="3"/>
        <v xml:space="preserve">Huasteca_INIFAP Huichihuayan </v>
      </c>
      <c r="C63" s="103" t="s">
        <v>10</v>
      </c>
      <c r="D63" s="103" t="s">
        <v>95</v>
      </c>
      <c r="E63" s="103" t="s">
        <v>96</v>
      </c>
      <c r="F63" s="109">
        <f>VLOOKUP($B63,ENERO!$B$4:$AK$81,36,0)</f>
        <v>0</v>
      </c>
      <c r="G63" s="34">
        <f>VLOOKUP($B63,FEBRERO!$B$4:$AH$81,33,0)</f>
        <v>0</v>
      </c>
      <c r="H63" s="109">
        <f>VLOOKUP($B63,MARZO!$B$4:$AK$81,36,0)</f>
        <v>0</v>
      </c>
      <c r="I63" s="109"/>
      <c r="J63" s="109"/>
      <c r="K63" s="109"/>
      <c r="L63" s="109"/>
      <c r="M63" s="109"/>
      <c r="N63" s="109"/>
      <c r="O63" s="109"/>
      <c r="P63" s="109"/>
      <c r="Q63" s="109"/>
      <c r="R63" s="110">
        <f t="shared" si="2"/>
        <v>0</v>
      </c>
      <c r="S63" s="123"/>
    </row>
    <row r="64" spans="2:19" customFormat="1" ht="15" x14ac:dyDescent="0.25">
      <c r="B64" s="53" t="str">
        <f t="shared" si="3"/>
        <v>Huasteca_El Encanto</v>
      </c>
      <c r="C64" s="103" t="s">
        <v>10</v>
      </c>
      <c r="D64" s="103" t="s">
        <v>97</v>
      </c>
      <c r="E64" s="103" t="s">
        <v>117</v>
      </c>
      <c r="F64" s="109">
        <f>VLOOKUP($B64,ENERO!$B$4:$AK$81,36,0)</f>
        <v>0</v>
      </c>
      <c r="G64" s="34">
        <f>VLOOKUP($B64,FEBRERO!$B$4:$AH$81,33,0)</f>
        <v>0</v>
      </c>
      <c r="H64" s="109">
        <f>VLOOKUP($B64,MARZO!$B$4:$AK$81,36,0)</f>
        <v>0</v>
      </c>
      <c r="I64" s="109"/>
      <c r="J64" s="109"/>
      <c r="K64" s="109"/>
      <c r="L64" s="109"/>
      <c r="M64" s="109"/>
      <c r="N64" s="109"/>
      <c r="O64" s="109"/>
      <c r="P64" s="109"/>
      <c r="Q64" s="109"/>
      <c r="R64" s="110">
        <f t="shared" si="2"/>
        <v>0</v>
      </c>
      <c r="S64" s="123"/>
    </row>
    <row r="65" spans="2:19" customFormat="1" ht="15" x14ac:dyDescent="0.25">
      <c r="B65" s="53" t="str">
        <f t="shared" si="3"/>
        <v>Huasteca_Tancojol</v>
      </c>
      <c r="C65" s="99" t="s">
        <v>10</v>
      </c>
      <c r="D65" s="99" t="s">
        <v>98</v>
      </c>
      <c r="E65" s="99" t="s">
        <v>117</v>
      </c>
      <c r="F65" s="33">
        <f>VLOOKUP($B65,ENERO!$B$4:$AK$81,36,0)</f>
        <v>0</v>
      </c>
      <c r="G65" s="34">
        <f>VLOOKUP($B65,FEBRERO!$B$4:$AH$81,33,0)</f>
        <v>0</v>
      </c>
      <c r="H65" s="33">
        <f>VLOOKUP($B65,MARZO!$B$4:$AK$81,36,0)</f>
        <v>0</v>
      </c>
      <c r="I65" s="33"/>
      <c r="J65" s="33"/>
      <c r="K65" s="33"/>
      <c r="L65" s="33"/>
      <c r="M65" s="33"/>
      <c r="N65" s="33"/>
      <c r="O65" s="33"/>
      <c r="P65" s="33"/>
      <c r="Q65" s="33"/>
      <c r="R65" s="88">
        <f t="shared" si="2"/>
        <v>0</v>
      </c>
      <c r="S65" s="123"/>
    </row>
    <row r="66" spans="2:19" customFormat="1" ht="15" x14ac:dyDescent="0.25">
      <c r="B66" s="53" t="str">
        <f t="shared" si="3"/>
        <v>Huasteca_Est. Rancho El Canal</v>
      </c>
      <c r="C66" s="103" t="s">
        <v>10</v>
      </c>
      <c r="D66" s="103" t="s">
        <v>99</v>
      </c>
      <c r="E66" s="103" t="s">
        <v>100</v>
      </c>
      <c r="F66" s="109">
        <f>VLOOKUP($B66,ENERO!$B$4:$AK$81,36,0)</f>
        <v>0</v>
      </c>
      <c r="G66" s="34">
        <f>VLOOKUP($B66,FEBRERO!$B$4:$AH$81,33,0)</f>
        <v>0</v>
      </c>
      <c r="H66" s="109">
        <f>VLOOKUP($B66,MARZO!$B$4:$AK$81,36,0)</f>
        <v>0</v>
      </c>
      <c r="I66" s="109"/>
      <c r="J66" s="109"/>
      <c r="K66" s="109"/>
      <c r="L66" s="109"/>
      <c r="M66" s="109"/>
      <c r="N66" s="109"/>
      <c r="O66" s="109"/>
      <c r="P66" s="109"/>
      <c r="Q66" s="109"/>
      <c r="R66" s="110">
        <f t="shared" si="2"/>
        <v>0</v>
      </c>
      <c r="S66" s="123"/>
    </row>
    <row r="67" spans="2:19" customFormat="1" ht="15" x14ac:dyDescent="0.25">
      <c r="B67" s="53" t="str">
        <f t="shared" si="3"/>
        <v>Huasteca_Tamasopo</v>
      </c>
      <c r="C67" s="103" t="s">
        <v>10</v>
      </c>
      <c r="D67" s="103" t="s">
        <v>100</v>
      </c>
      <c r="E67" s="103" t="s">
        <v>100</v>
      </c>
      <c r="F67" s="109">
        <f>VLOOKUP($B67,ENERO!$B$4:$AK$81,36,0)</f>
        <v>0</v>
      </c>
      <c r="G67" s="34">
        <f>VLOOKUP($B67,FEBRERO!$B$4:$AH$81,33,0)</f>
        <v>0</v>
      </c>
      <c r="H67" s="109">
        <f>VLOOKUP($B67,MARZO!$B$4:$AK$81,36,0)</f>
        <v>0</v>
      </c>
      <c r="I67" s="109"/>
      <c r="J67" s="109"/>
      <c r="K67" s="109"/>
      <c r="L67" s="109"/>
      <c r="M67" s="109"/>
      <c r="N67" s="109"/>
      <c r="O67" s="109"/>
      <c r="P67" s="109"/>
      <c r="Q67" s="109"/>
      <c r="R67" s="110">
        <f t="shared" si="2"/>
        <v>0</v>
      </c>
      <c r="S67" s="123"/>
    </row>
    <row r="68" spans="2:19" customFormat="1" ht="15" x14ac:dyDescent="0.25">
      <c r="B68" s="53" t="str">
        <f t="shared" si="3"/>
        <v xml:space="preserve">Huasteca_Rancho Progreso </v>
      </c>
      <c r="C68" s="99" t="s">
        <v>10</v>
      </c>
      <c r="D68" s="99" t="s">
        <v>101</v>
      </c>
      <c r="E68" s="99" t="s">
        <v>102</v>
      </c>
      <c r="F68" s="33">
        <f>VLOOKUP($B68,ENERO!$B$4:$AK$81,36,0)</f>
        <v>0</v>
      </c>
      <c r="G68" s="34">
        <f>VLOOKUP($B68,FEBRERO!$B$4:$AH$81,33,0)</f>
        <v>0</v>
      </c>
      <c r="H68" s="33">
        <f>VLOOKUP($B68,MARZO!$B$4:$AK$81,36,0)</f>
        <v>0</v>
      </c>
      <c r="I68" s="33"/>
      <c r="J68" s="33"/>
      <c r="K68" s="33"/>
      <c r="L68" s="33"/>
      <c r="M68" s="33"/>
      <c r="N68" s="33"/>
      <c r="O68" s="33"/>
      <c r="P68" s="33"/>
      <c r="Q68" s="33"/>
      <c r="R68" s="88">
        <f t="shared" si="2"/>
        <v>0</v>
      </c>
      <c r="S68" s="123"/>
    </row>
    <row r="69" spans="2:19" customFormat="1" ht="15" x14ac:dyDescent="0.25">
      <c r="B69" s="53" t="str">
        <f t="shared" si="3"/>
        <v xml:space="preserve">Huasteca_Tampacoy </v>
      </c>
      <c r="C69" s="99" t="s">
        <v>10</v>
      </c>
      <c r="D69" s="99" t="s">
        <v>103</v>
      </c>
      <c r="E69" s="99" t="s">
        <v>22</v>
      </c>
      <c r="F69" s="35">
        <f>VLOOKUP($B69,ENERO!$B$4:$AK$81,36,0)</f>
        <v>34.6</v>
      </c>
      <c r="G69" s="34">
        <f>VLOOKUP($B69,FEBRERO!$B$4:$AH$81,33,0)</f>
        <v>0</v>
      </c>
      <c r="H69" s="35">
        <f>VLOOKUP($B69,MARZO!$B$4:$AK$81,36,0)</f>
        <v>34.6</v>
      </c>
      <c r="I69" s="35"/>
      <c r="J69" s="35"/>
      <c r="K69" s="35"/>
      <c r="L69" s="35"/>
      <c r="M69" s="35"/>
      <c r="N69" s="35"/>
      <c r="O69" s="35"/>
      <c r="P69" s="35"/>
      <c r="Q69" s="35"/>
      <c r="R69" s="98">
        <f t="shared" si="2"/>
        <v>69.2</v>
      </c>
      <c r="S69" s="123"/>
    </row>
    <row r="70" spans="2:19" s="72" customFormat="1" ht="15.75" thickBot="1" x14ac:dyDescent="0.3">
      <c r="B70" s="53" t="str">
        <f t="shared" si="3"/>
        <v>Huasteca_Rancho Santa Cruz</v>
      </c>
      <c r="C70" s="99" t="s">
        <v>10</v>
      </c>
      <c r="D70" s="99" t="s">
        <v>153</v>
      </c>
      <c r="E70" s="99" t="s">
        <v>154</v>
      </c>
      <c r="F70" s="35">
        <f>VLOOKUP($B70,ENERO!$B$4:$AK$81,36,0)</f>
        <v>17.2</v>
      </c>
      <c r="G70" s="34">
        <f>VLOOKUP($B70,FEBRERO!$B$4:$AH$81,33,0)</f>
        <v>1.3</v>
      </c>
      <c r="H70" s="35">
        <f>VLOOKUP($B70,MARZO!$B$4:$AK$81,36,0)</f>
        <v>0</v>
      </c>
      <c r="I70" s="35"/>
      <c r="J70" s="35"/>
      <c r="K70" s="35"/>
      <c r="L70" s="35"/>
      <c r="M70" s="35"/>
      <c r="N70" s="35"/>
      <c r="O70" s="35"/>
      <c r="P70" s="35"/>
      <c r="Q70" s="35"/>
      <c r="R70" s="98">
        <f t="shared" si="2"/>
        <v>18.5</v>
      </c>
      <c r="S70" s="124"/>
    </row>
    <row r="71" spans="2:19" customFormat="1" ht="15.75" thickTop="1" x14ac:dyDescent="0.25">
      <c r="B71" s="54" t="str">
        <f t="shared" si="3"/>
        <v>Media_Cerritos</v>
      </c>
      <c r="C71" s="26" t="s">
        <v>5</v>
      </c>
      <c r="D71" s="26" t="s">
        <v>6</v>
      </c>
      <c r="E71" s="26" t="s">
        <v>6</v>
      </c>
      <c r="F71" s="32">
        <f>VLOOKUP($B71,ENERO!$B$4:$AK$81,36,0)</f>
        <v>0</v>
      </c>
      <c r="G71" s="32">
        <f>VLOOKUP($B71,FEBRERO!$B$4:$AH$81,33,0)</f>
        <v>0</v>
      </c>
      <c r="H71" s="32">
        <f>VLOOKUP($B71,MARZO!$B$4:$AK$81,36,0)</f>
        <v>0</v>
      </c>
      <c r="I71" s="32"/>
      <c r="J71" s="32"/>
      <c r="K71" s="32"/>
      <c r="L71" s="32"/>
      <c r="M71" s="32"/>
      <c r="N71" s="32"/>
      <c r="O71" s="32"/>
      <c r="P71" s="32"/>
      <c r="Q71" s="32"/>
      <c r="R71" s="88">
        <f t="shared" si="2"/>
        <v>0</v>
      </c>
      <c r="S71" s="122">
        <f>AVERAGE(R71:R80)</f>
        <v>9.25</v>
      </c>
    </row>
    <row r="72" spans="2:19" customFormat="1" ht="15" x14ac:dyDescent="0.25">
      <c r="B72" s="55" t="str">
        <f t="shared" si="3"/>
        <v>Media_Rioverde</v>
      </c>
      <c r="C72" s="27" t="s">
        <v>5</v>
      </c>
      <c r="D72" s="27" t="s">
        <v>7</v>
      </c>
      <c r="E72" s="27" t="s">
        <v>7</v>
      </c>
      <c r="F72" s="34">
        <f>VLOOKUP($B72,ENERO!$B$4:$AK$81,36,0)</f>
        <v>0</v>
      </c>
      <c r="G72" s="34">
        <f>VLOOKUP($B72,FEBRERO!$B$4:$AH$81,33,0)</f>
        <v>1.3</v>
      </c>
      <c r="H72" s="34">
        <f>VLOOKUP($B72,MARZO!$B$4:$AK$81,36,0)</f>
        <v>14.9</v>
      </c>
      <c r="I72" s="34"/>
      <c r="J72" s="34"/>
      <c r="K72" s="34"/>
      <c r="L72" s="34"/>
      <c r="M72" s="34"/>
      <c r="N72" s="34"/>
      <c r="O72" s="34"/>
      <c r="P72" s="34"/>
      <c r="Q72" s="34"/>
      <c r="R72" s="88">
        <f t="shared" si="2"/>
        <v>16.2</v>
      </c>
      <c r="S72" s="123"/>
    </row>
    <row r="73" spans="2:19" customFormat="1" ht="15" x14ac:dyDescent="0.25">
      <c r="B73" s="55" t="str">
        <f t="shared" si="3"/>
        <v>Media_San Ciro</v>
      </c>
      <c r="C73" s="27" t="s">
        <v>5</v>
      </c>
      <c r="D73" s="27" t="s">
        <v>8</v>
      </c>
      <c r="E73" s="27" t="s">
        <v>111</v>
      </c>
      <c r="F73" s="34">
        <f>VLOOKUP($B73,ENERO!$B$4:$AK$81,36,0)</f>
        <v>1.7</v>
      </c>
      <c r="G73" s="34">
        <f>VLOOKUP($B73,FEBRERO!$B$4:$AH$81,33,0)</f>
        <v>3.5999999999999996</v>
      </c>
      <c r="H73" s="34">
        <f>VLOOKUP($B73,MARZO!$B$4:$AK$81,36,0)</f>
        <v>29.6</v>
      </c>
      <c r="I73" s="34"/>
      <c r="J73" s="34"/>
      <c r="K73" s="34"/>
      <c r="L73" s="34"/>
      <c r="M73" s="34"/>
      <c r="N73" s="34"/>
      <c r="O73" s="34"/>
      <c r="P73" s="34"/>
      <c r="Q73" s="34"/>
      <c r="R73" s="88">
        <f t="shared" si="2"/>
        <v>34.9</v>
      </c>
      <c r="S73" s="123"/>
    </row>
    <row r="74" spans="2:19" customFormat="1" ht="15" x14ac:dyDescent="0.25">
      <c r="B74" s="56" t="str">
        <f t="shared" ref="B74:B80" si="4">CONCATENATE(C74,"_",D74)</f>
        <v>Media_Cd. Del Maíz</v>
      </c>
      <c r="C74" s="57" t="s">
        <v>5</v>
      </c>
      <c r="D74" s="57" t="s">
        <v>104</v>
      </c>
      <c r="E74" s="57" t="s">
        <v>104</v>
      </c>
      <c r="F74" s="37">
        <f>VLOOKUP($B74,ENERO!$B$4:$AK$81,36,0)</f>
        <v>0</v>
      </c>
      <c r="G74" s="34">
        <f>VLOOKUP($B74,FEBRERO!$B$4:$AH$81,33,0)</f>
        <v>0</v>
      </c>
      <c r="H74" s="37">
        <f>VLOOKUP($B74,MARZO!$B$4:$AK$81,36,0)</f>
        <v>0</v>
      </c>
      <c r="I74" s="37"/>
      <c r="J74" s="37"/>
      <c r="K74" s="37"/>
      <c r="L74" s="37"/>
      <c r="M74" s="37"/>
      <c r="N74" s="37"/>
      <c r="O74" s="37"/>
      <c r="P74" s="37"/>
      <c r="Q74" s="37"/>
      <c r="R74" s="88">
        <f t="shared" si="2"/>
        <v>0</v>
      </c>
      <c r="S74" s="123"/>
    </row>
    <row r="75" spans="2:19" customFormat="1" ht="15" x14ac:dyDescent="0.25">
      <c r="B75" s="58" t="str">
        <f t="shared" si="4"/>
        <v>Media_CBTA 123</v>
      </c>
      <c r="C75" s="8" t="s">
        <v>5</v>
      </c>
      <c r="D75" s="8" t="s">
        <v>105</v>
      </c>
      <c r="E75" s="8" t="s">
        <v>6</v>
      </c>
      <c r="F75" s="33">
        <f>VLOOKUP($B75,ENERO!$B$4:$AK$81,36,0)</f>
        <v>0</v>
      </c>
      <c r="G75" s="34">
        <f>VLOOKUP($B75,FEBRERO!$B$4:$AH$81,33,0)</f>
        <v>0</v>
      </c>
      <c r="H75" s="33">
        <f>VLOOKUP($B75,MARZO!$B$4:$AK$81,36,0)</f>
        <v>0</v>
      </c>
      <c r="I75" s="33"/>
      <c r="J75" s="33"/>
      <c r="K75" s="33"/>
      <c r="L75" s="33"/>
      <c r="M75" s="33"/>
      <c r="N75" s="33"/>
      <c r="O75" s="33"/>
      <c r="P75" s="33"/>
      <c r="Q75" s="33"/>
      <c r="R75" s="88">
        <f t="shared" si="2"/>
        <v>0</v>
      </c>
      <c r="S75" s="123"/>
    </row>
    <row r="76" spans="2:19" customFormat="1" ht="15" x14ac:dyDescent="0.25">
      <c r="B76" s="58" t="str">
        <f t="shared" si="4"/>
        <v>Media_Potrero San Isidro</v>
      </c>
      <c r="C76" s="8" t="s">
        <v>5</v>
      </c>
      <c r="D76" s="8" t="s">
        <v>106</v>
      </c>
      <c r="E76" s="8" t="s">
        <v>107</v>
      </c>
      <c r="F76" s="33">
        <f>VLOOKUP($B76,ENERO!$B$4:$AK$81,36,0)</f>
        <v>0.2</v>
      </c>
      <c r="G76" s="34">
        <f>VLOOKUP($B76,FEBRERO!$B$4:$AH$81,33,0)</f>
        <v>1.2</v>
      </c>
      <c r="H76" s="33">
        <f>VLOOKUP($B76,MARZO!$B$4:$AK$81,36,0)</f>
        <v>10.4</v>
      </c>
      <c r="I76" s="33"/>
      <c r="J76" s="33"/>
      <c r="K76" s="33"/>
      <c r="L76" s="33"/>
      <c r="M76" s="33"/>
      <c r="N76" s="33"/>
      <c r="O76" s="33"/>
      <c r="P76" s="33"/>
      <c r="Q76" s="33"/>
      <c r="R76" s="88">
        <f t="shared" si="2"/>
        <v>11.8</v>
      </c>
      <c r="S76" s="123"/>
    </row>
    <row r="77" spans="2:19" customFormat="1" ht="15" x14ac:dyDescent="0.25">
      <c r="B77" s="58" t="str">
        <f t="shared" si="4"/>
        <v>Media_El Naranjal</v>
      </c>
      <c r="C77" s="8" t="s">
        <v>5</v>
      </c>
      <c r="D77" s="8" t="s">
        <v>108</v>
      </c>
      <c r="E77" s="8" t="s">
        <v>7</v>
      </c>
      <c r="F77" s="33">
        <f>VLOOKUP($B77,ENERO!$B$4:$AK$81,36,0)</f>
        <v>0</v>
      </c>
      <c r="G77" s="34">
        <f>VLOOKUP($B77,FEBRERO!$B$4:$AH$81,33,0)</f>
        <v>1.4</v>
      </c>
      <c r="H77" s="33">
        <f>VLOOKUP($B77,MARZO!$B$4:$AK$81,36,0)</f>
        <v>6</v>
      </c>
      <c r="I77" s="33"/>
      <c r="J77" s="33"/>
      <c r="K77" s="33"/>
      <c r="L77" s="33"/>
      <c r="M77" s="33"/>
      <c r="N77" s="33"/>
      <c r="O77" s="33"/>
      <c r="P77" s="33"/>
      <c r="Q77" s="33"/>
      <c r="R77" s="88">
        <f t="shared" si="2"/>
        <v>7.4</v>
      </c>
      <c r="S77" s="123"/>
    </row>
    <row r="78" spans="2:19" customFormat="1" ht="15" x14ac:dyDescent="0.25">
      <c r="B78" s="58" t="str">
        <f t="shared" si="4"/>
        <v>Media_Progreso</v>
      </c>
      <c r="C78" s="8" t="s">
        <v>5</v>
      </c>
      <c r="D78" s="8" t="s">
        <v>109</v>
      </c>
      <c r="E78" s="8" t="s">
        <v>7</v>
      </c>
      <c r="F78" s="33">
        <f>VLOOKUP($B78,ENERO!$B$4:$AK$81,36,0)</f>
        <v>0</v>
      </c>
      <c r="G78" s="34">
        <f>VLOOKUP($B78,FEBRERO!$B$4:$AH$81,33,0)</f>
        <v>0</v>
      </c>
      <c r="H78" s="33">
        <f>VLOOKUP($B78,MARZO!$B$4:$AK$81,36,0)</f>
        <v>0</v>
      </c>
      <c r="I78" s="33"/>
      <c r="J78" s="33"/>
      <c r="K78" s="33"/>
      <c r="L78" s="33"/>
      <c r="M78" s="33"/>
      <c r="N78" s="33"/>
      <c r="O78" s="33"/>
      <c r="P78" s="33"/>
      <c r="Q78" s="33"/>
      <c r="R78" s="88">
        <f t="shared" si="2"/>
        <v>0</v>
      </c>
      <c r="S78" s="123"/>
    </row>
    <row r="79" spans="2:19" customFormat="1" ht="15" x14ac:dyDescent="0.25">
      <c r="B79" s="58" t="str">
        <f t="shared" si="4"/>
        <v xml:space="preserve">Media_Palo Alto </v>
      </c>
      <c r="C79" s="8" t="s">
        <v>5</v>
      </c>
      <c r="D79" s="8" t="s">
        <v>110</v>
      </c>
      <c r="E79" s="8" t="s">
        <v>111</v>
      </c>
      <c r="F79" s="33">
        <f>VLOOKUP($B79,ENERO!$B$4:$AK$81,36,0)</f>
        <v>1.6</v>
      </c>
      <c r="G79" s="34">
        <f>VLOOKUP($B79,FEBRERO!$B$4:$AH$81,33,0)</f>
        <v>1.8</v>
      </c>
      <c r="H79" s="33">
        <f>VLOOKUP($B79,MARZO!$B$4:$AK$81,36,0)</f>
        <v>18.599999999999998</v>
      </c>
      <c r="I79" s="33"/>
      <c r="J79" s="33"/>
      <c r="K79" s="33"/>
      <c r="L79" s="33"/>
      <c r="M79" s="33"/>
      <c r="N79" s="33"/>
      <c r="O79" s="33"/>
      <c r="P79" s="33"/>
      <c r="Q79" s="33"/>
      <c r="R79" s="88">
        <f t="shared" si="2"/>
        <v>22</v>
      </c>
      <c r="S79" s="123"/>
    </row>
    <row r="80" spans="2:19" customFormat="1" ht="15.75" thickBot="1" x14ac:dyDescent="0.3">
      <c r="B80" s="59" t="str">
        <f t="shared" si="4"/>
        <v xml:space="preserve">Media _Rayón </v>
      </c>
      <c r="C80" s="108" t="s">
        <v>112</v>
      </c>
      <c r="D80" s="108" t="s">
        <v>113</v>
      </c>
      <c r="E80" s="108" t="s">
        <v>113</v>
      </c>
      <c r="F80" s="36">
        <f>VLOOKUP($B80,ENERO!$B$4:$AK$81,36,0)</f>
        <v>0.2</v>
      </c>
      <c r="G80" s="34">
        <f>VLOOKUP($B80,FEBRERO!$B$4:$AH$81,33,0)</f>
        <v>0</v>
      </c>
      <c r="H80" s="36">
        <f>VLOOKUP($B80,MARZO!$B$4:$AK$81,36,0)</f>
        <v>0</v>
      </c>
      <c r="I80" s="36"/>
      <c r="J80" s="36"/>
      <c r="K80" s="36"/>
      <c r="L80" s="36"/>
      <c r="M80" s="36"/>
      <c r="N80" s="36"/>
      <c r="O80" s="36"/>
      <c r="P80" s="36"/>
      <c r="Q80" s="36"/>
      <c r="R80" s="89">
        <f t="shared" si="2"/>
        <v>0.2</v>
      </c>
      <c r="S80" s="124"/>
    </row>
    <row r="81" spans="2:19" s="4" customFormat="1" ht="14.25" thickTop="1" thickBot="1" x14ac:dyDescent="0.25">
      <c r="B81" s="119" t="s">
        <v>124</v>
      </c>
      <c r="C81" s="120"/>
      <c r="D81" s="121"/>
      <c r="E81" s="65"/>
      <c r="F81" s="14">
        <f t="shared" ref="F81:S81" si="5">AVERAGE(F4:F80)</f>
        <v>8.0142857142857178</v>
      </c>
      <c r="G81" s="14">
        <f t="shared" si="5"/>
        <v>2.3896103896103895</v>
      </c>
      <c r="H81" s="14">
        <f t="shared" si="5"/>
        <v>21.790909090909096</v>
      </c>
      <c r="I81" s="14" t="e">
        <f t="shared" si="5"/>
        <v>#DIV/0!</v>
      </c>
      <c r="J81" s="14" t="e">
        <f t="shared" si="5"/>
        <v>#DIV/0!</v>
      </c>
      <c r="K81" s="14" t="e">
        <f t="shared" si="5"/>
        <v>#DIV/0!</v>
      </c>
      <c r="L81" s="14" t="e">
        <f t="shared" si="5"/>
        <v>#DIV/0!</v>
      </c>
      <c r="M81" s="14" t="e">
        <f t="shared" si="5"/>
        <v>#DIV/0!</v>
      </c>
      <c r="N81" s="14" t="e">
        <f t="shared" si="5"/>
        <v>#DIV/0!</v>
      </c>
      <c r="O81" s="14" t="e">
        <f t="shared" si="5"/>
        <v>#DIV/0!</v>
      </c>
      <c r="P81" s="14" t="e">
        <f t="shared" si="5"/>
        <v>#DIV/0!</v>
      </c>
      <c r="Q81" s="14" t="e">
        <f t="shared" si="5"/>
        <v>#DIV/0!</v>
      </c>
      <c r="R81" s="14" t="e">
        <f>SUM(F81:O81)</f>
        <v>#DIV/0!</v>
      </c>
      <c r="S81" s="60">
        <f t="shared" si="5"/>
        <v>24.041287878787884</v>
      </c>
    </row>
    <row r="82" spans="2:19" ht="13.5" thickTop="1" x14ac:dyDescent="0.2"/>
    <row r="83" spans="2:19" x14ac:dyDescent="0.2">
      <c r="C83" s="107" t="s">
        <v>155</v>
      </c>
    </row>
  </sheetData>
  <autoFilter ref="B3:S81"/>
  <sortState ref="A32:R45">
    <sortCondition ref="D32:D45"/>
  </sortState>
  <mergeCells count="6">
    <mergeCell ref="B1:S1"/>
    <mergeCell ref="S26:S37"/>
    <mergeCell ref="B81:D81"/>
    <mergeCell ref="S71:S80"/>
    <mergeCell ref="S4:S25"/>
    <mergeCell ref="S38:S7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N86"/>
  <sheetViews>
    <sheetView zoomScaleNormal="100" zoomScaleSheetLayoutView="11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I34" sqref="I34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/>
    <col min="4" max="4" width="17.85546875" style="1" bestFit="1" customWidth="1"/>
    <col min="5" max="5" width="19.7109375" style="1" bestFit="1" customWidth="1"/>
    <col min="6" max="6" width="6.28515625" style="1" customWidth="1"/>
    <col min="7" max="7" width="5.7109375" style="1" customWidth="1"/>
    <col min="8" max="8" width="5.140625" style="1" customWidth="1"/>
    <col min="9" max="9" width="5.5703125" style="1" customWidth="1"/>
    <col min="10" max="10" width="5.140625" style="1" customWidth="1"/>
    <col min="11" max="11" width="5.5703125" style="1" customWidth="1"/>
    <col min="12" max="13" width="5.140625" style="1" customWidth="1"/>
    <col min="14" max="14" width="6.28515625" style="1" customWidth="1"/>
    <col min="15" max="15" width="5.5703125" style="1" customWidth="1"/>
    <col min="16" max="16" width="5.140625" style="1" customWidth="1"/>
    <col min="17" max="18" width="5.5703125" style="1" customWidth="1"/>
    <col min="19" max="19" width="5.7109375" style="1" customWidth="1"/>
    <col min="20" max="20" width="6.7109375" style="1" customWidth="1"/>
    <col min="21" max="21" width="5.5703125" style="1" customWidth="1"/>
    <col min="22" max="24" width="5.140625" style="1" customWidth="1"/>
    <col min="25" max="25" width="5.140625" style="1" bestFit="1" customWidth="1"/>
    <col min="26" max="26" width="5" style="1" bestFit="1" customWidth="1"/>
    <col min="27" max="27" width="5.140625" style="1" bestFit="1" customWidth="1"/>
    <col min="28" max="28" width="5" style="1" bestFit="1" customWidth="1"/>
    <col min="29" max="32" width="5.140625" style="1" bestFit="1" customWidth="1"/>
    <col min="33" max="33" width="5.7109375" style="1" bestFit="1" customWidth="1"/>
    <col min="34" max="34" width="6.140625" style="1" customWidth="1"/>
    <col min="35" max="35" width="6.7109375" style="1" customWidth="1"/>
    <col min="36" max="36" width="6.28515625" style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40" ht="14.25" hidden="1" customHeight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40" ht="15" customHeight="1" x14ac:dyDescent="0.25">
      <c r="B3" s="128" t="s">
        <v>126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</row>
    <row r="4" spans="2:40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122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40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74" t="s">
        <v>152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 t="s">
        <v>152</v>
      </c>
      <c r="O5" s="74">
        <v>0</v>
      </c>
      <c r="P5" s="74">
        <v>0</v>
      </c>
      <c r="Q5" s="74">
        <v>0</v>
      </c>
      <c r="R5" s="74" t="s">
        <v>152</v>
      </c>
      <c r="S5" s="74">
        <v>0</v>
      </c>
      <c r="T5" s="74">
        <v>0</v>
      </c>
      <c r="U5" s="74">
        <v>0</v>
      </c>
      <c r="V5" s="74">
        <v>0</v>
      </c>
      <c r="W5" s="74" t="s">
        <v>152</v>
      </c>
      <c r="X5" s="74">
        <v>0</v>
      </c>
      <c r="Y5" s="74">
        <v>0</v>
      </c>
      <c r="Z5" s="74">
        <v>0</v>
      </c>
      <c r="AA5" s="74">
        <v>0</v>
      </c>
      <c r="AB5" s="74" t="s">
        <v>152</v>
      </c>
      <c r="AC5" s="74">
        <v>0</v>
      </c>
      <c r="AD5" s="74" t="s">
        <v>152</v>
      </c>
      <c r="AE5" s="74">
        <v>0</v>
      </c>
      <c r="AF5" s="74">
        <v>0</v>
      </c>
      <c r="AG5" s="74">
        <v>1.3</v>
      </c>
      <c r="AH5" s="74" t="s">
        <v>152</v>
      </c>
      <c r="AI5" s="74">
        <v>0</v>
      </c>
      <c r="AJ5" s="74">
        <v>0</v>
      </c>
      <c r="AK5" s="20">
        <f t="shared" ref="AK5:AK28" si="0">SUM(F5:AJ5)</f>
        <v>1.3</v>
      </c>
      <c r="AL5" s="19">
        <f t="shared" ref="AL5:AL28" si="1">AVERAGE(F5:AJ5)</f>
        <v>5.4166666666666669E-2</v>
      </c>
      <c r="AM5" s="114"/>
      <c r="AN5" s="131">
        <f>AVERAGE(AK5:AK7)</f>
        <v>0.43333333333333335</v>
      </c>
    </row>
    <row r="6" spans="2:40" x14ac:dyDescent="0.2">
      <c r="B6" s="5" t="str">
        <f t="shared" ref="B6:B75" si="2">CONCATENATE(C6,"_",D6)</f>
        <v>Altiplano_Salinas</v>
      </c>
      <c r="C6" s="5" t="s">
        <v>0</v>
      </c>
      <c r="D6" s="5" t="s">
        <v>3</v>
      </c>
      <c r="E6" s="5" t="s">
        <v>3</v>
      </c>
      <c r="F6" s="74">
        <v>0</v>
      </c>
      <c r="G6" s="74" t="s">
        <v>152</v>
      </c>
      <c r="H6" s="74">
        <v>0</v>
      </c>
      <c r="I6" s="74">
        <v>0</v>
      </c>
      <c r="J6" s="74">
        <v>0</v>
      </c>
      <c r="K6" s="74" t="s">
        <v>152</v>
      </c>
      <c r="L6" s="74" t="s">
        <v>152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 t="s">
        <v>152</v>
      </c>
      <c r="S6" s="74" t="s">
        <v>152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 t="s">
        <v>152</v>
      </c>
      <c r="Z6" s="74" t="s">
        <v>152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 t="s">
        <v>152</v>
      </c>
      <c r="AG6" s="74" t="s">
        <v>152</v>
      </c>
      <c r="AH6" s="74">
        <v>0</v>
      </c>
      <c r="AI6" s="74">
        <v>0</v>
      </c>
      <c r="AJ6" s="74">
        <v>0</v>
      </c>
      <c r="AK6" s="20">
        <f t="shared" si="0"/>
        <v>0</v>
      </c>
      <c r="AL6" s="19">
        <f t="shared" si="1"/>
        <v>0</v>
      </c>
      <c r="AM6" s="114"/>
      <c r="AN6" s="132"/>
    </row>
    <row r="7" spans="2:40" x14ac:dyDescent="0.2">
      <c r="B7" s="5" t="str">
        <f t="shared" si="2"/>
        <v>Altiplano_Villa De Ramos</v>
      </c>
      <c r="C7" s="5" t="s">
        <v>0</v>
      </c>
      <c r="D7" s="5" t="s">
        <v>135</v>
      </c>
      <c r="E7" s="5" t="s">
        <v>135</v>
      </c>
      <c r="F7" s="74" t="s">
        <v>152</v>
      </c>
      <c r="G7" s="74" t="s">
        <v>152</v>
      </c>
      <c r="H7" s="74" t="s">
        <v>152</v>
      </c>
      <c r="I7" s="74" t="s">
        <v>152</v>
      </c>
      <c r="J7" s="74" t="s">
        <v>152</v>
      </c>
      <c r="K7" s="74" t="s">
        <v>152</v>
      </c>
      <c r="L7" s="74" t="s">
        <v>152</v>
      </c>
      <c r="M7" s="74" t="s">
        <v>152</v>
      </c>
      <c r="N7" s="74" t="s">
        <v>152</v>
      </c>
      <c r="O7" s="74" t="s">
        <v>152</v>
      </c>
      <c r="P7" s="74" t="s">
        <v>152</v>
      </c>
      <c r="Q7" s="74" t="s">
        <v>152</v>
      </c>
      <c r="R7" s="74" t="s">
        <v>152</v>
      </c>
      <c r="S7" s="74" t="s">
        <v>152</v>
      </c>
      <c r="T7" s="74" t="s">
        <v>152</v>
      </c>
      <c r="U7" s="74" t="s">
        <v>152</v>
      </c>
      <c r="V7" s="74" t="s">
        <v>152</v>
      </c>
      <c r="W7" s="74" t="s">
        <v>152</v>
      </c>
      <c r="X7" s="74" t="s">
        <v>152</v>
      </c>
      <c r="Y7" s="74" t="s">
        <v>152</v>
      </c>
      <c r="Z7" s="74" t="s">
        <v>152</v>
      </c>
      <c r="AA7" s="74" t="s">
        <v>152</v>
      </c>
      <c r="AB7" s="74" t="s">
        <v>152</v>
      </c>
      <c r="AC7" s="74" t="s">
        <v>152</v>
      </c>
      <c r="AD7" s="74" t="s">
        <v>152</v>
      </c>
      <c r="AE7" s="74" t="s">
        <v>152</v>
      </c>
      <c r="AF7" s="74" t="s">
        <v>152</v>
      </c>
      <c r="AG7" s="74" t="s">
        <v>152</v>
      </c>
      <c r="AH7" s="74" t="s">
        <v>152</v>
      </c>
      <c r="AI7" s="74" t="s">
        <v>152</v>
      </c>
      <c r="AJ7" s="74" t="s">
        <v>152</v>
      </c>
      <c r="AK7" s="20">
        <f t="shared" si="0"/>
        <v>0</v>
      </c>
      <c r="AL7" s="19" t="e">
        <f t="shared" si="1"/>
        <v>#DIV/0!</v>
      </c>
      <c r="AM7" s="114"/>
      <c r="AN7" s="132"/>
    </row>
    <row r="8" spans="2:40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147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3">
        <v>0</v>
      </c>
      <c r="AA8" s="74">
        <v>0</v>
      </c>
      <c r="AB8" s="73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20">
        <f t="shared" si="0"/>
        <v>0</v>
      </c>
      <c r="AL8" s="19">
        <f t="shared" si="1"/>
        <v>0</v>
      </c>
      <c r="AM8" s="114"/>
      <c r="AN8" s="131">
        <f>AVERAGE(AK8:AK11)</f>
        <v>0</v>
      </c>
    </row>
    <row r="9" spans="2:40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20">
        <f t="shared" si="0"/>
        <v>0</v>
      </c>
      <c r="AL9" s="19">
        <f t="shared" si="1"/>
        <v>0</v>
      </c>
      <c r="AM9" s="114"/>
      <c r="AN9" s="132"/>
    </row>
    <row r="10" spans="2:40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 t="s">
        <v>152</v>
      </c>
      <c r="U10" s="73">
        <v>0</v>
      </c>
      <c r="V10" s="73" t="s">
        <v>152</v>
      </c>
      <c r="W10" s="73">
        <v>0</v>
      </c>
      <c r="X10" s="73">
        <v>0</v>
      </c>
      <c r="Y10" s="73">
        <v>0</v>
      </c>
      <c r="Z10" s="73" t="s">
        <v>152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 t="s">
        <v>152</v>
      </c>
      <c r="AH10" s="73">
        <v>0</v>
      </c>
      <c r="AI10" s="73">
        <v>0</v>
      </c>
      <c r="AJ10" s="73">
        <v>0</v>
      </c>
      <c r="AK10" s="20">
        <f t="shared" si="0"/>
        <v>0</v>
      </c>
      <c r="AL10" s="19">
        <f t="shared" si="1"/>
        <v>0</v>
      </c>
      <c r="AM10" s="114"/>
      <c r="AN10" s="132"/>
    </row>
    <row r="11" spans="2:40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119</v>
      </c>
      <c r="F11" s="74" t="s">
        <v>152</v>
      </c>
      <c r="G11" s="74">
        <v>0</v>
      </c>
      <c r="H11" s="74">
        <v>0</v>
      </c>
      <c r="I11" s="74">
        <v>0</v>
      </c>
      <c r="J11" s="74" t="s">
        <v>152</v>
      </c>
      <c r="K11" s="74" t="s">
        <v>152</v>
      </c>
      <c r="L11" s="74" t="s">
        <v>152</v>
      </c>
      <c r="M11" s="74">
        <v>0</v>
      </c>
      <c r="N11" s="74">
        <v>0</v>
      </c>
      <c r="O11" s="74">
        <v>0</v>
      </c>
      <c r="P11" s="74">
        <v>0</v>
      </c>
      <c r="Q11" s="74" t="s">
        <v>152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0</v>
      </c>
      <c r="AI11" s="74">
        <v>0</v>
      </c>
      <c r="AJ11" s="74">
        <v>0</v>
      </c>
      <c r="AK11" s="20">
        <f t="shared" si="0"/>
        <v>0</v>
      </c>
      <c r="AL11" s="19">
        <f t="shared" si="1"/>
        <v>0</v>
      </c>
      <c r="AM11" s="114"/>
      <c r="AN11" s="132"/>
    </row>
    <row r="12" spans="2:40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148</v>
      </c>
      <c r="F12" s="74">
        <v>0</v>
      </c>
      <c r="G12" s="74" t="s">
        <v>152</v>
      </c>
      <c r="H12" s="74" t="s">
        <v>152</v>
      </c>
      <c r="I12" s="74">
        <v>0.2</v>
      </c>
      <c r="J12" s="74">
        <v>0</v>
      </c>
      <c r="K12" s="74">
        <v>2.8</v>
      </c>
      <c r="L12" s="74">
        <v>0</v>
      </c>
      <c r="M12" s="74">
        <v>0</v>
      </c>
      <c r="N12" s="74">
        <v>0</v>
      </c>
      <c r="O12" s="74">
        <v>0</v>
      </c>
      <c r="P12" s="74" t="s">
        <v>152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 t="s">
        <v>152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2.5</v>
      </c>
      <c r="AH12" s="74">
        <v>0</v>
      </c>
      <c r="AI12" s="74">
        <v>0</v>
      </c>
      <c r="AJ12" s="74">
        <v>0</v>
      </c>
      <c r="AK12" s="20">
        <f t="shared" si="0"/>
        <v>5.5</v>
      </c>
      <c r="AL12" s="19">
        <f t="shared" si="1"/>
        <v>0.20370370370370369</v>
      </c>
      <c r="AM12" s="114">
        <v>5.5</v>
      </c>
      <c r="AN12" s="132">
        <f>AVERAGE(AM12:AM21)</f>
        <v>3.5100000000000002</v>
      </c>
    </row>
    <row r="13" spans="2:40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114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9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3</v>
      </c>
      <c r="AH13" s="74">
        <v>0</v>
      </c>
      <c r="AI13" s="74">
        <v>0</v>
      </c>
      <c r="AJ13" s="74">
        <v>0</v>
      </c>
      <c r="AK13" s="20">
        <f t="shared" si="0"/>
        <v>12</v>
      </c>
      <c r="AL13" s="19">
        <f t="shared" si="1"/>
        <v>0.38709677419354838</v>
      </c>
      <c r="AM13" s="114">
        <v>12</v>
      </c>
      <c r="AN13" s="132"/>
    </row>
    <row r="14" spans="2:40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 t="s">
        <v>152</v>
      </c>
      <c r="Z14" s="74">
        <v>0</v>
      </c>
      <c r="AA14" s="74">
        <v>0</v>
      </c>
      <c r="AB14" s="74">
        <v>0</v>
      </c>
      <c r="AC14" s="74">
        <v>0</v>
      </c>
      <c r="AD14" s="74" t="s">
        <v>152</v>
      </c>
      <c r="AE14" s="74">
        <v>0</v>
      </c>
      <c r="AF14" s="74">
        <v>0</v>
      </c>
      <c r="AG14" s="74">
        <v>0</v>
      </c>
      <c r="AH14" s="74" t="s">
        <v>152</v>
      </c>
      <c r="AI14" s="74">
        <v>0</v>
      </c>
      <c r="AJ14" s="74">
        <v>0</v>
      </c>
      <c r="AK14" s="20">
        <f t="shared" si="0"/>
        <v>0</v>
      </c>
      <c r="AL14" s="19">
        <f t="shared" si="1"/>
        <v>0</v>
      </c>
      <c r="AM14" s="114">
        <v>0</v>
      </c>
      <c r="AN14" s="132"/>
    </row>
    <row r="15" spans="2:40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116</v>
      </c>
      <c r="F15" s="74">
        <v>0</v>
      </c>
      <c r="G15" s="74">
        <v>0.2</v>
      </c>
      <c r="H15" s="74">
        <v>0</v>
      </c>
      <c r="I15" s="74">
        <v>0</v>
      </c>
      <c r="J15" s="74">
        <v>0</v>
      </c>
      <c r="K15" s="74">
        <v>0.6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 t="s">
        <v>152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0.8</v>
      </c>
      <c r="AH15" s="74">
        <v>0</v>
      </c>
      <c r="AI15" s="74">
        <v>0</v>
      </c>
      <c r="AJ15" s="74">
        <v>0</v>
      </c>
      <c r="AK15" s="20">
        <f t="shared" si="0"/>
        <v>1.6</v>
      </c>
      <c r="AL15" s="19">
        <f t="shared" si="1"/>
        <v>5.3333333333333337E-2</v>
      </c>
      <c r="AM15" s="114">
        <v>1.6</v>
      </c>
      <c r="AN15" s="132"/>
    </row>
    <row r="16" spans="2:40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13.5</v>
      </c>
      <c r="L16" s="74" t="s">
        <v>152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 t="s">
        <v>152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 t="s">
        <v>152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1.2</v>
      </c>
      <c r="AG16" s="74" t="s">
        <v>152</v>
      </c>
      <c r="AH16" s="74">
        <v>0</v>
      </c>
      <c r="AI16" s="74">
        <v>0</v>
      </c>
      <c r="AJ16" s="74">
        <v>0</v>
      </c>
      <c r="AK16" s="20">
        <f t="shared" si="0"/>
        <v>14.7</v>
      </c>
      <c r="AL16" s="19">
        <f t="shared" si="1"/>
        <v>0.5444444444444444</v>
      </c>
      <c r="AM16" s="114">
        <v>1.1000000000000001</v>
      </c>
      <c r="AN16" s="132"/>
    </row>
    <row r="17" spans="2:40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 t="s">
        <v>152</v>
      </c>
      <c r="L17" s="74">
        <v>0</v>
      </c>
      <c r="M17" s="74">
        <v>0</v>
      </c>
      <c r="N17" s="74">
        <v>0</v>
      </c>
      <c r="O17" s="74" t="s">
        <v>152</v>
      </c>
      <c r="P17" s="74" t="s">
        <v>152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 t="s">
        <v>152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0.5</v>
      </c>
      <c r="AF17" s="74" t="s">
        <v>152</v>
      </c>
      <c r="AG17" s="74">
        <v>0.6</v>
      </c>
      <c r="AH17" s="74">
        <v>0</v>
      </c>
      <c r="AI17" s="74">
        <v>0</v>
      </c>
      <c r="AJ17" s="74" t="s">
        <v>152</v>
      </c>
      <c r="AK17" s="20">
        <f t="shared" si="0"/>
        <v>1.1000000000000001</v>
      </c>
      <c r="AL17" s="19">
        <f t="shared" si="1"/>
        <v>4.4000000000000004E-2</v>
      </c>
      <c r="AM17" s="114">
        <v>0.2</v>
      </c>
      <c r="AN17" s="132"/>
    </row>
    <row r="18" spans="2:40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93</v>
      </c>
      <c r="F18" s="74">
        <v>0.2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20">
        <f t="shared" si="0"/>
        <v>0.2</v>
      </c>
      <c r="AL18" s="19">
        <f t="shared" si="1"/>
        <v>6.4516129032258064E-3</v>
      </c>
      <c r="AM18" s="114">
        <v>3.5</v>
      </c>
      <c r="AN18" s="132"/>
    </row>
    <row r="19" spans="2:40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0.9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2.6</v>
      </c>
      <c r="AH19" s="74">
        <v>0</v>
      </c>
      <c r="AI19" s="74">
        <v>0</v>
      </c>
      <c r="AJ19" s="74">
        <v>0</v>
      </c>
      <c r="AK19" s="20">
        <f t="shared" si="0"/>
        <v>3.5</v>
      </c>
      <c r="AL19" s="19">
        <f t="shared" si="1"/>
        <v>0.11290322580645161</v>
      </c>
      <c r="AM19" s="114">
        <v>10.199999999999999</v>
      </c>
      <c r="AN19" s="132"/>
    </row>
    <row r="20" spans="2:40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115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8.9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0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3.8</v>
      </c>
      <c r="AH20" s="74">
        <v>0</v>
      </c>
      <c r="AI20" s="74">
        <v>0</v>
      </c>
      <c r="AJ20" s="74">
        <v>0</v>
      </c>
      <c r="AK20" s="20">
        <f t="shared" si="0"/>
        <v>12.7</v>
      </c>
      <c r="AL20" s="19">
        <f t="shared" si="1"/>
        <v>0.4096774193548387</v>
      </c>
      <c r="AM20" s="114">
        <v>1</v>
      </c>
      <c r="AN20" s="132"/>
    </row>
    <row r="21" spans="2:40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117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4</v>
      </c>
      <c r="L21" s="73">
        <v>0</v>
      </c>
      <c r="M21" s="73">
        <v>0</v>
      </c>
      <c r="N21" s="73">
        <v>0</v>
      </c>
      <c r="O21" s="73">
        <v>0</v>
      </c>
      <c r="P21" s="74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4">
        <v>0</v>
      </c>
      <c r="AA21" s="73">
        <v>0</v>
      </c>
      <c r="AB21" s="74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6.2</v>
      </c>
      <c r="AH21" s="73">
        <v>0</v>
      </c>
      <c r="AI21" s="73">
        <v>0</v>
      </c>
      <c r="AJ21" s="73">
        <v>0</v>
      </c>
      <c r="AK21" s="20">
        <f t="shared" si="0"/>
        <v>10.199999999999999</v>
      </c>
      <c r="AL21" s="19">
        <f t="shared" si="1"/>
        <v>0.32903225806451608</v>
      </c>
      <c r="AM21" s="1">
        <v>0</v>
      </c>
      <c r="AN21" s="132"/>
    </row>
    <row r="22" spans="2:40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74">
        <v>0</v>
      </c>
      <c r="G22" s="74">
        <v>0</v>
      </c>
      <c r="H22" s="74" t="s">
        <v>152</v>
      </c>
      <c r="I22" s="74">
        <v>0</v>
      </c>
      <c r="J22" s="74">
        <v>0</v>
      </c>
      <c r="K22" s="74" t="s">
        <v>152</v>
      </c>
      <c r="L22" s="74" t="s">
        <v>152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 t="s">
        <v>152</v>
      </c>
      <c r="V22" s="74">
        <v>0</v>
      </c>
      <c r="W22" s="74">
        <v>0</v>
      </c>
      <c r="X22" s="74">
        <v>0</v>
      </c>
      <c r="Y22" s="74">
        <v>0</v>
      </c>
      <c r="Z22" s="73">
        <v>0</v>
      </c>
      <c r="AA22" s="74">
        <v>0</v>
      </c>
      <c r="AB22" s="73">
        <v>0</v>
      </c>
      <c r="AC22" s="74">
        <v>0</v>
      </c>
      <c r="AD22" s="74">
        <v>0</v>
      </c>
      <c r="AE22" s="74">
        <v>0</v>
      </c>
      <c r="AF22" s="74" t="s">
        <v>152</v>
      </c>
      <c r="AG22" s="74">
        <v>0.6</v>
      </c>
      <c r="AH22" s="74">
        <v>0</v>
      </c>
      <c r="AI22" s="74">
        <v>0</v>
      </c>
      <c r="AJ22" s="74">
        <v>0.4</v>
      </c>
      <c r="AK22" s="20">
        <f t="shared" si="0"/>
        <v>1</v>
      </c>
      <c r="AL22" s="19">
        <f t="shared" si="1"/>
        <v>3.8461538461538464E-2</v>
      </c>
      <c r="AM22" s="114">
        <v>14.7</v>
      </c>
      <c r="AN22" s="131">
        <f>AVERAGE(AM22:AM25)</f>
        <v>12.7</v>
      </c>
    </row>
    <row r="23" spans="2:40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 t="s">
        <v>152</v>
      </c>
      <c r="AH23" s="74">
        <v>0</v>
      </c>
      <c r="AI23" s="74">
        <v>0</v>
      </c>
      <c r="AJ23" s="74">
        <v>0</v>
      </c>
      <c r="AK23" s="20">
        <f t="shared" si="0"/>
        <v>0</v>
      </c>
      <c r="AL23" s="19">
        <f t="shared" si="1"/>
        <v>0</v>
      </c>
      <c r="AM23" s="114">
        <v>12.7</v>
      </c>
      <c r="AN23" s="132"/>
    </row>
    <row r="24" spans="2:40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118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10.6</v>
      </c>
      <c r="L24" s="73">
        <v>0.2</v>
      </c>
      <c r="M24" s="73">
        <v>0.2</v>
      </c>
      <c r="N24" s="73">
        <v>0</v>
      </c>
      <c r="O24" s="73">
        <v>0</v>
      </c>
      <c r="P24" s="74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 t="s">
        <v>152</v>
      </c>
      <c r="Z24" s="74">
        <v>0</v>
      </c>
      <c r="AA24" s="73">
        <v>0</v>
      </c>
      <c r="AB24" s="74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7.8</v>
      </c>
      <c r="AH24" s="73">
        <v>0</v>
      </c>
      <c r="AI24" s="73">
        <v>0</v>
      </c>
      <c r="AJ24" s="73">
        <v>0</v>
      </c>
      <c r="AK24" s="20">
        <f t="shared" si="0"/>
        <v>18.799999999999997</v>
      </c>
      <c r="AL24" s="19">
        <f t="shared" si="1"/>
        <v>0.62666666666666659</v>
      </c>
      <c r="AM24" s="114">
        <v>18.799999999999997</v>
      </c>
      <c r="AN24" s="132"/>
    </row>
    <row r="25" spans="2:40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118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2</v>
      </c>
      <c r="L25" s="73">
        <v>0.2</v>
      </c>
      <c r="M25" s="73">
        <v>0.2</v>
      </c>
      <c r="N25" s="73">
        <v>0</v>
      </c>
      <c r="O25" s="73">
        <v>0</v>
      </c>
      <c r="P25" s="74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 t="s">
        <v>152</v>
      </c>
      <c r="Z25" s="73">
        <v>0</v>
      </c>
      <c r="AA25" s="73">
        <v>0</v>
      </c>
      <c r="AB25" s="73">
        <v>0</v>
      </c>
      <c r="AC25" s="73">
        <v>0</v>
      </c>
      <c r="AD25" s="73">
        <v>0.2</v>
      </c>
      <c r="AE25" s="73">
        <v>0.2</v>
      </c>
      <c r="AF25" s="73">
        <v>0</v>
      </c>
      <c r="AG25" s="73">
        <v>1.8</v>
      </c>
      <c r="AH25" s="73">
        <v>0</v>
      </c>
      <c r="AI25" s="73">
        <v>0</v>
      </c>
      <c r="AJ25" s="73">
        <v>0</v>
      </c>
      <c r="AK25" s="20">
        <f t="shared" si="0"/>
        <v>4.6000000000000005</v>
      </c>
      <c r="AL25" s="19">
        <f t="shared" si="1"/>
        <v>0.15333333333333335</v>
      </c>
      <c r="AM25" s="114">
        <v>4.6000000000000005</v>
      </c>
      <c r="AN25" s="132"/>
    </row>
    <row r="26" spans="2:40" x14ac:dyDescent="0.2">
      <c r="B26" s="8" t="str">
        <f t="shared" si="2"/>
        <v>Media_Cerritos</v>
      </c>
      <c r="C26" s="79" t="s">
        <v>5</v>
      </c>
      <c r="D26" s="79" t="s">
        <v>6</v>
      </c>
      <c r="E26" s="79" t="s">
        <v>6</v>
      </c>
      <c r="F26" s="74" t="s">
        <v>152</v>
      </c>
      <c r="G26" s="74" t="s">
        <v>152</v>
      </c>
      <c r="H26" s="74" t="s">
        <v>152</v>
      </c>
      <c r="I26" s="74" t="s">
        <v>152</v>
      </c>
      <c r="J26" s="74" t="s">
        <v>152</v>
      </c>
      <c r="K26" s="74" t="s">
        <v>152</v>
      </c>
      <c r="L26" s="74" t="s">
        <v>152</v>
      </c>
      <c r="M26" s="74" t="s">
        <v>152</v>
      </c>
      <c r="N26" s="74" t="s">
        <v>152</v>
      </c>
      <c r="O26" s="74" t="s">
        <v>152</v>
      </c>
      <c r="P26" s="74" t="s">
        <v>152</v>
      </c>
      <c r="Q26" s="74" t="s">
        <v>152</v>
      </c>
      <c r="R26" s="74">
        <v>0</v>
      </c>
      <c r="S26" s="74" t="s">
        <v>152</v>
      </c>
      <c r="T26" s="74" t="s">
        <v>152</v>
      </c>
      <c r="U26" s="74" t="s">
        <v>152</v>
      </c>
      <c r="V26" s="74" t="s">
        <v>152</v>
      </c>
      <c r="W26" s="74" t="s">
        <v>152</v>
      </c>
      <c r="X26" s="74" t="s">
        <v>152</v>
      </c>
      <c r="Y26" s="74" t="s">
        <v>152</v>
      </c>
      <c r="Z26" s="74" t="s">
        <v>152</v>
      </c>
      <c r="AA26" s="74" t="s">
        <v>152</v>
      </c>
      <c r="AB26" s="74" t="s">
        <v>152</v>
      </c>
      <c r="AC26" s="74" t="s">
        <v>152</v>
      </c>
      <c r="AD26" s="74" t="s">
        <v>152</v>
      </c>
      <c r="AE26" s="74" t="s">
        <v>152</v>
      </c>
      <c r="AF26" s="74" t="s">
        <v>152</v>
      </c>
      <c r="AG26" s="74" t="s">
        <v>152</v>
      </c>
      <c r="AH26" s="74" t="s">
        <v>152</v>
      </c>
      <c r="AI26" s="74">
        <v>0</v>
      </c>
      <c r="AJ26" s="74" t="s">
        <v>152</v>
      </c>
      <c r="AK26" s="20">
        <f t="shared" si="0"/>
        <v>0</v>
      </c>
      <c r="AL26" s="19">
        <f t="shared" si="1"/>
        <v>0</v>
      </c>
      <c r="AN26" s="133">
        <f>AVERAGE(AK26:AK28)</f>
        <v>0.56666666666666665</v>
      </c>
    </row>
    <row r="27" spans="2:40" x14ac:dyDescent="0.2">
      <c r="B27" s="8" t="str">
        <f t="shared" si="2"/>
        <v>Media_Rioverde</v>
      </c>
      <c r="C27" s="79" t="s">
        <v>5</v>
      </c>
      <c r="D27" s="79" t="s">
        <v>7</v>
      </c>
      <c r="E27" s="79" t="s">
        <v>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20">
        <f t="shared" si="0"/>
        <v>0</v>
      </c>
      <c r="AL27" s="19">
        <f t="shared" si="1"/>
        <v>0</v>
      </c>
      <c r="AN27" s="134"/>
    </row>
    <row r="28" spans="2:40" x14ac:dyDescent="0.2">
      <c r="B28" s="8" t="str">
        <f t="shared" si="2"/>
        <v>Media_San Ciro</v>
      </c>
      <c r="C28" s="79" t="s">
        <v>5</v>
      </c>
      <c r="D28" s="79" t="s">
        <v>8</v>
      </c>
      <c r="E28" s="79" t="s">
        <v>111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 t="s">
        <v>152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1.7</v>
      </c>
      <c r="AH28" s="74" t="s">
        <v>152</v>
      </c>
      <c r="AI28" s="74">
        <v>0</v>
      </c>
      <c r="AJ28" s="74">
        <v>0</v>
      </c>
      <c r="AK28" s="20">
        <f t="shared" si="0"/>
        <v>1.7</v>
      </c>
      <c r="AL28" s="19">
        <f t="shared" si="1"/>
        <v>5.8620689655172413E-2</v>
      </c>
      <c r="AN28" s="134"/>
    </row>
    <row r="29" spans="2:40" customFormat="1" ht="15" x14ac:dyDescent="0.25">
      <c r="B29" s="64" t="str">
        <f t="shared" si="2"/>
        <v>Altiplano_Los Quintos</v>
      </c>
      <c r="C29" s="5" t="s">
        <v>0</v>
      </c>
      <c r="D29" s="5" t="s">
        <v>50</v>
      </c>
      <c r="E29" s="5" t="s">
        <v>51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20">
        <f t="shared" ref="AK29:AK81" si="3">SUM(F29:AJ29)</f>
        <v>0</v>
      </c>
      <c r="AL29" s="19">
        <f t="shared" ref="AL29:AL81" si="4">AVERAGE(F29:AJ29)</f>
        <v>0</v>
      </c>
      <c r="AM29" s="72"/>
    </row>
    <row r="30" spans="2:40" customFormat="1" ht="15" x14ac:dyDescent="0.25">
      <c r="B30" s="64" t="str">
        <f t="shared" si="2"/>
        <v>Altiplano_El Cuijal</v>
      </c>
      <c r="C30" s="5" t="s">
        <v>0</v>
      </c>
      <c r="D30" s="5" t="s">
        <v>52</v>
      </c>
      <c r="E30" s="5" t="s">
        <v>60</v>
      </c>
      <c r="F30" s="74" t="s">
        <v>152</v>
      </c>
      <c r="G30" s="74" t="s">
        <v>152</v>
      </c>
      <c r="H30" s="74" t="s">
        <v>152</v>
      </c>
      <c r="I30" s="74" t="s">
        <v>152</v>
      </c>
      <c r="J30" s="74" t="s">
        <v>152</v>
      </c>
      <c r="K30" s="74" t="s">
        <v>152</v>
      </c>
      <c r="L30" s="74" t="s">
        <v>152</v>
      </c>
      <c r="M30" s="74" t="s">
        <v>152</v>
      </c>
      <c r="N30" s="74" t="s">
        <v>152</v>
      </c>
      <c r="O30" s="74" t="s">
        <v>152</v>
      </c>
      <c r="P30" s="74" t="s">
        <v>152</v>
      </c>
      <c r="Q30" s="74" t="s">
        <v>152</v>
      </c>
      <c r="R30" s="74" t="s">
        <v>152</v>
      </c>
      <c r="S30" s="74" t="s">
        <v>152</v>
      </c>
      <c r="T30" s="74" t="s">
        <v>152</v>
      </c>
      <c r="U30" s="74" t="s">
        <v>152</v>
      </c>
      <c r="V30" s="74" t="s">
        <v>152</v>
      </c>
      <c r="W30" s="74" t="s">
        <v>152</v>
      </c>
      <c r="X30" s="74" t="s">
        <v>152</v>
      </c>
      <c r="Y30" s="74" t="s">
        <v>152</v>
      </c>
      <c r="Z30" s="74" t="s">
        <v>152</v>
      </c>
      <c r="AA30" s="74" t="s">
        <v>152</v>
      </c>
      <c r="AB30" s="74" t="s">
        <v>152</v>
      </c>
      <c r="AC30" s="74" t="s">
        <v>152</v>
      </c>
      <c r="AD30" s="74" t="s">
        <v>152</v>
      </c>
      <c r="AE30" s="74" t="s">
        <v>152</v>
      </c>
      <c r="AF30" s="74" t="s">
        <v>152</v>
      </c>
      <c r="AG30" s="74" t="s">
        <v>152</v>
      </c>
      <c r="AH30" s="74" t="s">
        <v>152</v>
      </c>
      <c r="AI30" s="74" t="s">
        <v>152</v>
      </c>
      <c r="AJ30" s="74" t="s">
        <v>152</v>
      </c>
      <c r="AK30" s="20">
        <f t="shared" si="3"/>
        <v>0</v>
      </c>
      <c r="AL30" s="19" t="e">
        <f t="shared" si="4"/>
        <v>#DIV/0!</v>
      </c>
      <c r="AM30" s="72"/>
      <c r="AN30" s="16"/>
    </row>
    <row r="31" spans="2:40" customFormat="1" ht="15" x14ac:dyDescent="0.25">
      <c r="B31" s="64" t="str">
        <f t="shared" si="2"/>
        <v>Altiplano_Charcas</v>
      </c>
      <c r="C31" s="5" t="s">
        <v>0</v>
      </c>
      <c r="D31" s="5" t="s">
        <v>54</v>
      </c>
      <c r="E31" s="5" t="s">
        <v>54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20">
        <f t="shared" si="3"/>
        <v>0</v>
      </c>
      <c r="AL31" s="19">
        <f t="shared" si="4"/>
        <v>0</v>
      </c>
      <c r="AM31" s="72"/>
    </row>
    <row r="32" spans="2:40" customFormat="1" ht="15" x14ac:dyDescent="0.25">
      <c r="B32" s="64" t="str">
        <f t="shared" si="2"/>
        <v>Altiplano_El Huizache</v>
      </c>
      <c r="C32" s="5" t="s">
        <v>0</v>
      </c>
      <c r="D32" s="5" t="s">
        <v>55</v>
      </c>
      <c r="E32" s="5" t="s">
        <v>133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74">
        <v>0.2</v>
      </c>
      <c r="AI32" s="74">
        <v>0</v>
      </c>
      <c r="AJ32" s="74">
        <v>0</v>
      </c>
      <c r="AK32" s="20">
        <f t="shared" si="3"/>
        <v>0.2</v>
      </c>
      <c r="AL32" s="19">
        <f t="shared" si="4"/>
        <v>6.4516129032258064E-3</v>
      </c>
      <c r="AM32" s="72"/>
      <c r="AN32" s="16"/>
    </row>
    <row r="33" spans="2:40" customFormat="1" ht="15" x14ac:dyDescent="0.25">
      <c r="B33" s="64" t="str">
        <f t="shared" si="2"/>
        <v>Altiplano_El Vergel</v>
      </c>
      <c r="C33" s="5" t="s">
        <v>0</v>
      </c>
      <c r="D33" s="5" t="s">
        <v>132</v>
      </c>
      <c r="E33" s="5" t="s">
        <v>1</v>
      </c>
      <c r="F33" s="74">
        <v>2.6</v>
      </c>
      <c r="G33" s="74">
        <v>0</v>
      </c>
      <c r="H33" s="74">
        <v>0</v>
      </c>
      <c r="I33" s="74">
        <v>0.2</v>
      </c>
      <c r="J33" s="74">
        <v>0.2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20">
        <f t="shared" si="3"/>
        <v>3.0000000000000004</v>
      </c>
      <c r="AL33" s="19">
        <f t="shared" si="4"/>
        <v>9.6774193548387108E-2</v>
      </c>
      <c r="AM33" s="72"/>
    </row>
    <row r="34" spans="2:40" customFormat="1" ht="15" x14ac:dyDescent="0.25">
      <c r="B34" s="64" t="str">
        <f t="shared" si="2"/>
        <v xml:space="preserve">Altiplano_Pocitos </v>
      </c>
      <c r="C34" s="5" t="s">
        <v>0</v>
      </c>
      <c r="D34" s="5" t="s">
        <v>56</v>
      </c>
      <c r="E34" s="5" t="s">
        <v>1</v>
      </c>
      <c r="F34" s="74">
        <v>0.2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 t="s">
        <v>152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0.2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 t="s">
        <v>152</v>
      </c>
      <c r="AI34" s="74">
        <v>0</v>
      </c>
      <c r="AJ34" s="74">
        <v>0</v>
      </c>
      <c r="AK34" s="20">
        <f t="shared" si="3"/>
        <v>0.4</v>
      </c>
      <c r="AL34" s="19">
        <f t="shared" si="4"/>
        <v>1.3793103448275864E-2</v>
      </c>
      <c r="AM34" s="72"/>
      <c r="AN34" s="16"/>
    </row>
    <row r="35" spans="2:40" customFormat="1" ht="15" x14ac:dyDescent="0.25">
      <c r="B35" s="64" t="str">
        <f t="shared" si="2"/>
        <v>Altiplano_Banderillas</v>
      </c>
      <c r="C35" s="5" t="s">
        <v>0</v>
      </c>
      <c r="D35" s="5" t="s">
        <v>57</v>
      </c>
      <c r="E35" s="5" t="s">
        <v>58</v>
      </c>
      <c r="F35" s="74">
        <v>0</v>
      </c>
      <c r="G35" s="74" t="s">
        <v>152</v>
      </c>
      <c r="H35" s="74" t="s">
        <v>152</v>
      </c>
      <c r="I35" s="74" t="s">
        <v>152</v>
      </c>
      <c r="J35" s="74" t="s">
        <v>152</v>
      </c>
      <c r="K35" s="74" t="s">
        <v>152</v>
      </c>
      <c r="L35" s="74" t="s">
        <v>152</v>
      </c>
      <c r="M35" s="74">
        <v>0</v>
      </c>
      <c r="N35" s="74" t="s">
        <v>152</v>
      </c>
      <c r="O35" s="74" t="s">
        <v>152</v>
      </c>
      <c r="P35" s="74" t="s">
        <v>152</v>
      </c>
      <c r="Q35" s="74" t="s">
        <v>152</v>
      </c>
      <c r="R35" s="74" t="s">
        <v>152</v>
      </c>
      <c r="S35" s="74" t="s">
        <v>152</v>
      </c>
      <c r="T35" s="74" t="s">
        <v>152</v>
      </c>
      <c r="U35" s="74" t="s">
        <v>152</v>
      </c>
      <c r="V35" s="74" t="s">
        <v>152</v>
      </c>
      <c r="W35" s="74" t="s">
        <v>152</v>
      </c>
      <c r="X35" s="74" t="s">
        <v>152</v>
      </c>
      <c r="Y35" s="74" t="s">
        <v>152</v>
      </c>
      <c r="Z35" s="74" t="s">
        <v>152</v>
      </c>
      <c r="AA35" s="74" t="s">
        <v>152</v>
      </c>
      <c r="AB35" s="74" t="s">
        <v>152</v>
      </c>
      <c r="AC35" s="74" t="s">
        <v>152</v>
      </c>
      <c r="AD35" s="74">
        <v>0</v>
      </c>
      <c r="AE35" s="74" t="s">
        <v>152</v>
      </c>
      <c r="AF35" s="74" t="s">
        <v>152</v>
      </c>
      <c r="AG35" s="74">
        <v>0</v>
      </c>
      <c r="AH35" s="74">
        <v>0</v>
      </c>
      <c r="AI35" s="74">
        <v>0</v>
      </c>
      <c r="AJ35" s="74">
        <v>0</v>
      </c>
      <c r="AK35" s="20">
        <f t="shared" si="3"/>
        <v>0</v>
      </c>
      <c r="AL35" s="19">
        <f t="shared" si="4"/>
        <v>0</v>
      </c>
      <c r="AM35" s="72"/>
    </row>
    <row r="36" spans="2:40" customFormat="1" ht="15" x14ac:dyDescent="0.25">
      <c r="B36" s="64" t="str">
        <f t="shared" si="2"/>
        <v>Altiplano_Sabanillas</v>
      </c>
      <c r="C36" s="5" t="s">
        <v>0</v>
      </c>
      <c r="D36" s="5" t="s">
        <v>59</v>
      </c>
      <c r="E36" s="5" t="s">
        <v>60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0</v>
      </c>
      <c r="V36" s="74">
        <v>0</v>
      </c>
      <c r="W36" s="74">
        <v>0</v>
      </c>
      <c r="X36" s="74">
        <v>0.4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20">
        <f t="shared" si="3"/>
        <v>0.4</v>
      </c>
      <c r="AL36" s="19">
        <f t="shared" si="4"/>
        <v>1.2903225806451613E-2</v>
      </c>
      <c r="AM36" s="72"/>
      <c r="AN36" s="16"/>
    </row>
    <row r="37" spans="2:40" customFormat="1" ht="15" x14ac:dyDescent="0.25">
      <c r="B37" s="64" t="str">
        <f t="shared" si="2"/>
        <v>Altiplano_BuenaVista</v>
      </c>
      <c r="C37" s="5" t="s">
        <v>0</v>
      </c>
      <c r="D37" s="5" t="s">
        <v>61</v>
      </c>
      <c r="E37" s="5" t="s">
        <v>62</v>
      </c>
      <c r="F37" s="74" t="s">
        <v>152</v>
      </c>
      <c r="G37" s="74" t="s">
        <v>152</v>
      </c>
      <c r="H37" s="74" t="s">
        <v>152</v>
      </c>
      <c r="I37" s="74" t="s">
        <v>152</v>
      </c>
      <c r="J37" s="74" t="s">
        <v>152</v>
      </c>
      <c r="K37" s="74" t="s">
        <v>152</v>
      </c>
      <c r="L37" s="74" t="s">
        <v>152</v>
      </c>
      <c r="M37" s="74" t="s">
        <v>152</v>
      </c>
      <c r="N37" s="74" t="s">
        <v>152</v>
      </c>
      <c r="O37" s="74" t="s">
        <v>152</v>
      </c>
      <c r="P37" s="74" t="s">
        <v>152</v>
      </c>
      <c r="Q37" s="74" t="s">
        <v>152</v>
      </c>
      <c r="R37" s="74" t="s">
        <v>152</v>
      </c>
      <c r="S37" s="74" t="s">
        <v>152</v>
      </c>
      <c r="T37" s="74" t="s">
        <v>152</v>
      </c>
      <c r="U37" s="74" t="s">
        <v>152</v>
      </c>
      <c r="V37" s="74" t="s">
        <v>152</v>
      </c>
      <c r="W37" s="74" t="s">
        <v>152</v>
      </c>
      <c r="X37" s="74" t="s">
        <v>152</v>
      </c>
      <c r="Y37" s="74" t="s">
        <v>152</v>
      </c>
      <c r="Z37" s="74" t="s">
        <v>152</v>
      </c>
      <c r="AA37" s="74" t="s">
        <v>152</v>
      </c>
      <c r="AB37" s="74" t="s">
        <v>152</v>
      </c>
      <c r="AC37" s="74" t="s">
        <v>152</v>
      </c>
      <c r="AD37" s="74" t="s">
        <v>152</v>
      </c>
      <c r="AE37" s="74" t="s">
        <v>152</v>
      </c>
      <c r="AF37" s="74" t="s">
        <v>152</v>
      </c>
      <c r="AG37" s="74" t="s">
        <v>152</v>
      </c>
      <c r="AH37" s="74" t="s">
        <v>152</v>
      </c>
      <c r="AI37" s="74" t="s">
        <v>152</v>
      </c>
      <c r="AJ37" s="74" t="s">
        <v>152</v>
      </c>
      <c r="AK37" s="20">
        <f t="shared" si="3"/>
        <v>0</v>
      </c>
      <c r="AL37" s="19" t="e">
        <f t="shared" si="4"/>
        <v>#DIV/0!</v>
      </c>
      <c r="AM37" s="72"/>
    </row>
    <row r="38" spans="2:40" customFormat="1" ht="15" x14ac:dyDescent="0.25">
      <c r="B38" s="64" t="str">
        <f t="shared" si="2"/>
        <v>Altiplano_La Terquedad</v>
      </c>
      <c r="C38" s="5" t="s">
        <v>0</v>
      </c>
      <c r="D38" s="5" t="s">
        <v>63</v>
      </c>
      <c r="E38" s="5" t="s">
        <v>62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74">
        <v>0.4</v>
      </c>
      <c r="AI38" s="74">
        <v>0</v>
      </c>
      <c r="AJ38" s="74">
        <v>0</v>
      </c>
      <c r="AK38" s="20">
        <f t="shared" si="3"/>
        <v>0.4</v>
      </c>
      <c r="AL38" s="19">
        <f t="shared" si="4"/>
        <v>1.2903225806451613E-2</v>
      </c>
      <c r="AM38" s="72"/>
      <c r="AN38" s="16"/>
    </row>
    <row r="39" spans="2:40" customFormat="1" ht="15" x14ac:dyDescent="0.25">
      <c r="B39" s="64" t="str">
        <f t="shared" si="2"/>
        <v>Altiplano_BuenaVista</v>
      </c>
      <c r="C39" s="5" t="s">
        <v>0</v>
      </c>
      <c r="D39" s="5" t="s">
        <v>61</v>
      </c>
      <c r="E39" s="5" t="s">
        <v>64</v>
      </c>
      <c r="F39" s="74" t="s">
        <v>152</v>
      </c>
      <c r="G39" s="74" t="s">
        <v>152</v>
      </c>
      <c r="H39" s="74" t="s">
        <v>152</v>
      </c>
      <c r="I39" s="74" t="s">
        <v>152</v>
      </c>
      <c r="J39" s="74" t="s">
        <v>152</v>
      </c>
      <c r="K39" s="74" t="s">
        <v>152</v>
      </c>
      <c r="L39" s="74" t="s">
        <v>152</v>
      </c>
      <c r="M39" s="74" t="s">
        <v>152</v>
      </c>
      <c r="N39" s="74" t="s">
        <v>152</v>
      </c>
      <c r="O39" s="74" t="s">
        <v>152</v>
      </c>
      <c r="P39" s="74" t="s">
        <v>152</v>
      </c>
      <c r="Q39" s="74" t="s">
        <v>152</v>
      </c>
      <c r="R39" s="74" t="s">
        <v>152</v>
      </c>
      <c r="S39" s="74" t="s">
        <v>152</v>
      </c>
      <c r="T39" s="74" t="s">
        <v>152</v>
      </c>
      <c r="U39" s="74" t="s">
        <v>152</v>
      </c>
      <c r="V39" s="74" t="s">
        <v>152</v>
      </c>
      <c r="W39" s="74" t="s">
        <v>152</v>
      </c>
      <c r="X39" s="74" t="s">
        <v>152</v>
      </c>
      <c r="Y39" s="74" t="s">
        <v>152</v>
      </c>
      <c r="Z39" s="74" t="s">
        <v>152</v>
      </c>
      <c r="AA39" s="74" t="s">
        <v>152</v>
      </c>
      <c r="AB39" s="74" t="s">
        <v>152</v>
      </c>
      <c r="AC39" s="74" t="s">
        <v>152</v>
      </c>
      <c r="AD39" s="74" t="s">
        <v>152</v>
      </c>
      <c r="AE39" s="74" t="s">
        <v>152</v>
      </c>
      <c r="AF39" s="74" t="s">
        <v>152</v>
      </c>
      <c r="AG39" s="74" t="s">
        <v>152</v>
      </c>
      <c r="AH39" s="74" t="s">
        <v>152</v>
      </c>
      <c r="AI39" s="74" t="s">
        <v>152</v>
      </c>
      <c r="AJ39" s="74" t="s">
        <v>152</v>
      </c>
      <c r="AK39" s="20">
        <f t="shared" si="3"/>
        <v>0</v>
      </c>
      <c r="AL39" s="19" t="e">
        <f t="shared" si="4"/>
        <v>#DIV/0!</v>
      </c>
      <c r="AM39" s="72"/>
    </row>
    <row r="40" spans="2:40" customFormat="1" ht="15" x14ac:dyDescent="0.25">
      <c r="B40" s="64" t="str">
        <f t="shared" si="2"/>
        <v>Altiplano_La Dulce</v>
      </c>
      <c r="C40" s="5" t="s">
        <v>0</v>
      </c>
      <c r="D40" s="5" t="s">
        <v>65</v>
      </c>
      <c r="E40" s="5" t="s">
        <v>64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20">
        <f t="shared" si="3"/>
        <v>0</v>
      </c>
      <c r="AL40" s="19">
        <f t="shared" si="4"/>
        <v>0</v>
      </c>
      <c r="AM40" s="72"/>
      <c r="AN40" s="16"/>
    </row>
    <row r="41" spans="2:40" customFormat="1" ht="15" x14ac:dyDescent="0.25">
      <c r="B41" s="64" t="str">
        <f t="shared" si="2"/>
        <v>Altiplano_Yoliatl</v>
      </c>
      <c r="C41" s="5" t="s">
        <v>0</v>
      </c>
      <c r="D41" s="5" t="s">
        <v>66</v>
      </c>
      <c r="E41" s="5" t="s">
        <v>64</v>
      </c>
      <c r="F41" s="74" t="s">
        <v>152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 t="s">
        <v>152</v>
      </c>
      <c r="M41" s="74" t="s">
        <v>152</v>
      </c>
      <c r="N41" s="74" t="s">
        <v>152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 t="s">
        <v>152</v>
      </c>
      <c r="X41" s="74">
        <v>0</v>
      </c>
      <c r="Y41" s="74">
        <v>0</v>
      </c>
      <c r="Z41" s="74" t="s">
        <v>152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74">
        <v>0</v>
      </c>
      <c r="AI41" s="74">
        <v>0</v>
      </c>
      <c r="AJ41" s="74">
        <v>0</v>
      </c>
      <c r="AK41" s="20">
        <f t="shared" si="3"/>
        <v>0</v>
      </c>
      <c r="AL41" s="19">
        <f t="shared" si="4"/>
        <v>0</v>
      </c>
      <c r="AM41" s="72"/>
    </row>
    <row r="42" spans="2:40" s="72" customFormat="1" ht="15" x14ac:dyDescent="0.25">
      <c r="B42" s="64" t="s">
        <v>142</v>
      </c>
      <c r="C42" s="5" t="s">
        <v>0</v>
      </c>
      <c r="D42" s="5" t="s">
        <v>136</v>
      </c>
      <c r="E42" s="5" t="s">
        <v>81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20">
        <f t="shared" si="3"/>
        <v>0</v>
      </c>
      <c r="AL42" s="19">
        <f t="shared" si="4"/>
        <v>0</v>
      </c>
    </row>
    <row r="43" spans="2:40" s="72" customFormat="1" ht="15" x14ac:dyDescent="0.25">
      <c r="B43" s="64" t="s">
        <v>143</v>
      </c>
      <c r="C43" s="5" t="s">
        <v>0</v>
      </c>
      <c r="D43" s="5" t="s">
        <v>137</v>
      </c>
      <c r="E43" s="5" t="s">
        <v>141</v>
      </c>
      <c r="F43" s="74" t="s">
        <v>152</v>
      </c>
      <c r="G43" s="74" t="s">
        <v>152</v>
      </c>
      <c r="H43" s="74" t="s">
        <v>152</v>
      </c>
      <c r="I43" s="74" t="s">
        <v>152</v>
      </c>
      <c r="J43" s="74" t="s">
        <v>152</v>
      </c>
      <c r="K43" s="74" t="s">
        <v>152</v>
      </c>
      <c r="L43" s="74" t="s">
        <v>152</v>
      </c>
      <c r="M43" s="74" t="s">
        <v>152</v>
      </c>
      <c r="N43" s="74" t="s">
        <v>152</v>
      </c>
      <c r="O43" s="74" t="s">
        <v>152</v>
      </c>
      <c r="P43" s="74" t="s">
        <v>152</v>
      </c>
      <c r="Q43" s="74" t="s">
        <v>152</v>
      </c>
      <c r="R43" s="74" t="s">
        <v>152</v>
      </c>
      <c r="S43" s="74" t="s">
        <v>152</v>
      </c>
      <c r="T43" s="74" t="s">
        <v>152</v>
      </c>
      <c r="U43" s="74" t="s">
        <v>152</v>
      </c>
      <c r="V43" s="74" t="s">
        <v>152</v>
      </c>
      <c r="W43" s="74" t="s">
        <v>152</v>
      </c>
      <c r="X43" s="74" t="s">
        <v>152</v>
      </c>
      <c r="Y43" s="74" t="s">
        <v>152</v>
      </c>
      <c r="Z43" s="74" t="s">
        <v>152</v>
      </c>
      <c r="AA43" s="74" t="s">
        <v>152</v>
      </c>
      <c r="AB43" s="74" t="s">
        <v>152</v>
      </c>
      <c r="AC43" s="74" t="s">
        <v>152</v>
      </c>
      <c r="AD43" s="74" t="s">
        <v>152</v>
      </c>
      <c r="AE43" s="74" t="s">
        <v>152</v>
      </c>
      <c r="AF43" s="74" t="s">
        <v>152</v>
      </c>
      <c r="AG43" s="74" t="s">
        <v>152</v>
      </c>
      <c r="AH43" s="74" t="s">
        <v>152</v>
      </c>
      <c r="AI43" s="74" t="s">
        <v>152</v>
      </c>
      <c r="AJ43" s="74" t="s">
        <v>152</v>
      </c>
      <c r="AK43" s="20">
        <f t="shared" si="3"/>
        <v>0</v>
      </c>
      <c r="AL43" s="19" t="e">
        <f t="shared" si="4"/>
        <v>#DIV/0!</v>
      </c>
    </row>
    <row r="44" spans="2:40" s="72" customFormat="1" ht="15" x14ac:dyDescent="0.25">
      <c r="B44" s="64" t="s">
        <v>144</v>
      </c>
      <c r="C44" s="5" t="s">
        <v>0</v>
      </c>
      <c r="D44" s="5" t="s">
        <v>138</v>
      </c>
      <c r="E44" s="5" t="s">
        <v>141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20">
        <f t="shared" si="3"/>
        <v>0</v>
      </c>
      <c r="AL44" s="19">
        <f t="shared" si="4"/>
        <v>0</v>
      </c>
    </row>
    <row r="45" spans="2:40" s="72" customFormat="1" ht="15" x14ac:dyDescent="0.25">
      <c r="B45" s="64" t="s">
        <v>145</v>
      </c>
      <c r="C45" s="5" t="s">
        <v>0</v>
      </c>
      <c r="D45" s="5" t="s">
        <v>139</v>
      </c>
      <c r="E45" s="5" t="s">
        <v>58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20">
        <f t="shared" si="3"/>
        <v>0</v>
      </c>
      <c r="AL45" s="19">
        <f t="shared" si="4"/>
        <v>0</v>
      </c>
    </row>
    <row r="46" spans="2:40" s="72" customFormat="1" ht="15" x14ac:dyDescent="0.25">
      <c r="B46" s="64" t="s">
        <v>146</v>
      </c>
      <c r="C46" s="5" t="s">
        <v>0</v>
      </c>
      <c r="D46" s="5" t="s">
        <v>140</v>
      </c>
      <c r="E46" s="5" t="s">
        <v>64</v>
      </c>
      <c r="F46" s="74">
        <v>0.2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74">
        <v>0</v>
      </c>
      <c r="AI46" s="74">
        <v>0</v>
      </c>
      <c r="AJ46" s="74">
        <v>0</v>
      </c>
      <c r="AK46" s="20">
        <f t="shared" si="3"/>
        <v>0.2</v>
      </c>
      <c r="AL46" s="19">
        <f t="shared" si="4"/>
        <v>6.4516129032258064E-3</v>
      </c>
    </row>
    <row r="47" spans="2:40" customFormat="1" ht="15" x14ac:dyDescent="0.25">
      <c r="B47" s="64" t="str">
        <f>CONCATENATE(C47,"_",D47)</f>
        <v>Altiplano_Peotillos</v>
      </c>
      <c r="C47" s="5" t="s">
        <v>0</v>
      </c>
      <c r="D47" s="5" t="s">
        <v>80</v>
      </c>
      <c r="E47" s="5" t="s">
        <v>81</v>
      </c>
      <c r="F47" s="74" t="s">
        <v>152</v>
      </c>
      <c r="G47" s="74" t="s">
        <v>152</v>
      </c>
      <c r="H47" s="74" t="s">
        <v>152</v>
      </c>
      <c r="I47" s="74" t="s">
        <v>152</v>
      </c>
      <c r="J47" s="74" t="s">
        <v>152</v>
      </c>
      <c r="K47" s="74" t="s">
        <v>152</v>
      </c>
      <c r="L47" s="74" t="s">
        <v>152</v>
      </c>
      <c r="M47" s="74" t="s">
        <v>152</v>
      </c>
      <c r="N47" s="74" t="s">
        <v>152</v>
      </c>
      <c r="O47" s="74" t="s">
        <v>152</v>
      </c>
      <c r="P47" s="74" t="s">
        <v>152</v>
      </c>
      <c r="Q47" s="74" t="s">
        <v>152</v>
      </c>
      <c r="R47" s="74" t="s">
        <v>152</v>
      </c>
      <c r="S47" s="74" t="s">
        <v>152</v>
      </c>
      <c r="T47" s="74" t="s">
        <v>152</v>
      </c>
      <c r="U47" s="74" t="s">
        <v>152</v>
      </c>
      <c r="V47" s="74" t="s">
        <v>152</v>
      </c>
      <c r="W47" s="74" t="s">
        <v>152</v>
      </c>
      <c r="X47" s="74" t="s">
        <v>152</v>
      </c>
      <c r="Y47" s="74" t="s">
        <v>152</v>
      </c>
      <c r="Z47" s="74" t="s">
        <v>152</v>
      </c>
      <c r="AA47" s="74" t="s">
        <v>152</v>
      </c>
      <c r="AB47" s="74" t="s">
        <v>152</v>
      </c>
      <c r="AC47" s="74" t="s">
        <v>152</v>
      </c>
      <c r="AD47" s="74" t="s">
        <v>152</v>
      </c>
      <c r="AE47" s="74" t="s">
        <v>152</v>
      </c>
      <c r="AF47" s="74" t="s">
        <v>152</v>
      </c>
      <c r="AG47" s="74" t="s">
        <v>152</v>
      </c>
      <c r="AH47" s="74" t="s">
        <v>152</v>
      </c>
      <c r="AI47" s="74" t="s">
        <v>152</v>
      </c>
      <c r="AJ47" s="74" t="s">
        <v>152</v>
      </c>
      <c r="AK47" s="20">
        <f>SUM(F47:AJ47)</f>
        <v>0</v>
      </c>
      <c r="AL47" s="19" t="e">
        <f>AVERAGE(F47:AJ47)</f>
        <v>#DIV/0!</v>
      </c>
      <c r="AM47" s="72"/>
      <c r="AN47" s="16"/>
    </row>
    <row r="48" spans="2:40" customFormat="1" ht="15" x14ac:dyDescent="0.25">
      <c r="B48" s="64" t="str">
        <f t="shared" si="2"/>
        <v>Centro_Benito Juárez</v>
      </c>
      <c r="C48" s="76" t="s">
        <v>28</v>
      </c>
      <c r="D48" s="76" t="s">
        <v>67</v>
      </c>
      <c r="E48" s="76" t="s">
        <v>68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74">
        <v>0</v>
      </c>
      <c r="AI48" s="74">
        <v>0</v>
      </c>
      <c r="AJ48" s="74">
        <v>0</v>
      </c>
      <c r="AK48" s="20">
        <f t="shared" si="3"/>
        <v>0</v>
      </c>
      <c r="AL48" s="19">
        <f t="shared" si="4"/>
        <v>0</v>
      </c>
      <c r="AM48" s="72"/>
      <c r="AN48" s="16"/>
    </row>
    <row r="49" spans="2:40" customFormat="1" ht="15" x14ac:dyDescent="0.25">
      <c r="B49" s="64" t="str">
        <f t="shared" si="2"/>
        <v>Centro_El Polvorín</v>
      </c>
      <c r="C49" s="76" t="s">
        <v>28</v>
      </c>
      <c r="D49" s="76" t="s">
        <v>69</v>
      </c>
      <c r="E49" s="76" t="s">
        <v>70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20">
        <f t="shared" si="3"/>
        <v>0</v>
      </c>
      <c r="AL49" s="19">
        <f t="shared" si="4"/>
        <v>0</v>
      </c>
      <c r="AM49" s="72"/>
    </row>
    <row r="50" spans="2:40" customFormat="1" ht="15" x14ac:dyDescent="0.25">
      <c r="B50" s="64" t="str">
        <f t="shared" si="2"/>
        <v xml:space="preserve">Centro_Santa Clara </v>
      </c>
      <c r="C50" s="76" t="s">
        <v>28</v>
      </c>
      <c r="D50" s="76" t="s">
        <v>71</v>
      </c>
      <c r="E50" s="76" t="s">
        <v>4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20">
        <f t="shared" si="3"/>
        <v>0</v>
      </c>
      <c r="AL50" s="19">
        <f t="shared" si="4"/>
        <v>0</v>
      </c>
      <c r="AM50" s="72"/>
      <c r="AN50" s="16"/>
    </row>
    <row r="51" spans="2:40" customFormat="1" ht="15" x14ac:dyDescent="0.25">
      <c r="B51" s="64" t="str">
        <f t="shared" si="2"/>
        <v>Centro_INIFAP SAN LUIS</v>
      </c>
      <c r="C51" s="76" t="s">
        <v>28</v>
      </c>
      <c r="D51" s="76" t="s">
        <v>72</v>
      </c>
      <c r="E51" s="76" t="s">
        <v>123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20">
        <f t="shared" si="3"/>
        <v>0</v>
      </c>
      <c r="AL51" s="19">
        <f t="shared" si="4"/>
        <v>0</v>
      </c>
      <c r="AM51" s="72"/>
    </row>
    <row r="52" spans="2:40" customFormat="1" ht="15" x14ac:dyDescent="0.25">
      <c r="B52" s="64" t="str">
        <f t="shared" si="2"/>
        <v>Centro_La Lugarda</v>
      </c>
      <c r="C52" s="76" t="s">
        <v>28</v>
      </c>
      <c r="D52" s="76" t="s">
        <v>73</v>
      </c>
      <c r="E52" s="76" t="s">
        <v>74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20">
        <f t="shared" si="3"/>
        <v>0</v>
      </c>
      <c r="AL52" s="19">
        <f t="shared" si="4"/>
        <v>0</v>
      </c>
      <c r="AM52" s="72"/>
      <c r="AN52" s="16"/>
    </row>
    <row r="53" spans="2:40" customFormat="1" ht="15" x14ac:dyDescent="0.25">
      <c r="B53" s="64" t="str">
        <f t="shared" si="2"/>
        <v>Centro_La Purisima</v>
      </c>
      <c r="C53" s="76" t="s">
        <v>28</v>
      </c>
      <c r="D53" s="76" t="s">
        <v>75</v>
      </c>
      <c r="E53" s="76" t="s">
        <v>76</v>
      </c>
      <c r="F53" s="74" t="s">
        <v>152</v>
      </c>
      <c r="G53" s="74" t="s">
        <v>152</v>
      </c>
      <c r="H53" s="74" t="s">
        <v>152</v>
      </c>
      <c r="I53" s="74" t="s">
        <v>152</v>
      </c>
      <c r="J53" s="74" t="s">
        <v>152</v>
      </c>
      <c r="K53" s="74" t="s">
        <v>152</v>
      </c>
      <c r="L53" s="74" t="s">
        <v>152</v>
      </c>
      <c r="M53" s="74" t="s">
        <v>152</v>
      </c>
      <c r="N53" s="74" t="s">
        <v>152</v>
      </c>
      <c r="O53" s="74" t="s">
        <v>152</v>
      </c>
      <c r="P53" s="74" t="s">
        <v>152</v>
      </c>
      <c r="Q53" s="74" t="s">
        <v>152</v>
      </c>
      <c r="R53" s="74" t="s">
        <v>152</v>
      </c>
      <c r="S53" s="74" t="s">
        <v>152</v>
      </c>
      <c r="T53" s="74" t="s">
        <v>152</v>
      </c>
      <c r="U53" s="74" t="s">
        <v>152</v>
      </c>
      <c r="V53" s="74" t="s">
        <v>152</v>
      </c>
      <c r="W53" s="74" t="s">
        <v>152</v>
      </c>
      <c r="X53" s="74" t="s">
        <v>152</v>
      </c>
      <c r="Y53" s="74" t="s">
        <v>152</v>
      </c>
      <c r="Z53" s="74" t="s">
        <v>152</v>
      </c>
      <c r="AA53" s="74" t="s">
        <v>152</v>
      </c>
      <c r="AB53" s="74" t="s">
        <v>152</v>
      </c>
      <c r="AC53" s="74" t="s">
        <v>152</v>
      </c>
      <c r="AD53" s="74" t="s">
        <v>152</v>
      </c>
      <c r="AE53" s="74" t="s">
        <v>152</v>
      </c>
      <c r="AF53" s="74" t="s">
        <v>152</v>
      </c>
      <c r="AG53" s="74" t="s">
        <v>152</v>
      </c>
      <c r="AH53" s="74" t="s">
        <v>152</v>
      </c>
      <c r="AI53" s="74" t="s">
        <v>152</v>
      </c>
      <c r="AJ53" s="74" t="s">
        <v>152</v>
      </c>
      <c r="AK53" s="20">
        <f t="shared" si="3"/>
        <v>0</v>
      </c>
      <c r="AL53" s="19" t="e">
        <f t="shared" si="4"/>
        <v>#DIV/0!</v>
      </c>
      <c r="AM53" s="72"/>
    </row>
    <row r="54" spans="2:40" customFormat="1" ht="15" x14ac:dyDescent="0.25">
      <c r="B54" s="64" t="str">
        <f t="shared" si="2"/>
        <v>Centro_San Ignacio</v>
      </c>
      <c r="C54" s="76" t="s">
        <v>28</v>
      </c>
      <c r="D54" s="76" t="s">
        <v>77</v>
      </c>
      <c r="E54" s="76" t="s">
        <v>78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20">
        <f t="shared" si="3"/>
        <v>0</v>
      </c>
      <c r="AL54" s="19">
        <f t="shared" si="4"/>
        <v>0</v>
      </c>
      <c r="AM54" s="72"/>
      <c r="AN54" s="16"/>
    </row>
    <row r="55" spans="2:40" customFormat="1" ht="15" x14ac:dyDescent="0.25">
      <c r="B55" s="64" t="str">
        <f t="shared" si="2"/>
        <v>Centro_San Isidro</v>
      </c>
      <c r="C55" s="76" t="s">
        <v>28</v>
      </c>
      <c r="D55" s="76" t="s">
        <v>79</v>
      </c>
      <c r="E55" s="76" t="s">
        <v>78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20">
        <f t="shared" si="3"/>
        <v>0</v>
      </c>
      <c r="AL55" s="19">
        <f t="shared" si="4"/>
        <v>0</v>
      </c>
      <c r="AM55" s="72"/>
    </row>
    <row r="56" spans="2:40" customFormat="1" ht="15" x14ac:dyDescent="0.25">
      <c r="B56" s="64" t="str">
        <f t="shared" si="2"/>
        <v>Huasteca_5 de Mayo</v>
      </c>
      <c r="C56" s="64" t="s">
        <v>10</v>
      </c>
      <c r="D56" s="64" t="s">
        <v>82</v>
      </c>
      <c r="E56" s="64" t="s">
        <v>83</v>
      </c>
      <c r="F56" s="74" t="s">
        <v>152</v>
      </c>
      <c r="G56" s="74" t="s">
        <v>152</v>
      </c>
      <c r="H56" s="74" t="s">
        <v>152</v>
      </c>
      <c r="I56" s="74" t="s">
        <v>152</v>
      </c>
      <c r="J56" s="74" t="s">
        <v>152</v>
      </c>
      <c r="K56" s="74" t="s">
        <v>152</v>
      </c>
      <c r="L56" s="74" t="s">
        <v>152</v>
      </c>
      <c r="M56" s="74" t="s">
        <v>152</v>
      </c>
      <c r="N56" s="74" t="s">
        <v>152</v>
      </c>
      <c r="O56" s="74" t="s">
        <v>152</v>
      </c>
      <c r="P56" s="74" t="s">
        <v>152</v>
      </c>
      <c r="Q56" s="74" t="s">
        <v>152</v>
      </c>
      <c r="R56" s="74" t="s">
        <v>152</v>
      </c>
      <c r="S56" s="74" t="s">
        <v>152</v>
      </c>
      <c r="T56" s="74" t="s">
        <v>152</v>
      </c>
      <c r="U56" s="74" t="s">
        <v>152</v>
      </c>
      <c r="V56" s="74" t="s">
        <v>152</v>
      </c>
      <c r="W56" s="74" t="s">
        <v>152</v>
      </c>
      <c r="X56" s="74" t="s">
        <v>152</v>
      </c>
      <c r="Y56" s="74" t="s">
        <v>152</v>
      </c>
      <c r="Z56" s="74" t="s">
        <v>152</v>
      </c>
      <c r="AA56" s="74" t="s">
        <v>152</v>
      </c>
      <c r="AB56" s="74" t="s">
        <v>152</v>
      </c>
      <c r="AC56" s="74" t="s">
        <v>152</v>
      </c>
      <c r="AD56" s="74" t="s">
        <v>152</v>
      </c>
      <c r="AE56" s="74" t="s">
        <v>152</v>
      </c>
      <c r="AF56" s="74" t="s">
        <v>152</v>
      </c>
      <c r="AG56" s="74" t="s">
        <v>152</v>
      </c>
      <c r="AH56" s="74" t="s">
        <v>152</v>
      </c>
      <c r="AI56" s="74" t="s">
        <v>152</v>
      </c>
      <c r="AJ56" s="74" t="s">
        <v>152</v>
      </c>
      <c r="AK56" s="20">
        <f t="shared" si="3"/>
        <v>0</v>
      </c>
      <c r="AL56" s="19" t="e">
        <f t="shared" si="4"/>
        <v>#DIV/0!</v>
      </c>
      <c r="AM56" s="72"/>
    </row>
    <row r="57" spans="2:40" customFormat="1" ht="15" x14ac:dyDescent="0.25">
      <c r="B57" s="64" t="str">
        <f t="shared" si="2"/>
        <v>Huasteca_Estación Coyoles</v>
      </c>
      <c r="C57" s="64" t="s">
        <v>10</v>
      </c>
      <c r="D57" s="64" t="s">
        <v>84</v>
      </c>
      <c r="E57" s="64" t="s">
        <v>83</v>
      </c>
      <c r="F57" s="74" t="s">
        <v>152</v>
      </c>
      <c r="G57" s="74" t="s">
        <v>152</v>
      </c>
      <c r="H57" s="74" t="s">
        <v>152</v>
      </c>
      <c r="I57" s="74" t="s">
        <v>152</v>
      </c>
      <c r="J57" s="74" t="s">
        <v>152</v>
      </c>
      <c r="K57" s="74" t="s">
        <v>152</v>
      </c>
      <c r="L57" s="74" t="s">
        <v>152</v>
      </c>
      <c r="M57" s="74" t="s">
        <v>152</v>
      </c>
      <c r="N57" s="74" t="s">
        <v>152</v>
      </c>
      <c r="O57" s="74" t="s">
        <v>152</v>
      </c>
      <c r="P57" s="74" t="s">
        <v>152</v>
      </c>
      <c r="Q57" s="74" t="s">
        <v>152</v>
      </c>
      <c r="R57" s="74" t="s">
        <v>152</v>
      </c>
      <c r="S57" s="74" t="s">
        <v>152</v>
      </c>
      <c r="T57" s="74" t="s">
        <v>152</v>
      </c>
      <c r="U57" s="74" t="s">
        <v>152</v>
      </c>
      <c r="V57" s="74" t="s">
        <v>152</v>
      </c>
      <c r="W57" s="74" t="s">
        <v>152</v>
      </c>
      <c r="X57" s="74" t="s">
        <v>152</v>
      </c>
      <c r="Y57" s="74" t="s">
        <v>152</v>
      </c>
      <c r="Z57" s="74" t="s">
        <v>152</v>
      </c>
      <c r="AA57" s="74" t="s">
        <v>152</v>
      </c>
      <c r="AB57" s="74" t="s">
        <v>152</v>
      </c>
      <c r="AC57" s="74" t="s">
        <v>152</v>
      </c>
      <c r="AD57" s="74" t="s">
        <v>152</v>
      </c>
      <c r="AE57" s="74" t="s">
        <v>152</v>
      </c>
      <c r="AF57" s="74" t="s">
        <v>152</v>
      </c>
      <c r="AG57" s="74" t="s">
        <v>152</v>
      </c>
      <c r="AH57" s="74" t="s">
        <v>152</v>
      </c>
      <c r="AI57" s="74" t="s">
        <v>152</v>
      </c>
      <c r="AJ57" s="74" t="s">
        <v>152</v>
      </c>
      <c r="AK57" s="20">
        <f t="shared" si="3"/>
        <v>0</v>
      </c>
      <c r="AL57" s="19" t="e">
        <f t="shared" si="4"/>
        <v>#DIV/0!</v>
      </c>
      <c r="AM57" s="72"/>
      <c r="AN57" s="16"/>
    </row>
    <row r="58" spans="2:40" customFormat="1" ht="15" x14ac:dyDescent="0.25">
      <c r="B58" s="64" t="str">
        <f t="shared" si="2"/>
        <v>Huasteca_Ingenio Plan de Ayala</v>
      </c>
      <c r="C58" s="64" t="s">
        <v>10</v>
      </c>
      <c r="D58" s="64" t="s">
        <v>120</v>
      </c>
      <c r="E58" s="64" t="s">
        <v>83</v>
      </c>
      <c r="F58" s="74" t="s">
        <v>152</v>
      </c>
      <c r="G58" s="74" t="s">
        <v>152</v>
      </c>
      <c r="H58" s="74" t="s">
        <v>152</v>
      </c>
      <c r="I58" s="74" t="s">
        <v>152</v>
      </c>
      <c r="J58" s="74" t="s">
        <v>152</v>
      </c>
      <c r="K58" s="74" t="s">
        <v>152</v>
      </c>
      <c r="L58" s="74" t="s">
        <v>152</v>
      </c>
      <c r="M58" s="74" t="s">
        <v>152</v>
      </c>
      <c r="N58" s="74" t="s">
        <v>152</v>
      </c>
      <c r="O58" s="74" t="s">
        <v>152</v>
      </c>
      <c r="P58" s="74" t="s">
        <v>152</v>
      </c>
      <c r="Q58" s="74" t="s">
        <v>152</v>
      </c>
      <c r="R58" s="74" t="s">
        <v>152</v>
      </c>
      <c r="S58" s="74" t="s">
        <v>152</v>
      </c>
      <c r="T58" s="74" t="s">
        <v>152</v>
      </c>
      <c r="U58" s="74" t="s">
        <v>152</v>
      </c>
      <c r="V58" s="74" t="s">
        <v>152</v>
      </c>
      <c r="W58" s="74" t="s">
        <v>152</v>
      </c>
      <c r="X58" s="74" t="s">
        <v>152</v>
      </c>
      <c r="Y58" s="74" t="s">
        <v>152</v>
      </c>
      <c r="Z58" s="74" t="s">
        <v>152</v>
      </c>
      <c r="AA58" s="74" t="s">
        <v>152</v>
      </c>
      <c r="AB58" s="74" t="s">
        <v>152</v>
      </c>
      <c r="AC58" s="74" t="s">
        <v>152</v>
      </c>
      <c r="AD58" s="74" t="s">
        <v>152</v>
      </c>
      <c r="AE58" s="74" t="s">
        <v>152</v>
      </c>
      <c r="AF58" s="74" t="s">
        <v>152</v>
      </c>
      <c r="AG58" s="74" t="s">
        <v>152</v>
      </c>
      <c r="AH58" s="74" t="s">
        <v>152</v>
      </c>
      <c r="AI58" s="74" t="s">
        <v>152</v>
      </c>
      <c r="AJ58" s="74" t="s">
        <v>152</v>
      </c>
      <c r="AK58" s="20">
        <f t="shared" si="3"/>
        <v>0</v>
      </c>
      <c r="AL58" s="19" t="e">
        <f t="shared" si="4"/>
        <v>#DIV/0!</v>
      </c>
      <c r="AM58" s="72"/>
    </row>
    <row r="59" spans="2:40" customFormat="1" ht="15" x14ac:dyDescent="0.25">
      <c r="B59" s="64" t="str">
        <f t="shared" si="2"/>
        <v>Huasteca_La Hincada</v>
      </c>
      <c r="C59" s="64" t="s">
        <v>10</v>
      </c>
      <c r="D59" s="64" t="s">
        <v>85</v>
      </c>
      <c r="E59" s="64" t="s">
        <v>83</v>
      </c>
      <c r="F59" s="74" t="s">
        <v>152</v>
      </c>
      <c r="G59" s="74" t="s">
        <v>152</v>
      </c>
      <c r="H59" s="74" t="s">
        <v>152</v>
      </c>
      <c r="I59" s="74" t="s">
        <v>152</v>
      </c>
      <c r="J59" s="74" t="s">
        <v>152</v>
      </c>
      <c r="K59" s="74" t="s">
        <v>152</v>
      </c>
      <c r="L59" s="74" t="s">
        <v>152</v>
      </c>
      <c r="M59" s="74" t="s">
        <v>152</v>
      </c>
      <c r="N59" s="74" t="s">
        <v>152</v>
      </c>
      <c r="O59" s="74" t="s">
        <v>152</v>
      </c>
      <c r="P59" s="74" t="s">
        <v>152</v>
      </c>
      <c r="Q59" s="74" t="s">
        <v>152</v>
      </c>
      <c r="R59" s="74" t="s">
        <v>152</v>
      </c>
      <c r="S59" s="74" t="s">
        <v>152</v>
      </c>
      <c r="T59" s="74" t="s">
        <v>152</v>
      </c>
      <c r="U59" s="74" t="s">
        <v>152</v>
      </c>
      <c r="V59" s="74" t="s">
        <v>152</v>
      </c>
      <c r="W59" s="74" t="s">
        <v>152</v>
      </c>
      <c r="X59" s="74" t="s">
        <v>152</v>
      </c>
      <c r="Y59" s="74" t="s">
        <v>152</v>
      </c>
      <c r="Z59" s="74" t="s">
        <v>152</v>
      </c>
      <c r="AA59" s="74" t="s">
        <v>152</v>
      </c>
      <c r="AB59" s="74" t="s">
        <v>152</v>
      </c>
      <c r="AC59" s="74" t="s">
        <v>152</v>
      </c>
      <c r="AD59" s="74" t="s">
        <v>152</v>
      </c>
      <c r="AE59" s="74" t="s">
        <v>152</v>
      </c>
      <c r="AF59" s="74" t="s">
        <v>152</v>
      </c>
      <c r="AG59" s="74" t="s">
        <v>152</v>
      </c>
      <c r="AH59" s="74" t="s">
        <v>152</v>
      </c>
      <c r="AI59" s="74" t="s">
        <v>152</v>
      </c>
      <c r="AJ59" s="74" t="s">
        <v>152</v>
      </c>
      <c r="AK59" s="20">
        <f t="shared" si="3"/>
        <v>0</v>
      </c>
      <c r="AL59" s="19" t="e">
        <f t="shared" si="4"/>
        <v>#DIV/0!</v>
      </c>
      <c r="AM59" s="72"/>
      <c r="AN59" s="16"/>
    </row>
    <row r="60" spans="2:40" customFormat="1" ht="15" x14ac:dyDescent="0.25">
      <c r="B60" s="64" t="str">
        <f t="shared" si="2"/>
        <v>Huasteca_Tampaya</v>
      </c>
      <c r="C60" s="64" t="s">
        <v>10</v>
      </c>
      <c r="D60" s="64" t="s">
        <v>86</v>
      </c>
      <c r="E60" s="64" t="s">
        <v>83</v>
      </c>
      <c r="F60" s="74" t="s">
        <v>152</v>
      </c>
      <c r="G60" s="74" t="s">
        <v>152</v>
      </c>
      <c r="H60" s="74" t="s">
        <v>152</v>
      </c>
      <c r="I60" s="74" t="s">
        <v>152</v>
      </c>
      <c r="J60" s="74" t="s">
        <v>152</v>
      </c>
      <c r="K60" s="74" t="s">
        <v>152</v>
      </c>
      <c r="L60" s="74" t="s">
        <v>152</v>
      </c>
      <c r="M60" s="74" t="s">
        <v>152</v>
      </c>
      <c r="N60" s="74" t="s">
        <v>152</v>
      </c>
      <c r="O60" s="74" t="s">
        <v>152</v>
      </c>
      <c r="P60" s="74" t="s">
        <v>152</v>
      </c>
      <c r="Q60" s="74" t="s">
        <v>152</v>
      </c>
      <c r="R60" s="74" t="s">
        <v>152</v>
      </c>
      <c r="S60" s="74" t="s">
        <v>152</v>
      </c>
      <c r="T60" s="74" t="s">
        <v>152</v>
      </c>
      <c r="U60" s="74" t="s">
        <v>152</v>
      </c>
      <c r="V60" s="74" t="s">
        <v>152</v>
      </c>
      <c r="W60" s="74" t="s">
        <v>152</v>
      </c>
      <c r="X60" s="74" t="s">
        <v>152</v>
      </c>
      <c r="Y60" s="74" t="s">
        <v>152</v>
      </c>
      <c r="Z60" s="74" t="s">
        <v>152</v>
      </c>
      <c r="AA60" s="74" t="s">
        <v>152</v>
      </c>
      <c r="AB60" s="74" t="s">
        <v>152</v>
      </c>
      <c r="AC60" s="74" t="s">
        <v>152</v>
      </c>
      <c r="AD60" s="74" t="s">
        <v>152</v>
      </c>
      <c r="AE60" s="74" t="s">
        <v>152</v>
      </c>
      <c r="AF60" s="74" t="s">
        <v>152</v>
      </c>
      <c r="AG60" s="74" t="s">
        <v>152</v>
      </c>
      <c r="AH60" s="74" t="s">
        <v>152</v>
      </c>
      <c r="AI60" s="74" t="s">
        <v>152</v>
      </c>
      <c r="AJ60" s="74" t="s">
        <v>152</v>
      </c>
      <c r="AK60" s="20">
        <f t="shared" si="3"/>
        <v>0</v>
      </c>
      <c r="AL60" s="19" t="e">
        <f t="shared" si="4"/>
        <v>#DIV/0!</v>
      </c>
      <c r="AM60" s="72"/>
    </row>
    <row r="61" spans="2:40" customFormat="1" ht="15" x14ac:dyDescent="0.25">
      <c r="B61" s="64" t="str">
        <f t="shared" si="2"/>
        <v>Huasteca_INIFAP Ebano</v>
      </c>
      <c r="C61" s="64" t="s">
        <v>10</v>
      </c>
      <c r="D61" s="64" t="s">
        <v>87</v>
      </c>
      <c r="E61" s="64" t="s">
        <v>88</v>
      </c>
      <c r="F61" s="74">
        <v>0</v>
      </c>
      <c r="G61" s="74">
        <v>54.2</v>
      </c>
      <c r="H61" s="74">
        <v>4</v>
      </c>
      <c r="I61" s="74">
        <v>1.4</v>
      </c>
      <c r="J61" s="74">
        <v>0</v>
      </c>
      <c r="K61" s="74">
        <v>0</v>
      </c>
      <c r="L61" s="74">
        <v>0</v>
      </c>
      <c r="M61" s="74">
        <v>2</v>
      </c>
      <c r="N61" s="74">
        <v>0</v>
      </c>
      <c r="O61" s="74">
        <v>0</v>
      </c>
      <c r="P61" s="74">
        <v>0</v>
      </c>
      <c r="Q61" s="74">
        <v>25.6</v>
      </c>
      <c r="R61" s="74">
        <v>12</v>
      </c>
      <c r="S61" s="74">
        <v>70.2</v>
      </c>
      <c r="T61" s="74">
        <v>22.8</v>
      </c>
      <c r="U61" s="74">
        <v>135.4</v>
      </c>
      <c r="V61" s="74">
        <v>101.2</v>
      </c>
      <c r="W61" s="74">
        <v>30.8</v>
      </c>
      <c r="X61" s="74">
        <v>0</v>
      </c>
      <c r="Y61" s="74">
        <v>0</v>
      </c>
      <c r="Z61" s="74">
        <v>0</v>
      </c>
      <c r="AA61" s="74">
        <v>0</v>
      </c>
      <c r="AB61" s="74">
        <v>6.8</v>
      </c>
      <c r="AC61" s="74">
        <v>3.2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20">
        <f t="shared" si="3"/>
        <v>469.6</v>
      </c>
      <c r="AL61" s="19">
        <f t="shared" si="4"/>
        <v>15.148387096774194</v>
      </c>
      <c r="AM61" s="72"/>
      <c r="AN61" s="16"/>
    </row>
    <row r="62" spans="2:40" customFormat="1" ht="15" x14ac:dyDescent="0.25">
      <c r="B62" s="64" t="str">
        <f t="shared" si="2"/>
        <v>Huasteca_Ponciano</v>
      </c>
      <c r="C62" s="64" t="s">
        <v>10</v>
      </c>
      <c r="D62" s="64" t="s">
        <v>89</v>
      </c>
      <c r="E62" s="64" t="s">
        <v>88</v>
      </c>
      <c r="F62" s="74" t="s">
        <v>152</v>
      </c>
      <c r="G62" s="74" t="s">
        <v>152</v>
      </c>
      <c r="H62" s="74" t="s">
        <v>152</v>
      </c>
      <c r="I62" s="74" t="s">
        <v>152</v>
      </c>
      <c r="J62" s="74" t="s">
        <v>152</v>
      </c>
      <c r="K62" s="74" t="s">
        <v>152</v>
      </c>
      <c r="L62" s="74" t="s">
        <v>152</v>
      </c>
      <c r="M62" s="74" t="s">
        <v>152</v>
      </c>
      <c r="N62" s="74" t="s">
        <v>152</v>
      </c>
      <c r="O62" s="74" t="s">
        <v>152</v>
      </c>
      <c r="P62" s="74" t="s">
        <v>152</v>
      </c>
      <c r="Q62" s="74" t="s">
        <v>152</v>
      </c>
      <c r="R62" s="74" t="s">
        <v>152</v>
      </c>
      <c r="S62" s="74" t="s">
        <v>152</v>
      </c>
      <c r="T62" s="74" t="s">
        <v>152</v>
      </c>
      <c r="U62" s="74" t="s">
        <v>152</v>
      </c>
      <c r="V62" s="74" t="s">
        <v>152</v>
      </c>
      <c r="W62" s="74" t="s">
        <v>152</v>
      </c>
      <c r="X62" s="74" t="s">
        <v>152</v>
      </c>
      <c r="Y62" s="74" t="s">
        <v>152</v>
      </c>
      <c r="Z62" s="74" t="s">
        <v>152</v>
      </c>
      <c r="AA62" s="74" t="s">
        <v>152</v>
      </c>
      <c r="AB62" s="74" t="s">
        <v>152</v>
      </c>
      <c r="AC62" s="74" t="s">
        <v>152</v>
      </c>
      <c r="AD62" s="74" t="s">
        <v>152</v>
      </c>
      <c r="AE62" s="74" t="s">
        <v>152</v>
      </c>
      <c r="AF62" s="74" t="s">
        <v>152</v>
      </c>
      <c r="AG62" s="74" t="s">
        <v>152</v>
      </c>
      <c r="AH62" s="74" t="s">
        <v>152</v>
      </c>
      <c r="AI62" s="74" t="s">
        <v>152</v>
      </c>
      <c r="AJ62" s="74" t="s">
        <v>152</v>
      </c>
      <c r="AK62" s="20">
        <f t="shared" si="3"/>
        <v>0</v>
      </c>
      <c r="AL62" s="19" t="e">
        <f t="shared" si="4"/>
        <v>#DIV/0!</v>
      </c>
      <c r="AM62" s="72"/>
    </row>
    <row r="63" spans="2:40" customFormat="1" ht="15" x14ac:dyDescent="0.25">
      <c r="B63" s="64" t="str">
        <f t="shared" si="2"/>
        <v>Huasteca_Santa Fé</v>
      </c>
      <c r="C63" s="64" t="s">
        <v>10</v>
      </c>
      <c r="D63" s="64" t="s">
        <v>90</v>
      </c>
      <c r="E63" s="64" t="s">
        <v>88</v>
      </c>
      <c r="F63" s="74">
        <v>0</v>
      </c>
      <c r="G63" s="74">
        <v>0</v>
      </c>
      <c r="H63" s="74">
        <v>0.2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>
        <v>0</v>
      </c>
      <c r="AG63" s="74" t="s">
        <v>152</v>
      </c>
      <c r="AH63" s="74" t="s">
        <v>152</v>
      </c>
      <c r="AI63" s="74" t="s">
        <v>152</v>
      </c>
      <c r="AJ63" s="74" t="s">
        <v>152</v>
      </c>
      <c r="AK63" s="20">
        <f t="shared" si="3"/>
        <v>0.2</v>
      </c>
      <c r="AL63" s="19">
        <f t="shared" si="4"/>
        <v>7.4074074074074077E-3</v>
      </c>
      <c r="AM63" s="72"/>
      <c r="AN63" s="16"/>
    </row>
    <row r="64" spans="2:40" customFormat="1" ht="15" x14ac:dyDescent="0.25">
      <c r="B64" s="64" t="str">
        <f t="shared" si="2"/>
        <v xml:space="preserve">Huasteca_Santa Martha </v>
      </c>
      <c r="C64" s="64" t="s">
        <v>10</v>
      </c>
      <c r="D64" s="64" t="s">
        <v>91</v>
      </c>
      <c r="E64" s="64" t="s">
        <v>88</v>
      </c>
      <c r="F64" s="74" t="s">
        <v>152</v>
      </c>
      <c r="G64" s="74" t="s">
        <v>152</v>
      </c>
      <c r="H64" s="74" t="s">
        <v>152</v>
      </c>
      <c r="I64" s="74" t="s">
        <v>152</v>
      </c>
      <c r="J64" s="74" t="s">
        <v>152</v>
      </c>
      <c r="K64" s="74" t="s">
        <v>152</v>
      </c>
      <c r="L64" s="74" t="s">
        <v>152</v>
      </c>
      <c r="M64" s="74" t="s">
        <v>152</v>
      </c>
      <c r="N64" s="74" t="s">
        <v>152</v>
      </c>
      <c r="O64" s="74" t="s">
        <v>152</v>
      </c>
      <c r="P64" s="74" t="s">
        <v>152</v>
      </c>
      <c r="Q64" s="74" t="s">
        <v>152</v>
      </c>
      <c r="R64" s="74" t="s">
        <v>152</v>
      </c>
      <c r="S64" s="74" t="s">
        <v>152</v>
      </c>
      <c r="T64" s="74" t="s">
        <v>152</v>
      </c>
      <c r="U64" s="74" t="s">
        <v>152</v>
      </c>
      <c r="V64" s="74" t="s">
        <v>152</v>
      </c>
      <c r="W64" s="74" t="s">
        <v>152</v>
      </c>
      <c r="X64" s="74" t="s">
        <v>152</v>
      </c>
      <c r="Y64" s="74" t="s">
        <v>152</v>
      </c>
      <c r="Z64" s="74" t="s">
        <v>152</v>
      </c>
      <c r="AA64" s="74" t="s">
        <v>152</v>
      </c>
      <c r="AB64" s="74" t="s">
        <v>152</v>
      </c>
      <c r="AC64" s="74" t="s">
        <v>152</v>
      </c>
      <c r="AD64" s="74" t="s">
        <v>152</v>
      </c>
      <c r="AE64" s="74" t="s">
        <v>152</v>
      </c>
      <c r="AF64" s="74" t="s">
        <v>152</v>
      </c>
      <c r="AG64" s="74" t="s">
        <v>152</v>
      </c>
      <c r="AH64" s="74" t="s">
        <v>152</v>
      </c>
      <c r="AI64" s="74" t="s">
        <v>152</v>
      </c>
      <c r="AJ64" s="74" t="s">
        <v>152</v>
      </c>
      <c r="AK64" s="20">
        <f t="shared" si="3"/>
        <v>0</v>
      </c>
      <c r="AL64" s="19" t="e">
        <f t="shared" si="4"/>
        <v>#DIV/0!</v>
      </c>
      <c r="AM64" s="72"/>
    </row>
    <row r="65" spans="2:40" customFormat="1" ht="15" x14ac:dyDescent="0.25">
      <c r="B65" s="64" t="str">
        <f t="shared" si="2"/>
        <v>Huasteca_El Estribo</v>
      </c>
      <c r="C65" s="64" t="s">
        <v>10</v>
      </c>
      <c r="D65" s="64" t="s">
        <v>92</v>
      </c>
      <c r="E65" s="64" t="s">
        <v>93</v>
      </c>
      <c r="F65" s="74" t="s">
        <v>152</v>
      </c>
      <c r="G65" s="74" t="s">
        <v>152</v>
      </c>
      <c r="H65" s="74" t="s">
        <v>152</v>
      </c>
      <c r="I65" s="74" t="s">
        <v>152</v>
      </c>
      <c r="J65" s="74" t="s">
        <v>152</v>
      </c>
      <c r="K65" s="74" t="s">
        <v>152</v>
      </c>
      <c r="L65" s="74" t="s">
        <v>152</v>
      </c>
      <c r="M65" s="74" t="s">
        <v>152</v>
      </c>
      <c r="N65" s="74" t="s">
        <v>152</v>
      </c>
      <c r="O65" s="74" t="s">
        <v>152</v>
      </c>
      <c r="P65" s="74" t="s">
        <v>152</v>
      </c>
      <c r="Q65" s="74" t="s">
        <v>152</v>
      </c>
      <c r="R65" s="74" t="s">
        <v>152</v>
      </c>
      <c r="S65" s="74" t="s">
        <v>152</v>
      </c>
      <c r="T65" s="74" t="s">
        <v>152</v>
      </c>
      <c r="U65" s="74" t="s">
        <v>152</v>
      </c>
      <c r="V65" s="74" t="s">
        <v>152</v>
      </c>
      <c r="W65" s="74" t="s">
        <v>152</v>
      </c>
      <c r="X65" s="74" t="s">
        <v>152</v>
      </c>
      <c r="Y65" s="74" t="s">
        <v>152</v>
      </c>
      <c r="Z65" s="74" t="s">
        <v>152</v>
      </c>
      <c r="AA65" s="74" t="s">
        <v>152</v>
      </c>
      <c r="AB65" s="74" t="s">
        <v>152</v>
      </c>
      <c r="AC65" s="74" t="s">
        <v>152</v>
      </c>
      <c r="AD65" s="74" t="s">
        <v>152</v>
      </c>
      <c r="AE65" s="74" t="s">
        <v>152</v>
      </c>
      <c r="AF65" s="74" t="s">
        <v>152</v>
      </c>
      <c r="AG65" s="74" t="s">
        <v>152</v>
      </c>
      <c r="AH65" s="74" t="s">
        <v>152</v>
      </c>
      <c r="AI65" s="74" t="s">
        <v>152</v>
      </c>
      <c r="AJ65" s="74" t="s">
        <v>152</v>
      </c>
      <c r="AK65" s="20">
        <f t="shared" si="3"/>
        <v>0</v>
      </c>
      <c r="AL65" s="19" t="e">
        <f t="shared" si="4"/>
        <v>#DIV/0!</v>
      </c>
      <c r="AM65" s="72"/>
      <c r="AN65" s="16"/>
    </row>
    <row r="66" spans="2:40" customFormat="1" ht="15" x14ac:dyDescent="0.25">
      <c r="B66" s="64" t="str">
        <f t="shared" si="2"/>
        <v>Huasteca_El Rosario</v>
      </c>
      <c r="C66" s="64" t="s">
        <v>10</v>
      </c>
      <c r="D66" s="64" t="s">
        <v>94</v>
      </c>
      <c r="E66" s="64" t="s">
        <v>93</v>
      </c>
      <c r="F66" s="74" t="s">
        <v>152</v>
      </c>
      <c r="G66" s="74" t="s">
        <v>152</v>
      </c>
      <c r="H66" s="74" t="s">
        <v>152</v>
      </c>
      <c r="I66" s="74" t="s">
        <v>152</v>
      </c>
      <c r="J66" s="74" t="s">
        <v>152</v>
      </c>
      <c r="K66" s="74" t="s">
        <v>152</v>
      </c>
      <c r="L66" s="74" t="s">
        <v>152</v>
      </c>
      <c r="M66" s="74" t="s">
        <v>152</v>
      </c>
      <c r="N66" s="74" t="s">
        <v>152</v>
      </c>
      <c r="O66" s="74" t="s">
        <v>152</v>
      </c>
      <c r="P66" s="74" t="s">
        <v>152</v>
      </c>
      <c r="Q66" s="74" t="s">
        <v>152</v>
      </c>
      <c r="R66" s="74" t="s">
        <v>152</v>
      </c>
      <c r="S66" s="74" t="s">
        <v>152</v>
      </c>
      <c r="T66" s="74" t="s">
        <v>152</v>
      </c>
      <c r="U66" s="74" t="s">
        <v>152</v>
      </c>
      <c r="V66" s="74" t="s">
        <v>152</v>
      </c>
      <c r="W66" s="74" t="s">
        <v>152</v>
      </c>
      <c r="X66" s="74" t="s">
        <v>152</v>
      </c>
      <c r="Y66" s="74" t="s">
        <v>152</v>
      </c>
      <c r="Z66" s="74" t="s">
        <v>152</v>
      </c>
      <c r="AA66" s="74" t="s">
        <v>152</v>
      </c>
      <c r="AB66" s="74" t="s">
        <v>152</v>
      </c>
      <c r="AC66" s="74" t="s">
        <v>152</v>
      </c>
      <c r="AD66" s="74" t="s">
        <v>152</v>
      </c>
      <c r="AE66" s="74" t="s">
        <v>152</v>
      </c>
      <c r="AF66" s="74" t="s">
        <v>152</v>
      </c>
      <c r="AG66" s="74" t="s">
        <v>152</v>
      </c>
      <c r="AH66" s="74" t="s">
        <v>152</v>
      </c>
      <c r="AI66" s="74" t="s">
        <v>152</v>
      </c>
      <c r="AJ66" s="74" t="s">
        <v>152</v>
      </c>
      <c r="AK66" s="20">
        <f t="shared" si="3"/>
        <v>0</v>
      </c>
      <c r="AL66" s="19" t="e">
        <f t="shared" si="4"/>
        <v>#DIV/0!</v>
      </c>
      <c r="AM66" s="72"/>
    </row>
    <row r="67" spans="2:40" customFormat="1" ht="15" x14ac:dyDescent="0.25">
      <c r="B67" s="64" t="str">
        <f t="shared" si="2"/>
        <v xml:space="preserve">Huasteca_INIFAP Huichihuayan </v>
      </c>
      <c r="C67" s="64" t="s">
        <v>10</v>
      </c>
      <c r="D67" s="64" t="s">
        <v>95</v>
      </c>
      <c r="E67" s="64" t="s">
        <v>96</v>
      </c>
      <c r="F67" s="74" t="s">
        <v>152</v>
      </c>
      <c r="G67" s="74" t="s">
        <v>152</v>
      </c>
      <c r="H67" s="74" t="s">
        <v>152</v>
      </c>
      <c r="I67" s="74" t="s">
        <v>152</v>
      </c>
      <c r="J67" s="74" t="s">
        <v>152</v>
      </c>
      <c r="K67" s="74" t="s">
        <v>152</v>
      </c>
      <c r="L67" s="74" t="s">
        <v>152</v>
      </c>
      <c r="M67" s="74" t="s">
        <v>152</v>
      </c>
      <c r="N67" s="74" t="s">
        <v>152</v>
      </c>
      <c r="O67" s="74" t="s">
        <v>152</v>
      </c>
      <c r="P67" s="74" t="s">
        <v>152</v>
      </c>
      <c r="Q67" s="74" t="s">
        <v>152</v>
      </c>
      <c r="R67" s="74" t="s">
        <v>152</v>
      </c>
      <c r="S67" s="74" t="s">
        <v>152</v>
      </c>
      <c r="T67" s="74" t="s">
        <v>152</v>
      </c>
      <c r="U67" s="74" t="s">
        <v>152</v>
      </c>
      <c r="V67" s="74" t="s">
        <v>152</v>
      </c>
      <c r="W67" s="74" t="s">
        <v>152</v>
      </c>
      <c r="X67" s="74" t="s">
        <v>152</v>
      </c>
      <c r="Y67" s="74" t="s">
        <v>152</v>
      </c>
      <c r="Z67" s="74" t="s">
        <v>152</v>
      </c>
      <c r="AA67" s="74" t="s">
        <v>152</v>
      </c>
      <c r="AB67" s="74" t="s">
        <v>152</v>
      </c>
      <c r="AC67" s="74" t="s">
        <v>152</v>
      </c>
      <c r="AD67" s="74" t="s">
        <v>152</v>
      </c>
      <c r="AE67" s="74" t="s">
        <v>152</v>
      </c>
      <c r="AF67" s="74" t="s">
        <v>152</v>
      </c>
      <c r="AG67" s="74" t="s">
        <v>152</v>
      </c>
      <c r="AH67" s="74" t="s">
        <v>152</v>
      </c>
      <c r="AI67" s="74" t="s">
        <v>152</v>
      </c>
      <c r="AJ67" s="74" t="s">
        <v>152</v>
      </c>
      <c r="AK67" s="20">
        <f t="shared" si="3"/>
        <v>0</v>
      </c>
      <c r="AL67" s="19" t="e">
        <f t="shared" si="4"/>
        <v>#DIV/0!</v>
      </c>
      <c r="AM67" s="72"/>
      <c r="AN67" s="16"/>
    </row>
    <row r="68" spans="2:40" customFormat="1" ht="15" x14ac:dyDescent="0.25">
      <c r="B68" s="64" t="str">
        <f t="shared" si="2"/>
        <v>Huasteca_El Encanto</v>
      </c>
      <c r="C68" s="64" t="s">
        <v>10</v>
      </c>
      <c r="D68" s="64" t="s">
        <v>97</v>
      </c>
      <c r="E68" s="64" t="s">
        <v>117</v>
      </c>
      <c r="F68" s="74" t="s">
        <v>152</v>
      </c>
      <c r="G68" s="74" t="s">
        <v>152</v>
      </c>
      <c r="H68" s="74" t="s">
        <v>152</v>
      </c>
      <c r="I68" s="74" t="s">
        <v>152</v>
      </c>
      <c r="J68" s="74" t="s">
        <v>152</v>
      </c>
      <c r="K68" s="74" t="s">
        <v>152</v>
      </c>
      <c r="L68" s="74" t="s">
        <v>152</v>
      </c>
      <c r="M68" s="74" t="s">
        <v>152</v>
      </c>
      <c r="N68" s="74" t="s">
        <v>152</v>
      </c>
      <c r="O68" s="74" t="s">
        <v>152</v>
      </c>
      <c r="P68" s="74" t="s">
        <v>152</v>
      </c>
      <c r="Q68" s="74" t="s">
        <v>152</v>
      </c>
      <c r="R68" s="74" t="s">
        <v>152</v>
      </c>
      <c r="S68" s="74" t="s">
        <v>152</v>
      </c>
      <c r="T68" s="74" t="s">
        <v>152</v>
      </c>
      <c r="U68" s="74" t="s">
        <v>152</v>
      </c>
      <c r="V68" s="74" t="s">
        <v>152</v>
      </c>
      <c r="W68" s="74" t="s">
        <v>152</v>
      </c>
      <c r="X68" s="74" t="s">
        <v>152</v>
      </c>
      <c r="Y68" s="74" t="s">
        <v>152</v>
      </c>
      <c r="Z68" s="74" t="s">
        <v>152</v>
      </c>
      <c r="AA68" s="74" t="s">
        <v>152</v>
      </c>
      <c r="AB68" s="74" t="s">
        <v>152</v>
      </c>
      <c r="AC68" s="74" t="s">
        <v>152</v>
      </c>
      <c r="AD68" s="74" t="s">
        <v>152</v>
      </c>
      <c r="AE68" s="74" t="s">
        <v>152</v>
      </c>
      <c r="AF68" s="74" t="s">
        <v>152</v>
      </c>
      <c r="AG68" s="74" t="s">
        <v>152</v>
      </c>
      <c r="AH68" s="74" t="s">
        <v>152</v>
      </c>
      <c r="AI68" s="74" t="s">
        <v>152</v>
      </c>
      <c r="AJ68" s="74" t="s">
        <v>152</v>
      </c>
      <c r="AK68" s="20">
        <f t="shared" si="3"/>
        <v>0</v>
      </c>
      <c r="AL68" s="19" t="e">
        <f t="shared" si="4"/>
        <v>#DIV/0!</v>
      </c>
      <c r="AM68" s="72"/>
    </row>
    <row r="69" spans="2:40" customFormat="1" ht="15" x14ac:dyDescent="0.25">
      <c r="B69" s="64" t="str">
        <f t="shared" si="2"/>
        <v>Huasteca_Tancojol</v>
      </c>
      <c r="C69" s="64" t="s">
        <v>10</v>
      </c>
      <c r="D69" s="64" t="s">
        <v>98</v>
      </c>
      <c r="E69" s="64" t="s">
        <v>117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4">
        <v>0</v>
      </c>
      <c r="AF69" s="74">
        <v>0</v>
      </c>
      <c r="AG69" s="74">
        <v>0</v>
      </c>
      <c r="AH69" s="74">
        <v>0</v>
      </c>
      <c r="AI69" s="74">
        <v>0</v>
      </c>
      <c r="AJ69" s="74">
        <v>0</v>
      </c>
      <c r="AK69" s="20">
        <f t="shared" si="3"/>
        <v>0</v>
      </c>
      <c r="AL69" s="19">
        <f t="shared" si="4"/>
        <v>0</v>
      </c>
      <c r="AM69" s="72"/>
      <c r="AN69" s="16"/>
    </row>
    <row r="70" spans="2:40" customFormat="1" ht="15" x14ac:dyDescent="0.25">
      <c r="B70" s="64" t="str">
        <f t="shared" si="2"/>
        <v>Huasteca_Est. Rancho El Canal</v>
      </c>
      <c r="C70" s="64" t="s">
        <v>10</v>
      </c>
      <c r="D70" s="64" t="s">
        <v>99</v>
      </c>
      <c r="E70" s="64" t="s">
        <v>100</v>
      </c>
      <c r="F70" s="74" t="s">
        <v>152</v>
      </c>
      <c r="G70" s="74" t="s">
        <v>152</v>
      </c>
      <c r="H70" s="74" t="s">
        <v>152</v>
      </c>
      <c r="I70" s="74" t="s">
        <v>152</v>
      </c>
      <c r="J70" s="74" t="s">
        <v>152</v>
      </c>
      <c r="K70" s="74" t="s">
        <v>152</v>
      </c>
      <c r="L70" s="74" t="s">
        <v>152</v>
      </c>
      <c r="M70" s="74" t="s">
        <v>152</v>
      </c>
      <c r="N70" s="74" t="s">
        <v>152</v>
      </c>
      <c r="O70" s="74" t="s">
        <v>152</v>
      </c>
      <c r="P70" s="74" t="s">
        <v>152</v>
      </c>
      <c r="Q70" s="74" t="s">
        <v>152</v>
      </c>
      <c r="R70" s="74" t="s">
        <v>152</v>
      </c>
      <c r="S70" s="74" t="s">
        <v>152</v>
      </c>
      <c r="T70" s="74" t="s">
        <v>152</v>
      </c>
      <c r="U70" s="74" t="s">
        <v>152</v>
      </c>
      <c r="V70" s="74" t="s">
        <v>152</v>
      </c>
      <c r="W70" s="74" t="s">
        <v>152</v>
      </c>
      <c r="X70" s="74" t="s">
        <v>152</v>
      </c>
      <c r="Y70" s="74" t="s">
        <v>152</v>
      </c>
      <c r="Z70" s="74" t="s">
        <v>152</v>
      </c>
      <c r="AA70" s="74" t="s">
        <v>152</v>
      </c>
      <c r="AB70" s="74" t="s">
        <v>152</v>
      </c>
      <c r="AC70" s="74" t="s">
        <v>152</v>
      </c>
      <c r="AD70" s="74" t="s">
        <v>152</v>
      </c>
      <c r="AE70" s="74" t="s">
        <v>152</v>
      </c>
      <c r="AF70" s="74" t="s">
        <v>152</v>
      </c>
      <c r="AG70" s="74" t="s">
        <v>152</v>
      </c>
      <c r="AH70" s="74" t="s">
        <v>152</v>
      </c>
      <c r="AI70" s="74" t="s">
        <v>152</v>
      </c>
      <c r="AJ70" s="74" t="s">
        <v>152</v>
      </c>
      <c r="AK70" s="20">
        <f t="shared" si="3"/>
        <v>0</v>
      </c>
      <c r="AL70" s="19" t="e">
        <f t="shared" si="4"/>
        <v>#DIV/0!</v>
      </c>
      <c r="AM70" s="72"/>
    </row>
    <row r="71" spans="2:40" s="71" customFormat="1" ht="15" x14ac:dyDescent="0.25">
      <c r="B71" s="64" t="str">
        <f t="shared" si="2"/>
        <v>Huasteca_Tamasopo</v>
      </c>
      <c r="C71" s="64" t="s">
        <v>10</v>
      </c>
      <c r="D71" s="64" t="s">
        <v>100</v>
      </c>
      <c r="E71" s="64" t="s">
        <v>100</v>
      </c>
      <c r="F71" s="74" t="s">
        <v>152</v>
      </c>
      <c r="G71" s="74" t="s">
        <v>152</v>
      </c>
      <c r="H71" s="74" t="s">
        <v>152</v>
      </c>
      <c r="I71" s="74" t="s">
        <v>152</v>
      </c>
      <c r="J71" s="74" t="s">
        <v>152</v>
      </c>
      <c r="K71" s="74" t="s">
        <v>152</v>
      </c>
      <c r="L71" s="74" t="s">
        <v>152</v>
      </c>
      <c r="M71" s="74" t="s">
        <v>152</v>
      </c>
      <c r="N71" s="74" t="s">
        <v>152</v>
      </c>
      <c r="O71" s="74" t="s">
        <v>152</v>
      </c>
      <c r="P71" s="74" t="s">
        <v>152</v>
      </c>
      <c r="Q71" s="74" t="s">
        <v>152</v>
      </c>
      <c r="R71" s="74" t="s">
        <v>152</v>
      </c>
      <c r="S71" s="74" t="s">
        <v>152</v>
      </c>
      <c r="T71" s="74" t="s">
        <v>152</v>
      </c>
      <c r="U71" s="74" t="s">
        <v>152</v>
      </c>
      <c r="V71" s="74" t="s">
        <v>152</v>
      </c>
      <c r="W71" s="74" t="s">
        <v>152</v>
      </c>
      <c r="X71" s="74" t="s">
        <v>152</v>
      </c>
      <c r="Y71" s="74" t="s">
        <v>152</v>
      </c>
      <c r="Z71" s="74" t="s">
        <v>152</v>
      </c>
      <c r="AA71" s="74" t="s">
        <v>152</v>
      </c>
      <c r="AB71" s="74" t="s">
        <v>152</v>
      </c>
      <c r="AC71" s="74" t="s">
        <v>152</v>
      </c>
      <c r="AD71" s="74" t="s">
        <v>152</v>
      </c>
      <c r="AE71" s="74" t="s">
        <v>152</v>
      </c>
      <c r="AF71" s="74" t="s">
        <v>152</v>
      </c>
      <c r="AG71" s="74" t="s">
        <v>152</v>
      </c>
      <c r="AH71" s="74" t="s">
        <v>152</v>
      </c>
      <c r="AI71" s="74" t="s">
        <v>152</v>
      </c>
      <c r="AJ71" s="74" t="s">
        <v>152</v>
      </c>
      <c r="AK71" s="20">
        <f t="shared" si="3"/>
        <v>0</v>
      </c>
      <c r="AL71" s="19" t="e">
        <f t="shared" si="4"/>
        <v>#DIV/0!</v>
      </c>
      <c r="AM71" s="72"/>
    </row>
    <row r="72" spans="2:40" customFormat="1" ht="15" x14ac:dyDescent="0.25">
      <c r="B72" s="64" t="str">
        <f t="shared" si="2"/>
        <v xml:space="preserve">Huasteca_Rancho Progreso </v>
      </c>
      <c r="C72" s="64" t="s">
        <v>10</v>
      </c>
      <c r="D72" s="64" t="s">
        <v>101</v>
      </c>
      <c r="E72" s="64" t="s">
        <v>102</v>
      </c>
      <c r="F72" s="74" t="s">
        <v>152</v>
      </c>
      <c r="G72" s="74" t="s">
        <v>152</v>
      </c>
      <c r="H72" s="74" t="s">
        <v>152</v>
      </c>
      <c r="I72" s="74" t="s">
        <v>152</v>
      </c>
      <c r="J72" s="74" t="s">
        <v>152</v>
      </c>
      <c r="K72" s="74" t="s">
        <v>152</v>
      </c>
      <c r="L72" s="74" t="s">
        <v>152</v>
      </c>
      <c r="M72" s="74" t="s">
        <v>152</v>
      </c>
      <c r="N72" s="74" t="s">
        <v>152</v>
      </c>
      <c r="O72" s="74" t="s">
        <v>152</v>
      </c>
      <c r="P72" s="74" t="s">
        <v>152</v>
      </c>
      <c r="Q72" s="74" t="s">
        <v>152</v>
      </c>
      <c r="R72" s="74" t="s">
        <v>152</v>
      </c>
      <c r="S72" s="74" t="s">
        <v>152</v>
      </c>
      <c r="T72" s="74" t="s">
        <v>152</v>
      </c>
      <c r="U72" s="74" t="s">
        <v>152</v>
      </c>
      <c r="V72" s="74" t="s">
        <v>152</v>
      </c>
      <c r="W72" s="74" t="s">
        <v>152</v>
      </c>
      <c r="X72" s="74" t="s">
        <v>152</v>
      </c>
      <c r="Y72" s="74" t="s">
        <v>152</v>
      </c>
      <c r="Z72" s="74" t="s">
        <v>152</v>
      </c>
      <c r="AA72" s="74" t="s">
        <v>152</v>
      </c>
      <c r="AB72" s="74" t="s">
        <v>152</v>
      </c>
      <c r="AC72" s="74" t="s">
        <v>152</v>
      </c>
      <c r="AD72" s="74" t="s">
        <v>152</v>
      </c>
      <c r="AE72" s="74" t="s">
        <v>152</v>
      </c>
      <c r="AF72" s="74" t="s">
        <v>152</v>
      </c>
      <c r="AG72" s="74" t="s">
        <v>152</v>
      </c>
      <c r="AH72" s="74" t="s">
        <v>152</v>
      </c>
      <c r="AI72" s="74" t="s">
        <v>152</v>
      </c>
      <c r="AJ72" s="74" t="s">
        <v>152</v>
      </c>
      <c r="AK72" s="20">
        <f t="shared" si="3"/>
        <v>0</v>
      </c>
      <c r="AL72" s="19" t="e">
        <f t="shared" si="4"/>
        <v>#DIV/0!</v>
      </c>
      <c r="AM72" s="72"/>
    </row>
    <row r="73" spans="2:40" customFormat="1" ht="15" x14ac:dyDescent="0.25">
      <c r="B73" s="64" t="str">
        <f t="shared" si="2"/>
        <v xml:space="preserve">Huasteca_Tampacoy </v>
      </c>
      <c r="C73" s="64" t="s">
        <v>10</v>
      </c>
      <c r="D73" s="64" t="s">
        <v>103</v>
      </c>
      <c r="E73" s="64" t="s">
        <v>22</v>
      </c>
      <c r="F73" s="74">
        <v>0</v>
      </c>
      <c r="G73" s="74">
        <v>7</v>
      </c>
      <c r="H73" s="74">
        <v>2</v>
      </c>
      <c r="I73" s="74">
        <v>0.4</v>
      </c>
      <c r="J73" s="74">
        <v>0</v>
      </c>
      <c r="K73" s="74">
        <v>0</v>
      </c>
      <c r="L73" s="74">
        <v>0</v>
      </c>
      <c r="M73" s="74">
        <v>12.4</v>
      </c>
      <c r="N73" s="74">
        <v>0</v>
      </c>
      <c r="O73" s="74">
        <v>0</v>
      </c>
      <c r="P73" s="74">
        <v>0.2</v>
      </c>
      <c r="Q73" s="74">
        <v>11.4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  <c r="Y73" s="74">
        <v>0</v>
      </c>
      <c r="Z73" s="74">
        <v>0</v>
      </c>
      <c r="AA73" s="74">
        <v>0</v>
      </c>
      <c r="AB73" s="74">
        <v>0</v>
      </c>
      <c r="AC73" s="74">
        <v>0</v>
      </c>
      <c r="AD73" s="74">
        <v>0</v>
      </c>
      <c r="AE73" s="74">
        <v>1.2</v>
      </c>
      <c r="AF73" s="74">
        <v>0</v>
      </c>
      <c r="AG73" s="74">
        <v>0</v>
      </c>
      <c r="AH73" s="74">
        <v>0</v>
      </c>
      <c r="AI73" s="74">
        <v>0</v>
      </c>
      <c r="AJ73" s="74">
        <v>0</v>
      </c>
      <c r="AK73" s="20">
        <f t="shared" si="3"/>
        <v>34.6</v>
      </c>
      <c r="AL73" s="19">
        <f t="shared" si="4"/>
        <v>1.1161290322580646</v>
      </c>
      <c r="AM73" s="72"/>
      <c r="AN73" s="16"/>
    </row>
    <row r="74" spans="2:40" s="72" customFormat="1" ht="15" x14ac:dyDescent="0.25">
      <c r="B74" s="64" t="str">
        <f t="shared" si="2"/>
        <v>Huasteca_Rancho Santa Cruz</v>
      </c>
      <c r="C74" s="64" t="s">
        <v>10</v>
      </c>
      <c r="D74" s="64" t="s">
        <v>153</v>
      </c>
      <c r="E74" s="64" t="s">
        <v>154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4.5999999999999996</v>
      </c>
      <c r="L74" s="74">
        <v>5.5</v>
      </c>
      <c r="M74" s="74">
        <v>0.1</v>
      </c>
      <c r="N74" s="74">
        <v>0</v>
      </c>
      <c r="O74" s="74">
        <v>0</v>
      </c>
      <c r="P74" s="74">
        <v>0</v>
      </c>
      <c r="Q74" s="74">
        <v>0</v>
      </c>
      <c r="R74" s="74">
        <v>0.5</v>
      </c>
      <c r="S74" s="74">
        <v>0.1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74">
        <v>0</v>
      </c>
      <c r="AA74" s="74">
        <v>0</v>
      </c>
      <c r="AB74" s="74">
        <v>0</v>
      </c>
      <c r="AC74" s="74">
        <v>0</v>
      </c>
      <c r="AD74" s="74">
        <v>0</v>
      </c>
      <c r="AE74" s="74">
        <v>0</v>
      </c>
      <c r="AF74" s="74">
        <v>0</v>
      </c>
      <c r="AG74" s="74">
        <v>5.0999999999999996</v>
      </c>
      <c r="AH74" s="74">
        <v>1.3</v>
      </c>
      <c r="AI74" s="74">
        <v>0</v>
      </c>
      <c r="AJ74" s="74">
        <v>0</v>
      </c>
      <c r="AK74" s="20">
        <f>SUM(F74:AJ74)</f>
        <v>17.2</v>
      </c>
      <c r="AL74" s="19">
        <f>AVERAGE(F74:AJ74)</f>
        <v>0.55483870967741933</v>
      </c>
      <c r="AN74" s="16"/>
    </row>
    <row r="75" spans="2:40" customFormat="1" ht="15" x14ac:dyDescent="0.25">
      <c r="B75" s="64" t="str">
        <f t="shared" si="2"/>
        <v>Media_Cd. Del Maíz</v>
      </c>
      <c r="C75" s="77" t="s">
        <v>5</v>
      </c>
      <c r="D75" s="77" t="s">
        <v>104</v>
      </c>
      <c r="E75" s="77" t="s">
        <v>104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20">
        <f t="shared" si="3"/>
        <v>0</v>
      </c>
      <c r="AL75" s="19">
        <f t="shared" si="4"/>
        <v>0</v>
      </c>
      <c r="AM75" s="72"/>
    </row>
    <row r="76" spans="2:40" customFormat="1" ht="15" x14ac:dyDescent="0.25">
      <c r="B76" s="64" t="str">
        <f t="shared" ref="B76:B81" si="5">CONCATENATE(C76,"_",D76)</f>
        <v>Media_CBTA 123</v>
      </c>
      <c r="C76" s="77" t="s">
        <v>5</v>
      </c>
      <c r="D76" s="77" t="s">
        <v>105</v>
      </c>
      <c r="E76" s="77" t="s">
        <v>6</v>
      </c>
      <c r="F76" s="74" t="s">
        <v>152</v>
      </c>
      <c r="G76" s="74" t="s">
        <v>152</v>
      </c>
      <c r="H76" s="74" t="s">
        <v>152</v>
      </c>
      <c r="I76" s="74" t="s">
        <v>152</v>
      </c>
      <c r="J76" s="74" t="s">
        <v>152</v>
      </c>
      <c r="K76" s="74" t="s">
        <v>152</v>
      </c>
      <c r="L76" s="74" t="s">
        <v>152</v>
      </c>
      <c r="M76" s="74" t="s">
        <v>152</v>
      </c>
      <c r="N76" s="74" t="s">
        <v>152</v>
      </c>
      <c r="O76" s="74" t="s">
        <v>152</v>
      </c>
      <c r="P76" s="74" t="s">
        <v>152</v>
      </c>
      <c r="Q76" s="74" t="s">
        <v>152</v>
      </c>
      <c r="R76" s="74" t="s">
        <v>152</v>
      </c>
      <c r="S76" s="74" t="s">
        <v>152</v>
      </c>
      <c r="T76" s="74" t="s">
        <v>152</v>
      </c>
      <c r="U76" s="74" t="s">
        <v>152</v>
      </c>
      <c r="V76" s="74" t="s">
        <v>152</v>
      </c>
      <c r="W76" s="74" t="s">
        <v>152</v>
      </c>
      <c r="X76" s="74" t="s">
        <v>152</v>
      </c>
      <c r="Y76" s="74" t="s">
        <v>152</v>
      </c>
      <c r="Z76" s="74" t="s">
        <v>152</v>
      </c>
      <c r="AA76" s="74" t="s">
        <v>152</v>
      </c>
      <c r="AB76" s="74" t="s">
        <v>152</v>
      </c>
      <c r="AC76" s="74" t="s">
        <v>152</v>
      </c>
      <c r="AD76" s="74" t="s">
        <v>152</v>
      </c>
      <c r="AE76" s="74" t="s">
        <v>152</v>
      </c>
      <c r="AF76" s="74" t="s">
        <v>152</v>
      </c>
      <c r="AG76" s="74" t="s">
        <v>152</v>
      </c>
      <c r="AH76" s="74" t="s">
        <v>152</v>
      </c>
      <c r="AI76" s="74" t="s">
        <v>152</v>
      </c>
      <c r="AJ76" s="74" t="s">
        <v>152</v>
      </c>
      <c r="AK76" s="20">
        <f t="shared" si="3"/>
        <v>0</v>
      </c>
      <c r="AL76" s="19" t="e">
        <f t="shared" si="4"/>
        <v>#DIV/0!</v>
      </c>
      <c r="AM76" s="72"/>
      <c r="AN76" s="16"/>
    </row>
    <row r="77" spans="2:40" customFormat="1" ht="15" x14ac:dyDescent="0.25">
      <c r="B77" s="64" t="str">
        <f t="shared" si="5"/>
        <v>Media_Potrero San Isidro</v>
      </c>
      <c r="C77" s="77" t="s">
        <v>5</v>
      </c>
      <c r="D77" s="77" t="s">
        <v>106</v>
      </c>
      <c r="E77" s="77" t="s">
        <v>107</v>
      </c>
      <c r="F77" s="74"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0.2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20">
        <f t="shared" si="3"/>
        <v>0.2</v>
      </c>
      <c r="AL77" s="19">
        <f t="shared" si="4"/>
        <v>6.4516129032258064E-3</v>
      </c>
      <c r="AM77" s="72"/>
    </row>
    <row r="78" spans="2:40" customFormat="1" ht="15" x14ac:dyDescent="0.25">
      <c r="B78" s="64" t="str">
        <f t="shared" si="5"/>
        <v>Media_El Naranjal</v>
      </c>
      <c r="C78" s="77" t="s">
        <v>5</v>
      </c>
      <c r="D78" s="77" t="s">
        <v>108</v>
      </c>
      <c r="E78" s="77" t="s">
        <v>7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4">
        <v>0</v>
      </c>
      <c r="Y78" s="74">
        <v>0</v>
      </c>
      <c r="Z78" s="74">
        <v>0</v>
      </c>
      <c r="AA78" s="74">
        <v>0</v>
      </c>
      <c r="AB78" s="74">
        <v>0</v>
      </c>
      <c r="AC78" s="74">
        <v>0</v>
      </c>
      <c r="AD78" s="74">
        <v>0</v>
      </c>
      <c r="AE78" s="74">
        <v>0</v>
      </c>
      <c r="AF78" s="74">
        <v>0</v>
      </c>
      <c r="AG78" s="74">
        <v>0</v>
      </c>
      <c r="AH78" s="74">
        <v>0</v>
      </c>
      <c r="AI78" s="74">
        <v>0</v>
      </c>
      <c r="AJ78" s="74">
        <v>0</v>
      </c>
      <c r="AK78" s="20">
        <f t="shared" si="3"/>
        <v>0</v>
      </c>
      <c r="AL78" s="19">
        <f t="shared" si="4"/>
        <v>0</v>
      </c>
      <c r="AM78" s="72"/>
      <c r="AN78" s="16"/>
    </row>
    <row r="79" spans="2:40" customFormat="1" ht="15" x14ac:dyDescent="0.25">
      <c r="B79" s="64" t="str">
        <f t="shared" si="5"/>
        <v>Media_Progreso</v>
      </c>
      <c r="C79" s="77" t="s">
        <v>5</v>
      </c>
      <c r="D79" s="77" t="s">
        <v>109</v>
      </c>
      <c r="E79" s="77" t="s">
        <v>7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20">
        <f t="shared" si="3"/>
        <v>0</v>
      </c>
      <c r="AL79" s="19">
        <f t="shared" si="4"/>
        <v>0</v>
      </c>
      <c r="AM79" s="72"/>
    </row>
    <row r="80" spans="2:40" customFormat="1" ht="15" x14ac:dyDescent="0.25">
      <c r="B80" s="64" t="str">
        <f t="shared" si="5"/>
        <v xml:space="preserve">Media_Palo Alto </v>
      </c>
      <c r="C80" s="77" t="s">
        <v>5</v>
      </c>
      <c r="D80" s="77" t="s">
        <v>110</v>
      </c>
      <c r="E80" s="77" t="s">
        <v>111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0.4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0.8</v>
      </c>
      <c r="AH80" s="74">
        <v>0.4</v>
      </c>
      <c r="AI80" s="74">
        <v>0</v>
      </c>
      <c r="AJ80" s="74">
        <v>0</v>
      </c>
      <c r="AK80" s="20">
        <f t="shared" si="3"/>
        <v>1.6</v>
      </c>
      <c r="AL80" s="19">
        <f t="shared" si="4"/>
        <v>5.1612903225806452E-2</v>
      </c>
      <c r="AM80" s="72"/>
      <c r="AN80" s="16"/>
    </row>
    <row r="81" spans="2:39" customFormat="1" ht="15" x14ac:dyDescent="0.25">
      <c r="B81" s="64" t="str">
        <f t="shared" si="5"/>
        <v xml:space="preserve">Media _Rayón </v>
      </c>
      <c r="C81" s="78" t="s">
        <v>112</v>
      </c>
      <c r="D81" s="78" t="s">
        <v>113</v>
      </c>
      <c r="E81" s="78" t="s">
        <v>113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0.2</v>
      </c>
      <c r="R81" s="74">
        <v>0</v>
      </c>
      <c r="S81" s="74">
        <v>0</v>
      </c>
      <c r="T81" s="74">
        <v>0</v>
      </c>
      <c r="U81" s="74">
        <v>0</v>
      </c>
      <c r="V81" s="74">
        <v>0</v>
      </c>
      <c r="W81" s="74">
        <v>0</v>
      </c>
      <c r="X81" s="74">
        <v>0</v>
      </c>
      <c r="Y81" s="74">
        <v>0</v>
      </c>
      <c r="Z81" s="74">
        <v>0</v>
      </c>
      <c r="AA81" s="74">
        <v>0</v>
      </c>
      <c r="AB81" s="74">
        <v>0</v>
      </c>
      <c r="AC81" s="74">
        <v>0</v>
      </c>
      <c r="AD81" s="74">
        <v>0</v>
      </c>
      <c r="AE81" s="74">
        <v>0</v>
      </c>
      <c r="AF81" s="74">
        <v>0</v>
      </c>
      <c r="AG81" s="74">
        <v>0</v>
      </c>
      <c r="AH81" s="74">
        <v>0</v>
      </c>
      <c r="AI81" s="74">
        <v>0</v>
      </c>
      <c r="AJ81" s="74">
        <v>0</v>
      </c>
      <c r="AK81" s="20">
        <f t="shared" si="3"/>
        <v>0.2</v>
      </c>
      <c r="AL81" s="19">
        <f t="shared" si="4"/>
        <v>6.4516129032258064E-3</v>
      </c>
      <c r="AM81" s="72"/>
    </row>
    <row r="82" spans="2:39" ht="15" customHeight="1" x14ac:dyDescent="0.2">
      <c r="B82" s="129" t="s">
        <v>31</v>
      </c>
      <c r="C82" s="129"/>
      <c r="D82" s="129"/>
      <c r="E82" s="129"/>
      <c r="F82" s="18">
        <f>AVERAGE(F5:F81)</f>
        <v>6.2745098039215699E-2</v>
      </c>
      <c r="G82" s="18">
        <f>AVERAGE(G5:G81)</f>
        <v>1.2039215686274511</v>
      </c>
      <c r="H82" s="18">
        <f t="shared" ref="H82:AL82" si="6">AVERAGE(H5:H81)</f>
        <v>0.12156862745098039</v>
      </c>
      <c r="I82" s="18">
        <f t="shared" si="6"/>
        <v>4.1509433962264149E-2</v>
      </c>
      <c r="J82" s="18">
        <f t="shared" si="6"/>
        <v>3.8461538461538464E-3</v>
      </c>
      <c r="K82" s="18">
        <f t="shared" si="6"/>
        <v>1.1612244897959183</v>
      </c>
      <c r="L82" s="18">
        <f t="shared" si="6"/>
        <v>0.13695652173913045</v>
      </c>
      <c r="M82" s="18">
        <f t="shared" si="6"/>
        <v>0.28490566037735848</v>
      </c>
      <c r="N82" s="18">
        <f t="shared" si="6"/>
        <v>0</v>
      </c>
      <c r="O82" s="18">
        <f t="shared" si="6"/>
        <v>0</v>
      </c>
      <c r="P82" s="18">
        <f t="shared" si="6"/>
        <v>3.9215686274509803E-3</v>
      </c>
      <c r="Q82" s="18">
        <f t="shared" si="6"/>
        <v>0.7153846153846154</v>
      </c>
      <c r="R82" s="18">
        <f t="shared" si="6"/>
        <v>0.24038461538461539</v>
      </c>
      <c r="S82" s="18">
        <f t="shared" si="6"/>
        <v>1.3784313725490196</v>
      </c>
      <c r="T82" s="18">
        <f t="shared" si="6"/>
        <v>0.43846153846153846</v>
      </c>
      <c r="U82" s="18">
        <f t="shared" si="6"/>
        <v>2.6038461538461539</v>
      </c>
      <c r="V82" s="18">
        <f t="shared" si="6"/>
        <v>1.9461538461538461</v>
      </c>
      <c r="W82" s="18">
        <f t="shared" si="6"/>
        <v>0.60392156862745094</v>
      </c>
      <c r="X82" s="18">
        <f t="shared" si="6"/>
        <v>1.1538461538461541E-2</v>
      </c>
      <c r="Y82" s="18">
        <f t="shared" si="6"/>
        <v>0</v>
      </c>
      <c r="Z82" s="18">
        <f t="shared" si="6"/>
        <v>0</v>
      </c>
      <c r="AA82" s="18">
        <f t="shared" si="6"/>
        <v>0</v>
      </c>
      <c r="AB82" s="18">
        <f t="shared" si="6"/>
        <v>0.13076923076923078</v>
      </c>
      <c r="AC82" s="18">
        <f t="shared" si="6"/>
        <v>6.0377358490566038E-2</v>
      </c>
      <c r="AD82" s="18">
        <f t="shared" si="6"/>
        <v>3.8461538461538464E-3</v>
      </c>
      <c r="AE82" s="18">
        <f t="shared" si="6"/>
        <v>3.5849056603773584E-2</v>
      </c>
      <c r="AF82" s="18">
        <f t="shared" si="6"/>
        <v>2.4E-2</v>
      </c>
      <c r="AG82" s="18">
        <f t="shared" si="6"/>
        <v>0.78775510204081634</v>
      </c>
      <c r="AH82" s="18">
        <f t="shared" si="6"/>
        <v>4.6938775510204089E-2</v>
      </c>
      <c r="AI82" s="18">
        <f t="shared" si="6"/>
        <v>0</v>
      </c>
      <c r="AJ82" s="18">
        <f t="shared" si="6"/>
        <v>7.6923076923076927E-3</v>
      </c>
      <c r="AK82" s="18">
        <f t="shared" si="6"/>
        <v>8.0142857142857178</v>
      </c>
      <c r="AL82" s="18" t="e">
        <f t="shared" si="6"/>
        <v>#DIV/0!</v>
      </c>
    </row>
    <row r="84" spans="2:39" x14ac:dyDescent="0.2">
      <c r="B84" s="130" t="s">
        <v>150</v>
      </c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</row>
    <row r="86" spans="2:39" x14ac:dyDescent="0.2">
      <c r="F86" s="38"/>
    </row>
  </sheetData>
  <mergeCells count="8">
    <mergeCell ref="B3:AL3"/>
    <mergeCell ref="B82:E82"/>
    <mergeCell ref="B84:AK84"/>
    <mergeCell ref="AN5:AN7"/>
    <mergeCell ref="AN8:AN11"/>
    <mergeCell ref="AN12:AN21"/>
    <mergeCell ref="AN22:AN25"/>
    <mergeCell ref="AN26:AN28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AK84"/>
  <sheetViews>
    <sheetView zoomScale="115" zoomScaleNormal="11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Q11" sqref="Q11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8" bestFit="1" customWidth="1"/>
    <col min="5" max="5" width="19.7109375" bestFit="1" customWidth="1"/>
    <col min="6" max="7" width="5.5703125" customWidth="1"/>
    <col min="8" max="9" width="5.85546875" customWidth="1"/>
    <col min="10" max="10" width="5.5703125" customWidth="1"/>
    <col min="11" max="11" width="5.28515625" customWidth="1"/>
    <col min="12" max="12" width="5.5703125" customWidth="1"/>
    <col min="13" max="13" width="5.7109375" customWidth="1"/>
    <col min="14" max="15" width="5.5703125" customWidth="1"/>
    <col min="16" max="16" width="4.42578125" customWidth="1"/>
    <col min="17" max="17" width="5.5703125" customWidth="1"/>
    <col min="18" max="18" width="5.42578125" customWidth="1"/>
    <col min="19" max="19" width="4.7109375" customWidth="1"/>
    <col min="20" max="32" width="4.5703125" customWidth="1"/>
    <col min="33" max="33" width="4.5703125" style="72" customWidth="1"/>
    <col min="34" max="34" width="8.7109375" bestFit="1" customWidth="1"/>
    <col min="35" max="35" width="9" bestFit="1" customWidth="1"/>
    <col min="258" max="258" width="15.140625" customWidth="1"/>
    <col min="259" max="259" width="3.85546875" bestFit="1" customWidth="1"/>
    <col min="260" max="261" width="3.7109375" bestFit="1" customWidth="1"/>
    <col min="262" max="262" width="4.7109375" bestFit="1" customWidth="1"/>
    <col min="263" max="263" width="4.42578125" bestFit="1" customWidth="1"/>
    <col min="264" max="264" width="4.7109375" bestFit="1" customWidth="1"/>
    <col min="265" max="266" width="3.7109375" bestFit="1" customWidth="1"/>
    <col min="267" max="267" width="5.42578125" bestFit="1" customWidth="1"/>
    <col min="268" max="268" width="4.7109375" bestFit="1" customWidth="1"/>
    <col min="269" max="269" width="4.42578125" customWidth="1"/>
    <col min="270" max="270" width="4.7109375" bestFit="1" customWidth="1"/>
    <col min="271" max="271" width="5.42578125" bestFit="1" customWidth="1"/>
    <col min="272" max="272" width="4.7109375" bestFit="1" customWidth="1"/>
    <col min="273" max="273" width="3.7109375" bestFit="1" customWidth="1"/>
    <col min="274" max="274" width="4.7109375" bestFit="1" customWidth="1"/>
    <col min="275" max="284" width="3.7109375" bestFit="1" customWidth="1"/>
    <col min="285" max="285" width="4.42578125" bestFit="1" customWidth="1"/>
    <col min="286" max="287" width="3.7109375" bestFit="1" customWidth="1"/>
    <col min="288" max="289" width="4.42578125" bestFit="1" customWidth="1"/>
    <col min="291" max="291" width="10.7109375" customWidth="1"/>
    <col min="514" max="514" width="15.140625" customWidth="1"/>
    <col min="515" max="515" width="3.85546875" bestFit="1" customWidth="1"/>
    <col min="516" max="517" width="3.7109375" bestFit="1" customWidth="1"/>
    <col min="518" max="518" width="4.7109375" bestFit="1" customWidth="1"/>
    <col min="519" max="519" width="4.42578125" bestFit="1" customWidth="1"/>
    <col min="520" max="520" width="4.7109375" bestFit="1" customWidth="1"/>
    <col min="521" max="522" width="3.7109375" bestFit="1" customWidth="1"/>
    <col min="523" max="523" width="5.42578125" bestFit="1" customWidth="1"/>
    <col min="524" max="524" width="4.7109375" bestFit="1" customWidth="1"/>
    <col min="525" max="525" width="4.42578125" customWidth="1"/>
    <col min="526" max="526" width="4.7109375" bestFit="1" customWidth="1"/>
    <col min="527" max="527" width="5.42578125" bestFit="1" customWidth="1"/>
    <col min="528" max="528" width="4.7109375" bestFit="1" customWidth="1"/>
    <col min="529" max="529" width="3.7109375" bestFit="1" customWidth="1"/>
    <col min="530" max="530" width="4.7109375" bestFit="1" customWidth="1"/>
    <col min="531" max="540" width="3.7109375" bestFit="1" customWidth="1"/>
    <col min="541" max="541" width="4.42578125" bestFit="1" customWidth="1"/>
    <col min="542" max="543" width="3.7109375" bestFit="1" customWidth="1"/>
    <col min="544" max="545" width="4.42578125" bestFit="1" customWidth="1"/>
    <col min="547" max="547" width="10.7109375" customWidth="1"/>
    <col min="770" max="770" width="15.140625" customWidth="1"/>
    <col min="771" max="771" width="3.85546875" bestFit="1" customWidth="1"/>
    <col min="772" max="773" width="3.7109375" bestFit="1" customWidth="1"/>
    <col min="774" max="774" width="4.7109375" bestFit="1" customWidth="1"/>
    <col min="775" max="775" width="4.42578125" bestFit="1" customWidth="1"/>
    <col min="776" max="776" width="4.7109375" bestFit="1" customWidth="1"/>
    <col min="777" max="778" width="3.7109375" bestFit="1" customWidth="1"/>
    <col min="779" max="779" width="5.42578125" bestFit="1" customWidth="1"/>
    <col min="780" max="780" width="4.7109375" bestFit="1" customWidth="1"/>
    <col min="781" max="781" width="4.42578125" customWidth="1"/>
    <col min="782" max="782" width="4.7109375" bestFit="1" customWidth="1"/>
    <col min="783" max="783" width="5.42578125" bestFit="1" customWidth="1"/>
    <col min="784" max="784" width="4.7109375" bestFit="1" customWidth="1"/>
    <col min="785" max="785" width="3.7109375" bestFit="1" customWidth="1"/>
    <col min="786" max="786" width="4.7109375" bestFit="1" customWidth="1"/>
    <col min="787" max="796" width="3.7109375" bestFit="1" customWidth="1"/>
    <col min="797" max="797" width="4.42578125" bestFit="1" customWidth="1"/>
    <col min="798" max="799" width="3.7109375" bestFit="1" customWidth="1"/>
    <col min="800" max="801" width="4.42578125" bestFit="1" customWidth="1"/>
    <col min="803" max="803" width="10.7109375" customWidth="1"/>
    <col min="1026" max="1026" width="15.140625" customWidth="1"/>
    <col min="1027" max="1027" width="3.85546875" bestFit="1" customWidth="1"/>
    <col min="1028" max="1029" width="3.7109375" bestFit="1" customWidth="1"/>
    <col min="1030" max="1030" width="4.7109375" bestFit="1" customWidth="1"/>
    <col min="1031" max="1031" width="4.42578125" bestFit="1" customWidth="1"/>
    <col min="1032" max="1032" width="4.7109375" bestFit="1" customWidth="1"/>
    <col min="1033" max="1034" width="3.7109375" bestFit="1" customWidth="1"/>
    <col min="1035" max="1035" width="5.42578125" bestFit="1" customWidth="1"/>
    <col min="1036" max="1036" width="4.7109375" bestFit="1" customWidth="1"/>
    <col min="1037" max="1037" width="4.42578125" customWidth="1"/>
    <col min="1038" max="1038" width="4.7109375" bestFit="1" customWidth="1"/>
    <col min="1039" max="1039" width="5.42578125" bestFit="1" customWidth="1"/>
    <col min="1040" max="1040" width="4.7109375" bestFit="1" customWidth="1"/>
    <col min="1041" max="1041" width="3.7109375" bestFit="1" customWidth="1"/>
    <col min="1042" max="1042" width="4.7109375" bestFit="1" customWidth="1"/>
    <col min="1043" max="1052" width="3.7109375" bestFit="1" customWidth="1"/>
    <col min="1053" max="1053" width="4.42578125" bestFit="1" customWidth="1"/>
    <col min="1054" max="1055" width="3.7109375" bestFit="1" customWidth="1"/>
    <col min="1056" max="1057" width="4.42578125" bestFit="1" customWidth="1"/>
    <col min="1059" max="1059" width="10.7109375" customWidth="1"/>
    <col min="1282" max="1282" width="15.140625" customWidth="1"/>
    <col min="1283" max="1283" width="3.85546875" bestFit="1" customWidth="1"/>
    <col min="1284" max="1285" width="3.7109375" bestFit="1" customWidth="1"/>
    <col min="1286" max="1286" width="4.7109375" bestFit="1" customWidth="1"/>
    <col min="1287" max="1287" width="4.42578125" bestFit="1" customWidth="1"/>
    <col min="1288" max="1288" width="4.7109375" bestFit="1" customWidth="1"/>
    <col min="1289" max="1290" width="3.7109375" bestFit="1" customWidth="1"/>
    <col min="1291" max="1291" width="5.42578125" bestFit="1" customWidth="1"/>
    <col min="1292" max="1292" width="4.7109375" bestFit="1" customWidth="1"/>
    <col min="1293" max="1293" width="4.42578125" customWidth="1"/>
    <col min="1294" max="1294" width="4.7109375" bestFit="1" customWidth="1"/>
    <col min="1295" max="1295" width="5.42578125" bestFit="1" customWidth="1"/>
    <col min="1296" max="1296" width="4.7109375" bestFit="1" customWidth="1"/>
    <col min="1297" max="1297" width="3.7109375" bestFit="1" customWidth="1"/>
    <col min="1298" max="1298" width="4.7109375" bestFit="1" customWidth="1"/>
    <col min="1299" max="1308" width="3.7109375" bestFit="1" customWidth="1"/>
    <col min="1309" max="1309" width="4.42578125" bestFit="1" customWidth="1"/>
    <col min="1310" max="1311" width="3.7109375" bestFit="1" customWidth="1"/>
    <col min="1312" max="1313" width="4.42578125" bestFit="1" customWidth="1"/>
    <col min="1315" max="1315" width="10.7109375" customWidth="1"/>
    <col min="1538" max="1538" width="15.140625" customWidth="1"/>
    <col min="1539" max="1539" width="3.85546875" bestFit="1" customWidth="1"/>
    <col min="1540" max="1541" width="3.7109375" bestFit="1" customWidth="1"/>
    <col min="1542" max="1542" width="4.7109375" bestFit="1" customWidth="1"/>
    <col min="1543" max="1543" width="4.42578125" bestFit="1" customWidth="1"/>
    <col min="1544" max="1544" width="4.7109375" bestFit="1" customWidth="1"/>
    <col min="1545" max="1546" width="3.7109375" bestFit="1" customWidth="1"/>
    <col min="1547" max="1547" width="5.42578125" bestFit="1" customWidth="1"/>
    <col min="1548" max="1548" width="4.7109375" bestFit="1" customWidth="1"/>
    <col min="1549" max="1549" width="4.42578125" customWidth="1"/>
    <col min="1550" max="1550" width="4.7109375" bestFit="1" customWidth="1"/>
    <col min="1551" max="1551" width="5.42578125" bestFit="1" customWidth="1"/>
    <col min="1552" max="1552" width="4.7109375" bestFit="1" customWidth="1"/>
    <col min="1553" max="1553" width="3.7109375" bestFit="1" customWidth="1"/>
    <col min="1554" max="1554" width="4.7109375" bestFit="1" customWidth="1"/>
    <col min="1555" max="1564" width="3.7109375" bestFit="1" customWidth="1"/>
    <col min="1565" max="1565" width="4.42578125" bestFit="1" customWidth="1"/>
    <col min="1566" max="1567" width="3.7109375" bestFit="1" customWidth="1"/>
    <col min="1568" max="1569" width="4.42578125" bestFit="1" customWidth="1"/>
    <col min="1571" max="1571" width="10.7109375" customWidth="1"/>
    <col min="1794" max="1794" width="15.140625" customWidth="1"/>
    <col min="1795" max="1795" width="3.85546875" bestFit="1" customWidth="1"/>
    <col min="1796" max="1797" width="3.7109375" bestFit="1" customWidth="1"/>
    <col min="1798" max="1798" width="4.7109375" bestFit="1" customWidth="1"/>
    <col min="1799" max="1799" width="4.42578125" bestFit="1" customWidth="1"/>
    <col min="1800" max="1800" width="4.7109375" bestFit="1" customWidth="1"/>
    <col min="1801" max="1802" width="3.7109375" bestFit="1" customWidth="1"/>
    <col min="1803" max="1803" width="5.42578125" bestFit="1" customWidth="1"/>
    <col min="1804" max="1804" width="4.7109375" bestFit="1" customWidth="1"/>
    <col min="1805" max="1805" width="4.42578125" customWidth="1"/>
    <col min="1806" max="1806" width="4.7109375" bestFit="1" customWidth="1"/>
    <col min="1807" max="1807" width="5.42578125" bestFit="1" customWidth="1"/>
    <col min="1808" max="1808" width="4.7109375" bestFit="1" customWidth="1"/>
    <col min="1809" max="1809" width="3.7109375" bestFit="1" customWidth="1"/>
    <col min="1810" max="1810" width="4.7109375" bestFit="1" customWidth="1"/>
    <col min="1811" max="1820" width="3.7109375" bestFit="1" customWidth="1"/>
    <col min="1821" max="1821" width="4.42578125" bestFit="1" customWidth="1"/>
    <col min="1822" max="1823" width="3.7109375" bestFit="1" customWidth="1"/>
    <col min="1824" max="1825" width="4.42578125" bestFit="1" customWidth="1"/>
    <col min="1827" max="1827" width="10.7109375" customWidth="1"/>
    <col min="2050" max="2050" width="15.140625" customWidth="1"/>
    <col min="2051" max="2051" width="3.85546875" bestFit="1" customWidth="1"/>
    <col min="2052" max="2053" width="3.7109375" bestFit="1" customWidth="1"/>
    <col min="2054" max="2054" width="4.7109375" bestFit="1" customWidth="1"/>
    <col min="2055" max="2055" width="4.42578125" bestFit="1" customWidth="1"/>
    <col min="2056" max="2056" width="4.7109375" bestFit="1" customWidth="1"/>
    <col min="2057" max="2058" width="3.7109375" bestFit="1" customWidth="1"/>
    <col min="2059" max="2059" width="5.42578125" bestFit="1" customWidth="1"/>
    <col min="2060" max="2060" width="4.7109375" bestFit="1" customWidth="1"/>
    <col min="2061" max="2061" width="4.42578125" customWidth="1"/>
    <col min="2062" max="2062" width="4.7109375" bestFit="1" customWidth="1"/>
    <col min="2063" max="2063" width="5.42578125" bestFit="1" customWidth="1"/>
    <col min="2064" max="2064" width="4.7109375" bestFit="1" customWidth="1"/>
    <col min="2065" max="2065" width="3.7109375" bestFit="1" customWidth="1"/>
    <col min="2066" max="2066" width="4.7109375" bestFit="1" customWidth="1"/>
    <col min="2067" max="2076" width="3.7109375" bestFit="1" customWidth="1"/>
    <col min="2077" max="2077" width="4.42578125" bestFit="1" customWidth="1"/>
    <col min="2078" max="2079" width="3.7109375" bestFit="1" customWidth="1"/>
    <col min="2080" max="2081" width="4.42578125" bestFit="1" customWidth="1"/>
    <col min="2083" max="2083" width="10.7109375" customWidth="1"/>
    <col min="2306" max="2306" width="15.140625" customWidth="1"/>
    <col min="2307" max="2307" width="3.85546875" bestFit="1" customWidth="1"/>
    <col min="2308" max="2309" width="3.7109375" bestFit="1" customWidth="1"/>
    <col min="2310" max="2310" width="4.7109375" bestFit="1" customWidth="1"/>
    <col min="2311" max="2311" width="4.42578125" bestFit="1" customWidth="1"/>
    <col min="2312" max="2312" width="4.7109375" bestFit="1" customWidth="1"/>
    <col min="2313" max="2314" width="3.7109375" bestFit="1" customWidth="1"/>
    <col min="2315" max="2315" width="5.42578125" bestFit="1" customWidth="1"/>
    <col min="2316" max="2316" width="4.7109375" bestFit="1" customWidth="1"/>
    <col min="2317" max="2317" width="4.42578125" customWidth="1"/>
    <col min="2318" max="2318" width="4.7109375" bestFit="1" customWidth="1"/>
    <col min="2319" max="2319" width="5.42578125" bestFit="1" customWidth="1"/>
    <col min="2320" max="2320" width="4.7109375" bestFit="1" customWidth="1"/>
    <col min="2321" max="2321" width="3.7109375" bestFit="1" customWidth="1"/>
    <col min="2322" max="2322" width="4.7109375" bestFit="1" customWidth="1"/>
    <col min="2323" max="2332" width="3.7109375" bestFit="1" customWidth="1"/>
    <col min="2333" max="2333" width="4.42578125" bestFit="1" customWidth="1"/>
    <col min="2334" max="2335" width="3.7109375" bestFit="1" customWidth="1"/>
    <col min="2336" max="2337" width="4.42578125" bestFit="1" customWidth="1"/>
    <col min="2339" max="2339" width="10.7109375" customWidth="1"/>
    <col min="2562" max="2562" width="15.140625" customWidth="1"/>
    <col min="2563" max="2563" width="3.85546875" bestFit="1" customWidth="1"/>
    <col min="2564" max="2565" width="3.7109375" bestFit="1" customWidth="1"/>
    <col min="2566" max="2566" width="4.7109375" bestFit="1" customWidth="1"/>
    <col min="2567" max="2567" width="4.42578125" bestFit="1" customWidth="1"/>
    <col min="2568" max="2568" width="4.7109375" bestFit="1" customWidth="1"/>
    <col min="2569" max="2570" width="3.7109375" bestFit="1" customWidth="1"/>
    <col min="2571" max="2571" width="5.42578125" bestFit="1" customWidth="1"/>
    <col min="2572" max="2572" width="4.7109375" bestFit="1" customWidth="1"/>
    <col min="2573" max="2573" width="4.42578125" customWidth="1"/>
    <col min="2574" max="2574" width="4.7109375" bestFit="1" customWidth="1"/>
    <col min="2575" max="2575" width="5.42578125" bestFit="1" customWidth="1"/>
    <col min="2576" max="2576" width="4.7109375" bestFit="1" customWidth="1"/>
    <col min="2577" max="2577" width="3.7109375" bestFit="1" customWidth="1"/>
    <col min="2578" max="2578" width="4.7109375" bestFit="1" customWidth="1"/>
    <col min="2579" max="2588" width="3.7109375" bestFit="1" customWidth="1"/>
    <col min="2589" max="2589" width="4.42578125" bestFit="1" customWidth="1"/>
    <col min="2590" max="2591" width="3.7109375" bestFit="1" customWidth="1"/>
    <col min="2592" max="2593" width="4.42578125" bestFit="1" customWidth="1"/>
    <col min="2595" max="2595" width="10.7109375" customWidth="1"/>
    <col min="2818" max="2818" width="15.140625" customWidth="1"/>
    <col min="2819" max="2819" width="3.85546875" bestFit="1" customWidth="1"/>
    <col min="2820" max="2821" width="3.7109375" bestFit="1" customWidth="1"/>
    <col min="2822" max="2822" width="4.7109375" bestFit="1" customWidth="1"/>
    <col min="2823" max="2823" width="4.42578125" bestFit="1" customWidth="1"/>
    <col min="2824" max="2824" width="4.7109375" bestFit="1" customWidth="1"/>
    <col min="2825" max="2826" width="3.7109375" bestFit="1" customWidth="1"/>
    <col min="2827" max="2827" width="5.42578125" bestFit="1" customWidth="1"/>
    <col min="2828" max="2828" width="4.7109375" bestFit="1" customWidth="1"/>
    <col min="2829" max="2829" width="4.42578125" customWidth="1"/>
    <col min="2830" max="2830" width="4.7109375" bestFit="1" customWidth="1"/>
    <col min="2831" max="2831" width="5.42578125" bestFit="1" customWidth="1"/>
    <col min="2832" max="2832" width="4.7109375" bestFit="1" customWidth="1"/>
    <col min="2833" max="2833" width="3.7109375" bestFit="1" customWidth="1"/>
    <col min="2834" max="2834" width="4.7109375" bestFit="1" customWidth="1"/>
    <col min="2835" max="2844" width="3.7109375" bestFit="1" customWidth="1"/>
    <col min="2845" max="2845" width="4.42578125" bestFit="1" customWidth="1"/>
    <col min="2846" max="2847" width="3.7109375" bestFit="1" customWidth="1"/>
    <col min="2848" max="2849" width="4.42578125" bestFit="1" customWidth="1"/>
    <col min="2851" max="2851" width="10.7109375" customWidth="1"/>
    <col min="3074" max="3074" width="15.140625" customWidth="1"/>
    <col min="3075" max="3075" width="3.85546875" bestFit="1" customWidth="1"/>
    <col min="3076" max="3077" width="3.7109375" bestFit="1" customWidth="1"/>
    <col min="3078" max="3078" width="4.7109375" bestFit="1" customWidth="1"/>
    <col min="3079" max="3079" width="4.42578125" bestFit="1" customWidth="1"/>
    <col min="3080" max="3080" width="4.7109375" bestFit="1" customWidth="1"/>
    <col min="3081" max="3082" width="3.7109375" bestFit="1" customWidth="1"/>
    <col min="3083" max="3083" width="5.42578125" bestFit="1" customWidth="1"/>
    <col min="3084" max="3084" width="4.7109375" bestFit="1" customWidth="1"/>
    <col min="3085" max="3085" width="4.42578125" customWidth="1"/>
    <col min="3086" max="3086" width="4.7109375" bestFit="1" customWidth="1"/>
    <col min="3087" max="3087" width="5.42578125" bestFit="1" customWidth="1"/>
    <col min="3088" max="3088" width="4.7109375" bestFit="1" customWidth="1"/>
    <col min="3089" max="3089" width="3.7109375" bestFit="1" customWidth="1"/>
    <col min="3090" max="3090" width="4.7109375" bestFit="1" customWidth="1"/>
    <col min="3091" max="3100" width="3.7109375" bestFit="1" customWidth="1"/>
    <col min="3101" max="3101" width="4.42578125" bestFit="1" customWidth="1"/>
    <col min="3102" max="3103" width="3.7109375" bestFit="1" customWidth="1"/>
    <col min="3104" max="3105" width="4.42578125" bestFit="1" customWidth="1"/>
    <col min="3107" max="3107" width="10.7109375" customWidth="1"/>
    <col min="3330" max="3330" width="15.140625" customWidth="1"/>
    <col min="3331" max="3331" width="3.85546875" bestFit="1" customWidth="1"/>
    <col min="3332" max="3333" width="3.7109375" bestFit="1" customWidth="1"/>
    <col min="3334" max="3334" width="4.7109375" bestFit="1" customWidth="1"/>
    <col min="3335" max="3335" width="4.42578125" bestFit="1" customWidth="1"/>
    <col min="3336" max="3336" width="4.7109375" bestFit="1" customWidth="1"/>
    <col min="3337" max="3338" width="3.7109375" bestFit="1" customWidth="1"/>
    <col min="3339" max="3339" width="5.42578125" bestFit="1" customWidth="1"/>
    <col min="3340" max="3340" width="4.7109375" bestFit="1" customWidth="1"/>
    <col min="3341" max="3341" width="4.42578125" customWidth="1"/>
    <col min="3342" max="3342" width="4.7109375" bestFit="1" customWidth="1"/>
    <col min="3343" max="3343" width="5.42578125" bestFit="1" customWidth="1"/>
    <col min="3344" max="3344" width="4.7109375" bestFit="1" customWidth="1"/>
    <col min="3345" max="3345" width="3.7109375" bestFit="1" customWidth="1"/>
    <col min="3346" max="3346" width="4.7109375" bestFit="1" customWidth="1"/>
    <col min="3347" max="3356" width="3.7109375" bestFit="1" customWidth="1"/>
    <col min="3357" max="3357" width="4.42578125" bestFit="1" customWidth="1"/>
    <col min="3358" max="3359" width="3.7109375" bestFit="1" customWidth="1"/>
    <col min="3360" max="3361" width="4.42578125" bestFit="1" customWidth="1"/>
    <col min="3363" max="3363" width="10.7109375" customWidth="1"/>
    <col min="3586" max="3586" width="15.140625" customWidth="1"/>
    <col min="3587" max="3587" width="3.85546875" bestFit="1" customWidth="1"/>
    <col min="3588" max="3589" width="3.7109375" bestFit="1" customWidth="1"/>
    <col min="3590" max="3590" width="4.7109375" bestFit="1" customWidth="1"/>
    <col min="3591" max="3591" width="4.42578125" bestFit="1" customWidth="1"/>
    <col min="3592" max="3592" width="4.7109375" bestFit="1" customWidth="1"/>
    <col min="3593" max="3594" width="3.7109375" bestFit="1" customWidth="1"/>
    <col min="3595" max="3595" width="5.42578125" bestFit="1" customWidth="1"/>
    <col min="3596" max="3596" width="4.7109375" bestFit="1" customWidth="1"/>
    <col min="3597" max="3597" width="4.42578125" customWidth="1"/>
    <col min="3598" max="3598" width="4.7109375" bestFit="1" customWidth="1"/>
    <col min="3599" max="3599" width="5.42578125" bestFit="1" customWidth="1"/>
    <col min="3600" max="3600" width="4.7109375" bestFit="1" customWidth="1"/>
    <col min="3601" max="3601" width="3.7109375" bestFit="1" customWidth="1"/>
    <col min="3602" max="3602" width="4.7109375" bestFit="1" customWidth="1"/>
    <col min="3603" max="3612" width="3.7109375" bestFit="1" customWidth="1"/>
    <col min="3613" max="3613" width="4.42578125" bestFit="1" customWidth="1"/>
    <col min="3614" max="3615" width="3.7109375" bestFit="1" customWidth="1"/>
    <col min="3616" max="3617" width="4.42578125" bestFit="1" customWidth="1"/>
    <col min="3619" max="3619" width="10.7109375" customWidth="1"/>
    <col min="3842" max="3842" width="15.140625" customWidth="1"/>
    <col min="3843" max="3843" width="3.85546875" bestFit="1" customWidth="1"/>
    <col min="3844" max="3845" width="3.7109375" bestFit="1" customWidth="1"/>
    <col min="3846" max="3846" width="4.7109375" bestFit="1" customWidth="1"/>
    <col min="3847" max="3847" width="4.42578125" bestFit="1" customWidth="1"/>
    <col min="3848" max="3848" width="4.7109375" bestFit="1" customWidth="1"/>
    <col min="3849" max="3850" width="3.7109375" bestFit="1" customWidth="1"/>
    <col min="3851" max="3851" width="5.42578125" bestFit="1" customWidth="1"/>
    <col min="3852" max="3852" width="4.7109375" bestFit="1" customWidth="1"/>
    <col min="3853" max="3853" width="4.42578125" customWidth="1"/>
    <col min="3854" max="3854" width="4.7109375" bestFit="1" customWidth="1"/>
    <col min="3855" max="3855" width="5.42578125" bestFit="1" customWidth="1"/>
    <col min="3856" max="3856" width="4.7109375" bestFit="1" customWidth="1"/>
    <col min="3857" max="3857" width="3.7109375" bestFit="1" customWidth="1"/>
    <col min="3858" max="3858" width="4.7109375" bestFit="1" customWidth="1"/>
    <col min="3859" max="3868" width="3.7109375" bestFit="1" customWidth="1"/>
    <col min="3869" max="3869" width="4.42578125" bestFit="1" customWidth="1"/>
    <col min="3870" max="3871" width="3.7109375" bestFit="1" customWidth="1"/>
    <col min="3872" max="3873" width="4.42578125" bestFit="1" customWidth="1"/>
    <col min="3875" max="3875" width="10.7109375" customWidth="1"/>
    <col min="4098" max="4098" width="15.140625" customWidth="1"/>
    <col min="4099" max="4099" width="3.85546875" bestFit="1" customWidth="1"/>
    <col min="4100" max="4101" width="3.7109375" bestFit="1" customWidth="1"/>
    <col min="4102" max="4102" width="4.7109375" bestFit="1" customWidth="1"/>
    <col min="4103" max="4103" width="4.42578125" bestFit="1" customWidth="1"/>
    <col min="4104" max="4104" width="4.7109375" bestFit="1" customWidth="1"/>
    <col min="4105" max="4106" width="3.7109375" bestFit="1" customWidth="1"/>
    <col min="4107" max="4107" width="5.42578125" bestFit="1" customWidth="1"/>
    <col min="4108" max="4108" width="4.7109375" bestFit="1" customWidth="1"/>
    <col min="4109" max="4109" width="4.42578125" customWidth="1"/>
    <col min="4110" max="4110" width="4.7109375" bestFit="1" customWidth="1"/>
    <col min="4111" max="4111" width="5.42578125" bestFit="1" customWidth="1"/>
    <col min="4112" max="4112" width="4.7109375" bestFit="1" customWidth="1"/>
    <col min="4113" max="4113" width="3.7109375" bestFit="1" customWidth="1"/>
    <col min="4114" max="4114" width="4.7109375" bestFit="1" customWidth="1"/>
    <col min="4115" max="4124" width="3.7109375" bestFit="1" customWidth="1"/>
    <col min="4125" max="4125" width="4.42578125" bestFit="1" customWidth="1"/>
    <col min="4126" max="4127" width="3.7109375" bestFit="1" customWidth="1"/>
    <col min="4128" max="4129" width="4.42578125" bestFit="1" customWidth="1"/>
    <col min="4131" max="4131" width="10.7109375" customWidth="1"/>
    <col min="4354" max="4354" width="15.140625" customWidth="1"/>
    <col min="4355" max="4355" width="3.85546875" bestFit="1" customWidth="1"/>
    <col min="4356" max="4357" width="3.7109375" bestFit="1" customWidth="1"/>
    <col min="4358" max="4358" width="4.7109375" bestFit="1" customWidth="1"/>
    <col min="4359" max="4359" width="4.42578125" bestFit="1" customWidth="1"/>
    <col min="4360" max="4360" width="4.7109375" bestFit="1" customWidth="1"/>
    <col min="4361" max="4362" width="3.7109375" bestFit="1" customWidth="1"/>
    <col min="4363" max="4363" width="5.42578125" bestFit="1" customWidth="1"/>
    <col min="4364" max="4364" width="4.7109375" bestFit="1" customWidth="1"/>
    <col min="4365" max="4365" width="4.42578125" customWidth="1"/>
    <col min="4366" max="4366" width="4.7109375" bestFit="1" customWidth="1"/>
    <col min="4367" max="4367" width="5.42578125" bestFit="1" customWidth="1"/>
    <col min="4368" max="4368" width="4.7109375" bestFit="1" customWidth="1"/>
    <col min="4369" max="4369" width="3.7109375" bestFit="1" customWidth="1"/>
    <col min="4370" max="4370" width="4.7109375" bestFit="1" customWidth="1"/>
    <col min="4371" max="4380" width="3.7109375" bestFit="1" customWidth="1"/>
    <col min="4381" max="4381" width="4.42578125" bestFit="1" customWidth="1"/>
    <col min="4382" max="4383" width="3.7109375" bestFit="1" customWidth="1"/>
    <col min="4384" max="4385" width="4.42578125" bestFit="1" customWidth="1"/>
    <col min="4387" max="4387" width="10.7109375" customWidth="1"/>
    <col min="4610" max="4610" width="15.140625" customWidth="1"/>
    <col min="4611" max="4611" width="3.85546875" bestFit="1" customWidth="1"/>
    <col min="4612" max="4613" width="3.7109375" bestFit="1" customWidth="1"/>
    <col min="4614" max="4614" width="4.7109375" bestFit="1" customWidth="1"/>
    <col min="4615" max="4615" width="4.42578125" bestFit="1" customWidth="1"/>
    <col min="4616" max="4616" width="4.7109375" bestFit="1" customWidth="1"/>
    <col min="4617" max="4618" width="3.7109375" bestFit="1" customWidth="1"/>
    <col min="4619" max="4619" width="5.42578125" bestFit="1" customWidth="1"/>
    <col min="4620" max="4620" width="4.7109375" bestFit="1" customWidth="1"/>
    <col min="4621" max="4621" width="4.42578125" customWidth="1"/>
    <col min="4622" max="4622" width="4.7109375" bestFit="1" customWidth="1"/>
    <col min="4623" max="4623" width="5.42578125" bestFit="1" customWidth="1"/>
    <col min="4624" max="4624" width="4.7109375" bestFit="1" customWidth="1"/>
    <col min="4625" max="4625" width="3.7109375" bestFit="1" customWidth="1"/>
    <col min="4626" max="4626" width="4.7109375" bestFit="1" customWidth="1"/>
    <col min="4627" max="4636" width="3.7109375" bestFit="1" customWidth="1"/>
    <col min="4637" max="4637" width="4.42578125" bestFit="1" customWidth="1"/>
    <col min="4638" max="4639" width="3.7109375" bestFit="1" customWidth="1"/>
    <col min="4640" max="4641" width="4.42578125" bestFit="1" customWidth="1"/>
    <col min="4643" max="4643" width="10.7109375" customWidth="1"/>
    <col min="4866" max="4866" width="15.140625" customWidth="1"/>
    <col min="4867" max="4867" width="3.85546875" bestFit="1" customWidth="1"/>
    <col min="4868" max="4869" width="3.7109375" bestFit="1" customWidth="1"/>
    <col min="4870" max="4870" width="4.7109375" bestFit="1" customWidth="1"/>
    <col min="4871" max="4871" width="4.42578125" bestFit="1" customWidth="1"/>
    <col min="4872" max="4872" width="4.7109375" bestFit="1" customWidth="1"/>
    <col min="4873" max="4874" width="3.7109375" bestFit="1" customWidth="1"/>
    <col min="4875" max="4875" width="5.42578125" bestFit="1" customWidth="1"/>
    <col min="4876" max="4876" width="4.7109375" bestFit="1" customWidth="1"/>
    <col min="4877" max="4877" width="4.42578125" customWidth="1"/>
    <col min="4878" max="4878" width="4.7109375" bestFit="1" customWidth="1"/>
    <col min="4879" max="4879" width="5.42578125" bestFit="1" customWidth="1"/>
    <col min="4880" max="4880" width="4.7109375" bestFit="1" customWidth="1"/>
    <col min="4881" max="4881" width="3.7109375" bestFit="1" customWidth="1"/>
    <col min="4882" max="4882" width="4.7109375" bestFit="1" customWidth="1"/>
    <col min="4883" max="4892" width="3.7109375" bestFit="1" customWidth="1"/>
    <col min="4893" max="4893" width="4.42578125" bestFit="1" customWidth="1"/>
    <col min="4894" max="4895" width="3.7109375" bestFit="1" customWidth="1"/>
    <col min="4896" max="4897" width="4.42578125" bestFit="1" customWidth="1"/>
    <col min="4899" max="4899" width="10.7109375" customWidth="1"/>
    <col min="5122" max="5122" width="15.140625" customWidth="1"/>
    <col min="5123" max="5123" width="3.85546875" bestFit="1" customWidth="1"/>
    <col min="5124" max="5125" width="3.7109375" bestFit="1" customWidth="1"/>
    <col min="5126" max="5126" width="4.7109375" bestFit="1" customWidth="1"/>
    <col min="5127" max="5127" width="4.42578125" bestFit="1" customWidth="1"/>
    <col min="5128" max="5128" width="4.7109375" bestFit="1" customWidth="1"/>
    <col min="5129" max="5130" width="3.7109375" bestFit="1" customWidth="1"/>
    <col min="5131" max="5131" width="5.42578125" bestFit="1" customWidth="1"/>
    <col min="5132" max="5132" width="4.7109375" bestFit="1" customWidth="1"/>
    <col min="5133" max="5133" width="4.42578125" customWidth="1"/>
    <col min="5134" max="5134" width="4.7109375" bestFit="1" customWidth="1"/>
    <col min="5135" max="5135" width="5.42578125" bestFit="1" customWidth="1"/>
    <col min="5136" max="5136" width="4.7109375" bestFit="1" customWidth="1"/>
    <col min="5137" max="5137" width="3.7109375" bestFit="1" customWidth="1"/>
    <col min="5138" max="5138" width="4.7109375" bestFit="1" customWidth="1"/>
    <col min="5139" max="5148" width="3.7109375" bestFit="1" customWidth="1"/>
    <col min="5149" max="5149" width="4.42578125" bestFit="1" customWidth="1"/>
    <col min="5150" max="5151" width="3.7109375" bestFit="1" customWidth="1"/>
    <col min="5152" max="5153" width="4.42578125" bestFit="1" customWidth="1"/>
    <col min="5155" max="5155" width="10.7109375" customWidth="1"/>
    <col min="5378" max="5378" width="15.140625" customWidth="1"/>
    <col min="5379" max="5379" width="3.85546875" bestFit="1" customWidth="1"/>
    <col min="5380" max="5381" width="3.7109375" bestFit="1" customWidth="1"/>
    <col min="5382" max="5382" width="4.7109375" bestFit="1" customWidth="1"/>
    <col min="5383" max="5383" width="4.42578125" bestFit="1" customWidth="1"/>
    <col min="5384" max="5384" width="4.7109375" bestFit="1" customWidth="1"/>
    <col min="5385" max="5386" width="3.7109375" bestFit="1" customWidth="1"/>
    <col min="5387" max="5387" width="5.42578125" bestFit="1" customWidth="1"/>
    <col min="5388" max="5388" width="4.7109375" bestFit="1" customWidth="1"/>
    <col min="5389" max="5389" width="4.42578125" customWidth="1"/>
    <col min="5390" max="5390" width="4.7109375" bestFit="1" customWidth="1"/>
    <col min="5391" max="5391" width="5.42578125" bestFit="1" customWidth="1"/>
    <col min="5392" max="5392" width="4.7109375" bestFit="1" customWidth="1"/>
    <col min="5393" max="5393" width="3.7109375" bestFit="1" customWidth="1"/>
    <col min="5394" max="5394" width="4.7109375" bestFit="1" customWidth="1"/>
    <col min="5395" max="5404" width="3.7109375" bestFit="1" customWidth="1"/>
    <col min="5405" max="5405" width="4.42578125" bestFit="1" customWidth="1"/>
    <col min="5406" max="5407" width="3.7109375" bestFit="1" customWidth="1"/>
    <col min="5408" max="5409" width="4.42578125" bestFit="1" customWidth="1"/>
    <col min="5411" max="5411" width="10.7109375" customWidth="1"/>
    <col min="5634" max="5634" width="15.140625" customWidth="1"/>
    <col min="5635" max="5635" width="3.85546875" bestFit="1" customWidth="1"/>
    <col min="5636" max="5637" width="3.7109375" bestFit="1" customWidth="1"/>
    <col min="5638" max="5638" width="4.7109375" bestFit="1" customWidth="1"/>
    <col min="5639" max="5639" width="4.42578125" bestFit="1" customWidth="1"/>
    <col min="5640" max="5640" width="4.7109375" bestFit="1" customWidth="1"/>
    <col min="5641" max="5642" width="3.7109375" bestFit="1" customWidth="1"/>
    <col min="5643" max="5643" width="5.42578125" bestFit="1" customWidth="1"/>
    <col min="5644" max="5644" width="4.7109375" bestFit="1" customWidth="1"/>
    <col min="5645" max="5645" width="4.42578125" customWidth="1"/>
    <col min="5646" max="5646" width="4.7109375" bestFit="1" customWidth="1"/>
    <col min="5647" max="5647" width="5.42578125" bestFit="1" customWidth="1"/>
    <col min="5648" max="5648" width="4.7109375" bestFit="1" customWidth="1"/>
    <col min="5649" max="5649" width="3.7109375" bestFit="1" customWidth="1"/>
    <col min="5650" max="5650" width="4.7109375" bestFit="1" customWidth="1"/>
    <col min="5651" max="5660" width="3.7109375" bestFit="1" customWidth="1"/>
    <col min="5661" max="5661" width="4.42578125" bestFit="1" customWidth="1"/>
    <col min="5662" max="5663" width="3.7109375" bestFit="1" customWidth="1"/>
    <col min="5664" max="5665" width="4.42578125" bestFit="1" customWidth="1"/>
    <col min="5667" max="5667" width="10.7109375" customWidth="1"/>
    <col min="5890" max="5890" width="15.140625" customWidth="1"/>
    <col min="5891" max="5891" width="3.85546875" bestFit="1" customWidth="1"/>
    <col min="5892" max="5893" width="3.7109375" bestFit="1" customWidth="1"/>
    <col min="5894" max="5894" width="4.7109375" bestFit="1" customWidth="1"/>
    <col min="5895" max="5895" width="4.42578125" bestFit="1" customWidth="1"/>
    <col min="5896" max="5896" width="4.7109375" bestFit="1" customWidth="1"/>
    <col min="5897" max="5898" width="3.7109375" bestFit="1" customWidth="1"/>
    <col min="5899" max="5899" width="5.42578125" bestFit="1" customWidth="1"/>
    <col min="5900" max="5900" width="4.7109375" bestFit="1" customWidth="1"/>
    <col min="5901" max="5901" width="4.42578125" customWidth="1"/>
    <col min="5902" max="5902" width="4.7109375" bestFit="1" customWidth="1"/>
    <col min="5903" max="5903" width="5.42578125" bestFit="1" customWidth="1"/>
    <col min="5904" max="5904" width="4.7109375" bestFit="1" customWidth="1"/>
    <col min="5905" max="5905" width="3.7109375" bestFit="1" customWidth="1"/>
    <col min="5906" max="5906" width="4.7109375" bestFit="1" customWidth="1"/>
    <col min="5907" max="5916" width="3.7109375" bestFit="1" customWidth="1"/>
    <col min="5917" max="5917" width="4.42578125" bestFit="1" customWidth="1"/>
    <col min="5918" max="5919" width="3.7109375" bestFit="1" customWidth="1"/>
    <col min="5920" max="5921" width="4.42578125" bestFit="1" customWidth="1"/>
    <col min="5923" max="5923" width="10.7109375" customWidth="1"/>
    <col min="6146" max="6146" width="15.140625" customWidth="1"/>
    <col min="6147" max="6147" width="3.85546875" bestFit="1" customWidth="1"/>
    <col min="6148" max="6149" width="3.7109375" bestFit="1" customWidth="1"/>
    <col min="6150" max="6150" width="4.7109375" bestFit="1" customWidth="1"/>
    <col min="6151" max="6151" width="4.42578125" bestFit="1" customWidth="1"/>
    <col min="6152" max="6152" width="4.7109375" bestFit="1" customWidth="1"/>
    <col min="6153" max="6154" width="3.7109375" bestFit="1" customWidth="1"/>
    <col min="6155" max="6155" width="5.42578125" bestFit="1" customWidth="1"/>
    <col min="6156" max="6156" width="4.7109375" bestFit="1" customWidth="1"/>
    <col min="6157" max="6157" width="4.42578125" customWidth="1"/>
    <col min="6158" max="6158" width="4.7109375" bestFit="1" customWidth="1"/>
    <col min="6159" max="6159" width="5.42578125" bestFit="1" customWidth="1"/>
    <col min="6160" max="6160" width="4.7109375" bestFit="1" customWidth="1"/>
    <col min="6161" max="6161" width="3.7109375" bestFit="1" customWidth="1"/>
    <col min="6162" max="6162" width="4.7109375" bestFit="1" customWidth="1"/>
    <col min="6163" max="6172" width="3.7109375" bestFit="1" customWidth="1"/>
    <col min="6173" max="6173" width="4.42578125" bestFit="1" customWidth="1"/>
    <col min="6174" max="6175" width="3.7109375" bestFit="1" customWidth="1"/>
    <col min="6176" max="6177" width="4.42578125" bestFit="1" customWidth="1"/>
    <col min="6179" max="6179" width="10.7109375" customWidth="1"/>
    <col min="6402" max="6402" width="15.140625" customWidth="1"/>
    <col min="6403" max="6403" width="3.85546875" bestFit="1" customWidth="1"/>
    <col min="6404" max="6405" width="3.7109375" bestFit="1" customWidth="1"/>
    <col min="6406" max="6406" width="4.7109375" bestFit="1" customWidth="1"/>
    <col min="6407" max="6407" width="4.42578125" bestFit="1" customWidth="1"/>
    <col min="6408" max="6408" width="4.7109375" bestFit="1" customWidth="1"/>
    <col min="6409" max="6410" width="3.7109375" bestFit="1" customWidth="1"/>
    <col min="6411" max="6411" width="5.42578125" bestFit="1" customWidth="1"/>
    <col min="6412" max="6412" width="4.7109375" bestFit="1" customWidth="1"/>
    <col min="6413" max="6413" width="4.42578125" customWidth="1"/>
    <col min="6414" max="6414" width="4.7109375" bestFit="1" customWidth="1"/>
    <col min="6415" max="6415" width="5.42578125" bestFit="1" customWidth="1"/>
    <col min="6416" max="6416" width="4.7109375" bestFit="1" customWidth="1"/>
    <col min="6417" max="6417" width="3.7109375" bestFit="1" customWidth="1"/>
    <col min="6418" max="6418" width="4.7109375" bestFit="1" customWidth="1"/>
    <col min="6419" max="6428" width="3.7109375" bestFit="1" customWidth="1"/>
    <col min="6429" max="6429" width="4.42578125" bestFit="1" customWidth="1"/>
    <col min="6430" max="6431" width="3.7109375" bestFit="1" customWidth="1"/>
    <col min="6432" max="6433" width="4.42578125" bestFit="1" customWidth="1"/>
    <col min="6435" max="6435" width="10.7109375" customWidth="1"/>
    <col min="6658" max="6658" width="15.140625" customWidth="1"/>
    <col min="6659" max="6659" width="3.85546875" bestFit="1" customWidth="1"/>
    <col min="6660" max="6661" width="3.7109375" bestFit="1" customWidth="1"/>
    <col min="6662" max="6662" width="4.7109375" bestFit="1" customWidth="1"/>
    <col min="6663" max="6663" width="4.42578125" bestFit="1" customWidth="1"/>
    <col min="6664" max="6664" width="4.7109375" bestFit="1" customWidth="1"/>
    <col min="6665" max="6666" width="3.7109375" bestFit="1" customWidth="1"/>
    <col min="6667" max="6667" width="5.42578125" bestFit="1" customWidth="1"/>
    <col min="6668" max="6668" width="4.7109375" bestFit="1" customWidth="1"/>
    <col min="6669" max="6669" width="4.42578125" customWidth="1"/>
    <col min="6670" max="6670" width="4.7109375" bestFit="1" customWidth="1"/>
    <col min="6671" max="6671" width="5.42578125" bestFit="1" customWidth="1"/>
    <col min="6672" max="6672" width="4.7109375" bestFit="1" customWidth="1"/>
    <col min="6673" max="6673" width="3.7109375" bestFit="1" customWidth="1"/>
    <col min="6674" max="6674" width="4.7109375" bestFit="1" customWidth="1"/>
    <col min="6675" max="6684" width="3.7109375" bestFit="1" customWidth="1"/>
    <col min="6685" max="6685" width="4.42578125" bestFit="1" customWidth="1"/>
    <col min="6686" max="6687" width="3.7109375" bestFit="1" customWidth="1"/>
    <col min="6688" max="6689" width="4.42578125" bestFit="1" customWidth="1"/>
    <col min="6691" max="6691" width="10.7109375" customWidth="1"/>
    <col min="6914" max="6914" width="15.140625" customWidth="1"/>
    <col min="6915" max="6915" width="3.85546875" bestFit="1" customWidth="1"/>
    <col min="6916" max="6917" width="3.7109375" bestFit="1" customWidth="1"/>
    <col min="6918" max="6918" width="4.7109375" bestFit="1" customWidth="1"/>
    <col min="6919" max="6919" width="4.42578125" bestFit="1" customWidth="1"/>
    <col min="6920" max="6920" width="4.7109375" bestFit="1" customWidth="1"/>
    <col min="6921" max="6922" width="3.7109375" bestFit="1" customWidth="1"/>
    <col min="6923" max="6923" width="5.42578125" bestFit="1" customWidth="1"/>
    <col min="6924" max="6924" width="4.7109375" bestFit="1" customWidth="1"/>
    <col min="6925" max="6925" width="4.42578125" customWidth="1"/>
    <col min="6926" max="6926" width="4.7109375" bestFit="1" customWidth="1"/>
    <col min="6927" max="6927" width="5.42578125" bestFit="1" customWidth="1"/>
    <col min="6928" max="6928" width="4.7109375" bestFit="1" customWidth="1"/>
    <col min="6929" max="6929" width="3.7109375" bestFit="1" customWidth="1"/>
    <col min="6930" max="6930" width="4.7109375" bestFit="1" customWidth="1"/>
    <col min="6931" max="6940" width="3.7109375" bestFit="1" customWidth="1"/>
    <col min="6941" max="6941" width="4.42578125" bestFit="1" customWidth="1"/>
    <col min="6942" max="6943" width="3.7109375" bestFit="1" customWidth="1"/>
    <col min="6944" max="6945" width="4.42578125" bestFit="1" customWidth="1"/>
    <col min="6947" max="6947" width="10.7109375" customWidth="1"/>
    <col min="7170" max="7170" width="15.140625" customWidth="1"/>
    <col min="7171" max="7171" width="3.85546875" bestFit="1" customWidth="1"/>
    <col min="7172" max="7173" width="3.7109375" bestFit="1" customWidth="1"/>
    <col min="7174" max="7174" width="4.7109375" bestFit="1" customWidth="1"/>
    <col min="7175" max="7175" width="4.42578125" bestFit="1" customWidth="1"/>
    <col min="7176" max="7176" width="4.7109375" bestFit="1" customWidth="1"/>
    <col min="7177" max="7178" width="3.7109375" bestFit="1" customWidth="1"/>
    <col min="7179" max="7179" width="5.42578125" bestFit="1" customWidth="1"/>
    <col min="7180" max="7180" width="4.7109375" bestFit="1" customWidth="1"/>
    <col min="7181" max="7181" width="4.42578125" customWidth="1"/>
    <col min="7182" max="7182" width="4.7109375" bestFit="1" customWidth="1"/>
    <col min="7183" max="7183" width="5.42578125" bestFit="1" customWidth="1"/>
    <col min="7184" max="7184" width="4.7109375" bestFit="1" customWidth="1"/>
    <col min="7185" max="7185" width="3.7109375" bestFit="1" customWidth="1"/>
    <col min="7186" max="7186" width="4.7109375" bestFit="1" customWidth="1"/>
    <col min="7187" max="7196" width="3.7109375" bestFit="1" customWidth="1"/>
    <col min="7197" max="7197" width="4.42578125" bestFit="1" customWidth="1"/>
    <col min="7198" max="7199" width="3.7109375" bestFit="1" customWidth="1"/>
    <col min="7200" max="7201" width="4.42578125" bestFit="1" customWidth="1"/>
    <col min="7203" max="7203" width="10.7109375" customWidth="1"/>
    <col min="7426" max="7426" width="15.140625" customWidth="1"/>
    <col min="7427" max="7427" width="3.85546875" bestFit="1" customWidth="1"/>
    <col min="7428" max="7429" width="3.7109375" bestFit="1" customWidth="1"/>
    <col min="7430" max="7430" width="4.7109375" bestFit="1" customWidth="1"/>
    <col min="7431" max="7431" width="4.42578125" bestFit="1" customWidth="1"/>
    <col min="7432" max="7432" width="4.7109375" bestFit="1" customWidth="1"/>
    <col min="7433" max="7434" width="3.7109375" bestFit="1" customWidth="1"/>
    <col min="7435" max="7435" width="5.42578125" bestFit="1" customWidth="1"/>
    <col min="7436" max="7436" width="4.7109375" bestFit="1" customWidth="1"/>
    <col min="7437" max="7437" width="4.42578125" customWidth="1"/>
    <col min="7438" max="7438" width="4.7109375" bestFit="1" customWidth="1"/>
    <col min="7439" max="7439" width="5.42578125" bestFit="1" customWidth="1"/>
    <col min="7440" max="7440" width="4.7109375" bestFit="1" customWidth="1"/>
    <col min="7441" max="7441" width="3.7109375" bestFit="1" customWidth="1"/>
    <col min="7442" max="7442" width="4.7109375" bestFit="1" customWidth="1"/>
    <col min="7443" max="7452" width="3.7109375" bestFit="1" customWidth="1"/>
    <col min="7453" max="7453" width="4.42578125" bestFit="1" customWidth="1"/>
    <col min="7454" max="7455" width="3.7109375" bestFit="1" customWidth="1"/>
    <col min="7456" max="7457" width="4.42578125" bestFit="1" customWidth="1"/>
    <col min="7459" max="7459" width="10.7109375" customWidth="1"/>
    <col min="7682" max="7682" width="15.140625" customWidth="1"/>
    <col min="7683" max="7683" width="3.85546875" bestFit="1" customWidth="1"/>
    <col min="7684" max="7685" width="3.7109375" bestFit="1" customWidth="1"/>
    <col min="7686" max="7686" width="4.7109375" bestFit="1" customWidth="1"/>
    <col min="7687" max="7687" width="4.42578125" bestFit="1" customWidth="1"/>
    <col min="7688" max="7688" width="4.7109375" bestFit="1" customWidth="1"/>
    <col min="7689" max="7690" width="3.7109375" bestFit="1" customWidth="1"/>
    <col min="7691" max="7691" width="5.42578125" bestFit="1" customWidth="1"/>
    <col min="7692" max="7692" width="4.7109375" bestFit="1" customWidth="1"/>
    <col min="7693" max="7693" width="4.42578125" customWidth="1"/>
    <col min="7694" max="7694" width="4.7109375" bestFit="1" customWidth="1"/>
    <col min="7695" max="7695" width="5.42578125" bestFit="1" customWidth="1"/>
    <col min="7696" max="7696" width="4.7109375" bestFit="1" customWidth="1"/>
    <col min="7697" max="7697" width="3.7109375" bestFit="1" customWidth="1"/>
    <col min="7698" max="7698" width="4.7109375" bestFit="1" customWidth="1"/>
    <col min="7699" max="7708" width="3.7109375" bestFit="1" customWidth="1"/>
    <col min="7709" max="7709" width="4.42578125" bestFit="1" customWidth="1"/>
    <col min="7710" max="7711" width="3.7109375" bestFit="1" customWidth="1"/>
    <col min="7712" max="7713" width="4.42578125" bestFit="1" customWidth="1"/>
    <col min="7715" max="7715" width="10.7109375" customWidth="1"/>
    <col min="7938" max="7938" width="15.140625" customWidth="1"/>
    <col min="7939" max="7939" width="3.85546875" bestFit="1" customWidth="1"/>
    <col min="7940" max="7941" width="3.7109375" bestFit="1" customWidth="1"/>
    <col min="7942" max="7942" width="4.7109375" bestFit="1" customWidth="1"/>
    <col min="7943" max="7943" width="4.42578125" bestFit="1" customWidth="1"/>
    <col min="7944" max="7944" width="4.7109375" bestFit="1" customWidth="1"/>
    <col min="7945" max="7946" width="3.7109375" bestFit="1" customWidth="1"/>
    <col min="7947" max="7947" width="5.42578125" bestFit="1" customWidth="1"/>
    <col min="7948" max="7948" width="4.7109375" bestFit="1" customWidth="1"/>
    <col min="7949" max="7949" width="4.42578125" customWidth="1"/>
    <col min="7950" max="7950" width="4.7109375" bestFit="1" customWidth="1"/>
    <col min="7951" max="7951" width="5.42578125" bestFit="1" customWidth="1"/>
    <col min="7952" max="7952" width="4.7109375" bestFit="1" customWidth="1"/>
    <col min="7953" max="7953" width="3.7109375" bestFit="1" customWidth="1"/>
    <col min="7954" max="7954" width="4.7109375" bestFit="1" customWidth="1"/>
    <col min="7955" max="7964" width="3.7109375" bestFit="1" customWidth="1"/>
    <col min="7965" max="7965" width="4.42578125" bestFit="1" customWidth="1"/>
    <col min="7966" max="7967" width="3.7109375" bestFit="1" customWidth="1"/>
    <col min="7968" max="7969" width="4.42578125" bestFit="1" customWidth="1"/>
    <col min="7971" max="7971" width="10.7109375" customWidth="1"/>
    <col min="8194" max="8194" width="15.140625" customWidth="1"/>
    <col min="8195" max="8195" width="3.85546875" bestFit="1" customWidth="1"/>
    <col min="8196" max="8197" width="3.7109375" bestFit="1" customWidth="1"/>
    <col min="8198" max="8198" width="4.7109375" bestFit="1" customWidth="1"/>
    <col min="8199" max="8199" width="4.42578125" bestFit="1" customWidth="1"/>
    <col min="8200" max="8200" width="4.7109375" bestFit="1" customWidth="1"/>
    <col min="8201" max="8202" width="3.7109375" bestFit="1" customWidth="1"/>
    <col min="8203" max="8203" width="5.42578125" bestFit="1" customWidth="1"/>
    <col min="8204" max="8204" width="4.7109375" bestFit="1" customWidth="1"/>
    <col min="8205" max="8205" width="4.42578125" customWidth="1"/>
    <col min="8206" max="8206" width="4.7109375" bestFit="1" customWidth="1"/>
    <col min="8207" max="8207" width="5.42578125" bestFit="1" customWidth="1"/>
    <col min="8208" max="8208" width="4.7109375" bestFit="1" customWidth="1"/>
    <col min="8209" max="8209" width="3.7109375" bestFit="1" customWidth="1"/>
    <col min="8210" max="8210" width="4.7109375" bestFit="1" customWidth="1"/>
    <col min="8211" max="8220" width="3.7109375" bestFit="1" customWidth="1"/>
    <col min="8221" max="8221" width="4.42578125" bestFit="1" customWidth="1"/>
    <col min="8222" max="8223" width="3.7109375" bestFit="1" customWidth="1"/>
    <col min="8224" max="8225" width="4.42578125" bestFit="1" customWidth="1"/>
    <col min="8227" max="8227" width="10.7109375" customWidth="1"/>
    <col min="8450" max="8450" width="15.140625" customWidth="1"/>
    <col min="8451" max="8451" width="3.85546875" bestFit="1" customWidth="1"/>
    <col min="8452" max="8453" width="3.7109375" bestFit="1" customWidth="1"/>
    <col min="8454" max="8454" width="4.7109375" bestFit="1" customWidth="1"/>
    <col min="8455" max="8455" width="4.42578125" bestFit="1" customWidth="1"/>
    <col min="8456" max="8456" width="4.7109375" bestFit="1" customWidth="1"/>
    <col min="8457" max="8458" width="3.7109375" bestFit="1" customWidth="1"/>
    <col min="8459" max="8459" width="5.42578125" bestFit="1" customWidth="1"/>
    <col min="8460" max="8460" width="4.7109375" bestFit="1" customWidth="1"/>
    <col min="8461" max="8461" width="4.42578125" customWidth="1"/>
    <col min="8462" max="8462" width="4.7109375" bestFit="1" customWidth="1"/>
    <col min="8463" max="8463" width="5.42578125" bestFit="1" customWidth="1"/>
    <col min="8464" max="8464" width="4.7109375" bestFit="1" customWidth="1"/>
    <col min="8465" max="8465" width="3.7109375" bestFit="1" customWidth="1"/>
    <col min="8466" max="8466" width="4.7109375" bestFit="1" customWidth="1"/>
    <col min="8467" max="8476" width="3.7109375" bestFit="1" customWidth="1"/>
    <col min="8477" max="8477" width="4.42578125" bestFit="1" customWidth="1"/>
    <col min="8478" max="8479" width="3.7109375" bestFit="1" customWidth="1"/>
    <col min="8480" max="8481" width="4.42578125" bestFit="1" customWidth="1"/>
    <col min="8483" max="8483" width="10.7109375" customWidth="1"/>
    <col min="8706" max="8706" width="15.140625" customWidth="1"/>
    <col min="8707" max="8707" width="3.85546875" bestFit="1" customWidth="1"/>
    <col min="8708" max="8709" width="3.7109375" bestFit="1" customWidth="1"/>
    <col min="8710" max="8710" width="4.7109375" bestFit="1" customWidth="1"/>
    <col min="8711" max="8711" width="4.42578125" bestFit="1" customWidth="1"/>
    <col min="8712" max="8712" width="4.7109375" bestFit="1" customWidth="1"/>
    <col min="8713" max="8714" width="3.7109375" bestFit="1" customWidth="1"/>
    <col min="8715" max="8715" width="5.42578125" bestFit="1" customWidth="1"/>
    <col min="8716" max="8716" width="4.7109375" bestFit="1" customWidth="1"/>
    <col min="8717" max="8717" width="4.42578125" customWidth="1"/>
    <col min="8718" max="8718" width="4.7109375" bestFit="1" customWidth="1"/>
    <col min="8719" max="8719" width="5.42578125" bestFit="1" customWidth="1"/>
    <col min="8720" max="8720" width="4.7109375" bestFit="1" customWidth="1"/>
    <col min="8721" max="8721" width="3.7109375" bestFit="1" customWidth="1"/>
    <col min="8722" max="8722" width="4.7109375" bestFit="1" customWidth="1"/>
    <col min="8723" max="8732" width="3.7109375" bestFit="1" customWidth="1"/>
    <col min="8733" max="8733" width="4.42578125" bestFit="1" customWidth="1"/>
    <col min="8734" max="8735" width="3.7109375" bestFit="1" customWidth="1"/>
    <col min="8736" max="8737" width="4.42578125" bestFit="1" customWidth="1"/>
    <col min="8739" max="8739" width="10.7109375" customWidth="1"/>
    <col min="8962" max="8962" width="15.140625" customWidth="1"/>
    <col min="8963" max="8963" width="3.85546875" bestFit="1" customWidth="1"/>
    <col min="8964" max="8965" width="3.7109375" bestFit="1" customWidth="1"/>
    <col min="8966" max="8966" width="4.7109375" bestFit="1" customWidth="1"/>
    <col min="8967" max="8967" width="4.42578125" bestFit="1" customWidth="1"/>
    <col min="8968" max="8968" width="4.7109375" bestFit="1" customWidth="1"/>
    <col min="8969" max="8970" width="3.7109375" bestFit="1" customWidth="1"/>
    <col min="8971" max="8971" width="5.42578125" bestFit="1" customWidth="1"/>
    <col min="8972" max="8972" width="4.7109375" bestFit="1" customWidth="1"/>
    <col min="8973" max="8973" width="4.42578125" customWidth="1"/>
    <col min="8974" max="8974" width="4.7109375" bestFit="1" customWidth="1"/>
    <col min="8975" max="8975" width="5.42578125" bestFit="1" customWidth="1"/>
    <col min="8976" max="8976" width="4.7109375" bestFit="1" customWidth="1"/>
    <col min="8977" max="8977" width="3.7109375" bestFit="1" customWidth="1"/>
    <col min="8978" max="8978" width="4.7109375" bestFit="1" customWidth="1"/>
    <col min="8979" max="8988" width="3.7109375" bestFit="1" customWidth="1"/>
    <col min="8989" max="8989" width="4.42578125" bestFit="1" customWidth="1"/>
    <col min="8990" max="8991" width="3.7109375" bestFit="1" customWidth="1"/>
    <col min="8992" max="8993" width="4.42578125" bestFit="1" customWidth="1"/>
    <col min="8995" max="8995" width="10.7109375" customWidth="1"/>
    <col min="9218" max="9218" width="15.140625" customWidth="1"/>
    <col min="9219" max="9219" width="3.85546875" bestFit="1" customWidth="1"/>
    <col min="9220" max="9221" width="3.7109375" bestFit="1" customWidth="1"/>
    <col min="9222" max="9222" width="4.7109375" bestFit="1" customWidth="1"/>
    <col min="9223" max="9223" width="4.42578125" bestFit="1" customWidth="1"/>
    <col min="9224" max="9224" width="4.7109375" bestFit="1" customWidth="1"/>
    <col min="9225" max="9226" width="3.7109375" bestFit="1" customWidth="1"/>
    <col min="9227" max="9227" width="5.42578125" bestFit="1" customWidth="1"/>
    <col min="9228" max="9228" width="4.7109375" bestFit="1" customWidth="1"/>
    <col min="9229" max="9229" width="4.42578125" customWidth="1"/>
    <col min="9230" max="9230" width="4.7109375" bestFit="1" customWidth="1"/>
    <col min="9231" max="9231" width="5.42578125" bestFit="1" customWidth="1"/>
    <col min="9232" max="9232" width="4.7109375" bestFit="1" customWidth="1"/>
    <col min="9233" max="9233" width="3.7109375" bestFit="1" customWidth="1"/>
    <col min="9234" max="9234" width="4.7109375" bestFit="1" customWidth="1"/>
    <col min="9235" max="9244" width="3.7109375" bestFit="1" customWidth="1"/>
    <col min="9245" max="9245" width="4.42578125" bestFit="1" customWidth="1"/>
    <col min="9246" max="9247" width="3.7109375" bestFit="1" customWidth="1"/>
    <col min="9248" max="9249" width="4.42578125" bestFit="1" customWidth="1"/>
    <col min="9251" max="9251" width="10.7109375" customWidth="1"/>
    <col min="9474" max="9474" width="15.140625" customWidth="1"/>
    <col min="9475" max="9475" width="3.85546875" bestFit="1" customWidth="1"/>
    <col min="9476" max="9477" width="3.7109375" bestFit="1" customWidth="1"/>
    <col min="9478" max="9478" width="4.7109375" bestFit="1" customWidth="1"/>
    <col min="9479" max="9479" width="4.42578125" bestFit="1" customWidth="1"/>
    <col min="9480" max="9480" width="4.7109375" bestFit="1" customWidth="1"/>
    <col min="9481" max="9482" width="3.7109375" bestFit="1" customWidth="1"/>
    <col min="9483" max="9483" width="5.42578125" bestFit="1" customWidth="1"/>
    <col min="9484" max="9484" width="4.7109375" bestFit="1" customWidth="1"/>
    <col min="9485" max="9485" width="4.42578125" customWidth="1"/>
    <col min="9486" max="9486" width="4.7109375" bestFit="1" customWidth="1"/>
    <col min="9487" max="9487" width="5.42578125" bestFit="1" customWidth="1"/>
    <col min="9488" max="9488" width="4.7109375" bestFit="1" customWidth="1"/>
    <col min="9489" max="9489" width="3.7109375" bestFit="1" customWidth="1"/>
    <col min="9490" max="9490" width="4.7109375" bestFit="1" customWidth="1"/>
    <col min="9491" max="9500" width="3.7109375" bestFit="1" customWidth="1"/>
    <col min="9501" max="9501" width="4.42578125" bestFit="1" customWidth="1"/>
    <col min="9502" max="9503" width="3.7109375" bestFit="1" customWidth="1"/>
    <col min="9504" max="9505" width="4.42578125" bestFit="1" customWidth="1"/>
    <col min="9507" max="9507" width="10.7109375" customWidth="1"/>
    <col min="9730" max="9730" width="15.140625" customWidth="1"/>
    <col min="9731" max="9731" width="3.85546875" bestFit="1" customWidth="1"/>
    <col min="9732" max="9733" width="3.7109375" bestFit="1" customWidth="1"/>
    <col min="9734" max="9734" width="4.7109375" bestFit="1" customWidth="1"/>
    <col min="9735" max="9735" width="4.42578125" bestFit="1" customWidth="1"/>
    <col min="9736" max="9736" width="4.7109375" bestFit="1" customWidth="1"/>
    <col min="9737" max="9738" width="3.7109375" bestFit="1" customWidth="1"/>
    <col min="9739" max="9739" width="5.42578125" bestFit="1" customWidth="1"/>
    <col min="9740" max="9740" width="4.7109375" bestFit="1" customWidth="1"/>
    <col min="9741" max="9741" width="4.42578125" customWidth="1"/>
    <col min="9742" max="9742" width="4.7109375" bestFit="1" customWidth="1"/>
    <col min="9743" max="9743" width="5.42578125" bestFit="1" customWidth="1"/>
    <col min="9744" max="9744" width="4.7109375" bestFit="1" customWidth="1"/>
    <col min="9745" max="9745" width="3.7109375" bestFit="1" customWidth="1"/>
    <col min="9746" max="9746" width="4.7109375" bestFit="1" customWidth="1"/>
    <col min="9747" max="9756" width="3.7109375" bestFit="1" customWidth="1"/>
    <col min="9757" max="9757" width="4.42578125" bestFit="1" customWidth="1"/>
    <col min="9758" max="9759" width="3.7109375" bestFit="1" customWidth="1"/>
    <col min="9760" max="9761" width="4.42578125" bestFit="1" customWidth="1"/>
    <col min="9763" max="9763" width="10.7109375" customWidth="1"/>
    <col min="9986" max="9986" width="15.140625" customWidth="1"/>
    <col min="9987" max="9987" width="3.85546875" bestFit="1" customWidth="1"/>
    <col min="9988" max="9989" width="3.7109375" bestFit="1" customWidth="1"/>
    <col min="9990" max="9990" width="4.7109375" bestFit="1" customWidth="1"/>
    <col min="9991" max="9991" width="4.42578125" bestFit="1" customWidth="1"/>
    <col min="9992" max="9992" width="4.7109375" bestFit="1" customWidth="1"/>
    <col min="9993" max="9994" width="3.7109375" bestFit="1" customWidth="1"/>
    <col min="9995" max="9995" width="5.42578125" bestFit="1" customWidth="1"/>
    <col min="9996" max="9996" width="4.7109375" bestFit="1" customWidth="1"/>
    <col min="9997" max="9997" width="4.42578125" customWidth="1"/>
    <col min="9998" max="9998" width="4.7109375" bestFit="1" customWidth="1"/>
    <col min="9999" max="9999" width="5.42578125" bestFit="1" customWidth="1"/>
    <col min="10000" max="10000" width="4.7109375" bestFit="1" customWidth="1"/>
    <col min="10001" max="10001" width="3.7109375" bestFit="1" customWidth="1"/>
    <col min="10002" max="10002" width="4.7109375" bestFit="1" customWidth="1"/>
    <col min="10003" max="10012" width="3.7109375" bestFit="1" customWidth="1"/>
    <col min="10013" max="10013" width="4.42578125" bestFit="1" customWidth="1"/>
    <col min="10014" max="10015" width="3.7109375" bestFit="1" customWidth="1"/>
    <col min="10016" max="10017" width="4.42578125" bestFit="1" customWidth="1"/>
    <col min="10019" max="10019" width="10.7109375" customWidth="1"/>
    <col min="10242" max="10242" width="15.140625" customWidth="1"/>
    <col min="10243" max="10243" width="3.85546875" bestFit="1" customWidth="1"/>
    <col min="10244" max="10245" width="3.7109375" bestFit="1" customWidth="1"/>
    <col min="10246" max="10246" width="4.7109375" bestFit="1" customWidth="1"/>
    <col min="10247" max="10247" width="4.42578125" bestFit="1" customWidth="1"/>
    <col min="10248" max="10248" width="4.7109375" bestFit="1" customWidth="1"/>
    <col min="10249" max="10250" width="3.7109375" bestFit="1" customWidth="1"/>
    <col min="10251" max="10251" width="5.42578125" bestFit="1" customWidth="1"/>
    <col min="10252" max="10252" width="4.7109375" bestFit="1" customWidth="1"/>
    <col min="10253" max="10253" width="4.42578125" customWidth="1"/>
    <col min="10254" max="10254" width="4.7109375" bestFit="1" customWidth="1"/>
    <col min="10255" max="10255" width="5.42578125" bestFit="1" customWidth="1"/>
    <col min="10256" max="10256" width="4.7109375" bestFit="1" customWidth="1"/>
    <col min="10257" max="10257" width="3.7109375" bestFit="1" customWidth="1"/>
    <col min="10258" max="10258" width="4.7109375" bestFit="1" customWidth="1"/>
    <col min="10259" max="10268" width="3.7109375" bestFit="1" customWidth="1"/>
    <col min="10269" max="10269" width="4.42578125" bestFit="1" customWidth="1"/>
    <col min="10270" max="10271" width="3.7109375" bestFit="1" customWidth="1"/>
    <col min="10272" max="10273" width="4.42578125" bestFit="1" customWidth="1"/>
    <col min="10275" max="10275" width="10.7109375" customWidth="1"/>
    <col min="10498" max="10498" width="15.140625" customWidth="1"/>
    <col min="10499" max="10499" width="3.85546875" bestFit="1" customWidth="1"/>
    <col min="10500" max="10501" width="3.7109375" bestFit="1" customWidth="1"/>
    <col min="10502" max="10502" width="4.7109375" bestFit="1" customWidth="1"/>
    <col min="10503" max="10503" width="4.42578125" bestFit="1" customWidth="1"/>
    <col min="10504" max="10504" width="4.7109375" bestFit="1" customWidth="1"/>
    <col min="10505" max="10506" width="3.7109375" bestFit="1" customWidth="1"/>
    <col min="10507" max="10507" width="5.42578125" bestFit="1" customWidth="1"/>
    <col min="10508" max="10508" width="4.7109375" bestFit="1" customWidth="1"/>
    <col min="10509" max="10509" width="4.42578125" customWidth="1"/>
    <col min="10510" max="10510" width="4.7109375" bestFit="1" customWidth="1"/>
    <col min="10511" max="10511" width="5.42578125" bestFit="1" customWidth="1"/>
    <col min="10512" max="10512" width="4.7109375" bestFit="1" customWidth="1"/>
    <col min="10513" max="10513" width="3.7109375" bestFit="1" customWidth="1"/>
    <col min="10514" max="10514" width="4.7109375" bestFit="1" customWidth="1"/>
    <col min="10515" max="10524" width="3.7109375" bestFit="1" customWidth="1"/>
    <col min="10525" max="10525" width="4.42578125" bestFit="1" customWidth="1"/>
    <col min="10526" max="10527" width="3.7109375" bestFit="1" customWidth="1"/>
    <col min="10528" max="10529" width="4.42578125" bestFit="1" customWidth="1"/>
    <col min="10531" max="10531" width="10.7109375" customWidth="1"/>
    <col min="10754" max="10754" width="15.140625" customWidth="1"/>
    <col min="10755" max="10755" width="3.85546875" bestFit="1" customWidth="1"/>
    <col min="10756" max="10757" width="3.7109375" bestFit="1" customWidth="1"/>
    <col min="10758" max="10758" width="4.7109375" bestFit="1" customWidth="1"/>
    <col min="10759" max="10759" width="4.42578125" bestFit="1" customWidth="1"/>
    <col min="10760" max="10760" width="4.7109375" bestFit="1" customWidth="1"/>
    <col min="10761" max="10762" width="3.7109375" bestFit="1" customWidth="1"/>
    <col min="10763" max="10763" width="5.42578125" bestFit="1" customWidth="1"/>
    <col min="10764" max="10764" width="4.7109375" bestFit="1" customWidth="1"/>
    <col min="10765" max="10765" width="4.42578125" customWidth="1"/>
    <col min="10766" max="10766" width="4.7109375" bestFit="1" customWidth="1"/>
    <col min="10767" max="10767" width="5.42578125" bestFit="1" customWidth="1"/>
    <col min="10768" max="10768" width="4.7109375" bestFit="1" customWidth="1"/>
    <col min="10769" max="10769" width="3.7109375" bestFit="1" customWidth="1"/>
    <col min="10770" max="10770" width="4.7109375" bestFit="1" customWidth="1"/>
    <col min="10771" max="10780" width="3.7109375" bestFit="1" customWidth="1"/>
    <col min="10781" max="10781" width="4.42578125" bestFit="1" customWidth="1"/>
    <col min="10782" max="10783" width="3.7109375" bestFit="1" customWidth="1"/>
    <col min="10784" max="10785" width="4.42578125" bestFit="1" customWidth="1"/>
    <col min="10787" max="10787" width="10.7109375" customWidth="1"/>
    <col min="11010" max="11010" width="15.140625" customWidth="1"/>
    <col min="11011" max="11011" width="3.85546875" bestFit="1" customWidth="1"/>
    <col min="11012" max="11013" width="3.7109375" bestFit="1" customWidth="1"/>
    <col min="11014" max="11014" width="4.7109375" bestFit="1" customWidth="1"/>
    <col min="11015" max="11015" width="4.42578125" bestFit="1" customWidth="1"/>
    <col min="11016" max="11016" width="4.7109375" bestFit="1" customWidth="1"/>
    <col min="11017" max="11018" width="3.7109375" bestFit="1" customWidth="1"/>
    <col min="11019" max="11019" width="5.42578125" bestFit="1" customWidth="1"/>
    <col min="11020" max="11020" width="4.7109375" bestFit="1" customWidth="1"/>
    <col min="11021" max="11021" width="4.42578125" customWidth="1"/>
    <col min="11022" max="11022" width="4.7109375" bestFit="1" customWidth="1"/>
    <col min="11023" max="11023" width="5.42578125" bestFit="1" customWidth="1"/>
    <col min="11024" max="11024" width="4.7109375" bestFit="1" customWidth="1"/>
    <col min="11025" max="11025" width="3.7109375" bestFit="1" customWidth="1"/>
    <col min="11026" max="11026" width="4.7109375" bestFit="1" customWidth="1"/>
    <col min="11027" max="11036" width="3.7109375" bestFit="1" customWidth="1"/>
    <col min="11037" max="11037" width="4.42578125" bestFit="1" customWidth="1"/>
    <col min="11038" max="11039" width="3.7109375" bestFit="1" customWidth="1"/>
    <col min="11040" max="11041" width="4.42578125" bestFit="1" customWidth="1"/>
    <col min="11043" max="11043" width="10.7109375" customWidth="1"/>
    <col min="11266" max="11266" width="15.140625" customWidth="1"/>
    <col min="11267" max="11267" width="3.85546875" bestFit="1" customWidth="1"/>
    <col min="11268" max="11269" width="3.7109375" bestFit="1" customWidth="1"/>
    <col min="11270" max="11270" width="4.7109375" bestFit="1" customWidth="1"/>
    <col min="11271" max="11271" width="4.42578125" bestFit="1" customWidth="1"/>
    <col min="11272" max="11272" width="4.7109375" bestFit="1" customWidth="1"/>
    <col min="11273" max="11274" width="3.7109375" bestFit="1" customWidth="1"/>
    <col min="11275" max="11275" width="5.42578125" bestFit="1" customWidth="1"/>
    <col min="11276" max="11276" width="4.7109375" bestFit="1" customWidth="1"/>
    <col min="11277" max="11277" width="4.42578125" customWidth="1"/>
    <col min="11278" max="11278" width="4.7109375" bestFit="1" customWidth="1"/>
    <col min="11279" max="11279" width="5.42578125" bestFit="1" customWidth="1"/>
    <col min="11280" max="11280" width="4.7109375" bestFit="1" customWidth="1"/>
    <col min="11281" max="11281" width="3.7109375" bestFit="1" customWidth="1"/>
    <col min="11282" max="11282" width="4.7109375" bestFit="1" customWidth="1"/>
    <col min="11283" max="11292" width="3.7109375" bestFit="1" customWidth="1"/>
    <col min="11293" max="11293" width="4.42578125" bestFit="1" customWidth="1"/>
    <col min="11294" max="11295" width="3.7109375" bestFit="1" customWidth="1"/>
    <col min="11296" max="11297" width="4.42578125" bestFit="1" customWidth="1"/>
    <col min="11299" max="11299" width="10.7109375" customWidth="1"/>
    <col min="11522" max="11522" width="15.140625" customWidth="1"/>
    <col min="11523" max="11523" width="3.85546875" bestFit="1" customWidth="1"/>
    <col min="11524" max="11525" width="3.7109375" bestFit="1" customWidth="1"/>
    <col min="11526" max="11526" width="4.7109375" bestFit="1" customWidth="1"/>
    <col min="11527" max="11527" width="4.42578125" bestFit="1" customWidth="1"/>
    <col min="11528" max="11528" width="4.7109375" bestFit="1" customWidth="1"/>
    <col min="11529" max="11530" width="3.7109375" bestFit="1" customWidth="1"/>
    <col min="11531" max="11531" width="5.42578125" bestFit="1" customWidth="1"/>
    <col min="11532" max="11532" width="4.7109375" bestFit="1" customWidth="1"/>
    <col min="11533" max="11533" width="4.42578125" customWidth="1"/>
    <col min="11534" max="11534" width="4.7109375" bestFit="1" customWidth="1"/>
    <col min="11535" max="11535" width="5.42578125" bestFit="1" customWidth="1"/>
    <col min="11536" max="11536" width="4.7109375" bestFit="1" customWidth="1"/>
    <col min="11537" max="11537" width="3.7109375" bestFit="1" customWidth="1"/>
    <col min="11538" max="11538" width="4.7109375" bestFit="1" customWidth="1"/>
    <col min="11539" max="11548" width="3.7109375" bestFit="1" customWidth="1"/>
    <col min="11549" max="11549" width="4.42578125" bestFit="1" customWidth="1"/>
    <col min="11550" max="11551" width="3.7109375" bestFit="1" customWidth="1"/>
    <col min="11552" max="11553" width="4.42578125" bestFit="1" customWidth="1"/>
    <col min="11555" max="11555" width="10.7109375" customWidth="1"/>
    <col min="11778" max="11778" width="15.140625" customWidth="1"/>
    <col min="11779" max="11779" width="3.85546875" bestFit="1" customWidth="1"/>
    <col min="11780" max="11781" width="3.7109375" bestFit="1" customWidth="1"/>
    <col min="11782" max="11782" width="4.7109375" bestFit="1" customWidth="1"/>
    <col min="11783" max="11783" width="4.42578125" bestFit="1" customWidth="1"/>
    <col min="11784" max="11784" width="4.7109375" bestFit="1" customWidth="1"/>
    <col min="11785" max="11786" width="3.7109375" bestFit="1" customWidth="1"/>
    <col min="11787" max="11787" width="5.42578125" bestFit="1" customWidth="1"/>
    <col min="11788" max="11788" width="4.7109375" bestFit="1" customWidth="1"/>
    <col min="11789" max="11789" width="4.42578125" customWidth="1"/>
    <col min="11790" max="11790" width="4.7109375" bestFit="1" customWidth="1"/>
    <col min="11791" max="11791" width="5.42578125" bestFit="1" customWidth="1"/>
    <col min="11792" max="11792" width="4.7109375" bestFit="1" customWidth="1"/>
    <col min="11793" max="11793" width="3.7109375" bestFit="1" customWidth="1"/>
    <col min="11794" max="11794" width="4.7109375" bestFit="1" customWidth="1"/>
    <col min="11795" max="11804" width="3.7109375" bestFit="1" customWidth="1"/>
    <col min="11805" max="11805" width="4.42578125" bestFit="1" customWidth="1"/>
    <col min="11806" max="11807" width="3.7109375" bestFit="1" customWidth="1"/>
    <col min="11808" max="11809" width="4.42578125" bestFit="1" customWidth="1"/>
    <col min="11811" max="11811" width="10.7109375" customWidth="1"/>
    <col min="12034" max="12034" width="15.140625" customWidth="1"/>
    <col min="12035" max="12035" width="3.85546875" bestFit="1" customWidth="1"/>
    <col min="12036" max="12037" width="3.7109375" bestFit="1" customWidth="1"/>
    <col min="12038" max="12038" width="4.7109375" bestFit="1" customWidth="1"/>
    <col min="12039" max="12039" width="4.42578125" bestFit="1" customWidth="1"/>
    <col min="12040" max="12040" width="4.7109375" bestFit="1" customWidth="1"/>
    <col min="12041" max="12042" width="3.7109375" bestFit="1" customWidth="1"/>
    <col min="12043" max="12043" width="5.42578125" bestFit="1" customWidth="1"/>
    <col min="12044" max="12044" width="4.7109375" bestFit="1" customWidth="1"/>
    <col min="12045" max="12045" width="4.42578125" customWidth="1"/>
    <col min="12046" max="12046" width="4.7109375" bestFit="1" customWidth="1"/>
    <col min="12047" max="12047" width="5.42578125" bestFit="1" customWidth="1"/>
    <col min="12048" max="12048" width="4.7109375" bestFit="1" customWidth="1"/>
    <col min="12049" max="12049" width="3.7109375" bestFit="1" customWidth="1"/>
    <col min="12050" max="12050" width="4.7109375" bestFit="1" customWidth="1"/>
    <col min="12051" max="12060" width="3.7109375" bestFit="1" customWidth="1"/>
    <col min="12061" max="12061" width="4.42578125" bestFit="1" customWidth="1"/>
    <col min="12062" max="12063" width="3.7109375" bestFit="1" customWidth="1"/>
    <col min="12064" max="12065" width="4.42578125" bestFit="1" customWidth="1"/>
    <col min="12067" max="12067" width="10.7109375" customWidth="1"/>
    <col min="12290" max="12290" width="15.140625" customWidth="1"/>
    <col min="12291" max="12291" width="3.85546875" bestFit="1" customWidth="1"/>
    <col min="12292" max="12293" width="3.7109375" bestFit="1" customWidth="1"/>
    <col min="12294" max="12294" width="4.7109375" bestFit="1" customWidth="1"/>
    <col min="12295" max="12295" width="4.42578125" bestFit="1" customWidth="1"/>
    <col min="12296" max="12296" width="4.7109375" bestFit="1" customWidth="1"/>
    <col min="12297" max="12298" width="3.7109375" bestFit="1" customWidth="1"/>
    <col min="12299" max="12299" width="5.42578125" bestFit="1" customWidth="1"/>
    <col min="12300" max="12300" width="4.7109375" bestFit="1" customWidth="1"/>
    <col min="12301" max="12301" width="4.42578125" customWidth="1"/>
    <col min="12302" max="12302" width="4.7109375" bestFit="1" customWidth="1"/>
    <col min="12303" max="12303" width="5.42578125" bestFit="1" customWidth="1"/>
    <col min="12304" max="12304" width="4.7109375" bestFit="1" customWidth="1"/>
    <col min="12305" max="12305" width="3.7109375" bestFit="1" customWidth="1"/>
    <col min="12306" max="12306" width="4.7109375" bestFit="1" customWidth="1"/>
    <col min="12307" max="12316" width="3.7109375" bestFit="1" customWidth="1"/>
    <col min="12317" max="12317" width="4.42578125" bestFit="1" customWidth="1"/>
    <col min="12318" max="12319" width="3.7109375" bestFit="1" customWidth="1"/>
    <col min="12320" max="12321" width="4.42578125" bestFit="1" customWidth="1"/>
    <col min="12323" max="12323" width="10.7109375" customWidth="1"/>
    <col min="12546" max="12546" width="15.140625" customWidth="1"/>
    <col min="12547" max="12547" width="3.85546875" bestFit="1" customWidth="1"/>
    <col min="12548" max="12549" width="3.7109375" bestFit="1" customWidth="1"/>
    <col min="12550" max="12550" width="4.7109375" bestFit="1" customWidth="1"/>
    <col min="12551" max="12551" width="4.42578125" bestFit="1" customWidth="1"/>
    <col min="12552" max="12552" width="4.7109375" bestFit="1" customWidth="1"/>
    <col min="12553" max="12554" width="3.7109375" bestFit="1" customWidth="1"/>
    <col min="12555" max="12555" width="5.42578125" bestFit="1" customWidth="1"/>
    <col min="12556" max="12556" width="4.7109375" bestFit="1" customWidth="1"/>
    <col min="12557" max="12557" width="4.42578125" customWidth="1"/>
    <col min="12558" max="12558" width="4.7109375" bestFit="1" customWidth="1"/>
    <col min="12559" max="12559" width="5.42578125" bestFit="1" customWidth="1"/>
    <col min="12560" max="12560" width="4.7109375" bestFit="1" customWidth="1"/>
    <col min="12561" max="12561" width="3.7109375" bestFit="1" customWidth="1"/>
    <col min="12562" max="12562" width="4.7109375" bestFit="1" customWidth="1"/>
    <col min="12563" max="12572" width="3.7109375" bestFit="1" customWidth="1"/>
    <col min="12573" max="12573" width="4.42578125" bestFit="1" customWidth="1"/>
    <col min="12574" max="12575" width="3.7109375" bestFit="1" customWidth="1"/>
    <col min="12576" max="12577" width="4.42578125" bestFit="1" customWidth="1"/>
    <col min="12579" max="12579" width="10.7109375" customWidth="1"/>
    <col min="12802" max="12802" width="15.140625" customWidth="1"/>
    <col min="12803" max="12803" width="3.85546875" bestFit="1" customWidth="1"/>
    <col min="12804" max="12805" width="3.7109375" bestFit="1" customWidth="1"/>
    <col min="12806" max="12806" width="4.7109375" bestFit="1" customWidth="1"/>
    <col min="12807" max="12807" width="4.42578125" bestFit="1" customWidth="1"/>
    <col min="12808" max="12808" width="4.7109375" bestFit="1" customWidth="1"/>
    <col min="12809" max="12810" width="3.7109375" bestFit="1" customWidth="1"/>
    <col min="12811" max="12811" width="5.42578125" bestFit="1" customWidth="1"/>
    <col min="12812" max="12812" width="4.7109375" bestFit="1" customWidth="1"/>
    <col min="12813" max="12813" width="4.42578125" customWidth="1"/>
    <col min="12814" max="12814" width="4.7109375" bestFit="1" customWidth="1"/>
    <col min="12815" max="12815" width="5.42578125" bestFit="1" customWidth="1"/>
    <col min="12816" max="12816" width="4.7109375" bestFit="1" customWidth="1"/>
    <col min="12817" max="12817" width="3.7109375" bestFit="1" customWidth="1"/>
    <col min="12818" max="12818" width="4.7109375" bestFit="1" customWidth="1"/>
    <col min="12819" max="12828" width="3.7109375" bestFit="1" customWidth="1"/>
    <col min="12829" max="12829" width="4.42578125" bestFit="1" customWidth="1"/>
    <col min="12830" max="12831" width="3.7109375" bestFit="1" customWidth="1"/>
    <col min="12832" max="12833" width="4.42578125" bestFit="1" customWidth="1"/>
    <col min="12835" max="12835" width="10.7109375" customWidth="1"/>
    <col min="13058" max="13058" width="15.140625" customWidth="1"/>
    <col min="13059" max="13059" width="3.85546875" bestFit="1" customWidth="1"/>
    <col min="13060" max="13061" width="3.7109375" bestFit="1" customWidth="1"/>
    <col min="13062" max="13062" width="4.7109375" bestFit="1" customWidth="1"/>
    <col min="13063" max="13063" width="4.42578125" bestFit="1" customWidth="1"/>
    <col min="13064" max="13064" width="4.7109375" bestFit="1" customWidth="1"/>
    <col min="13065" max="13066" width="3.7109375" bestFit="1" customWidth="1"/>
    <col min="13067" max="13067" width="5.42578125" bestFit="1" customWidth="1"/>
    <col min="13068" max="13068" width="4.7109375" bestFit="1" customWidth="1"/>
    <col min="13069" max="13069" width="4.42578125" customWidth="1"/>
    <col min="13070" max="13070" width="4.7109375" bestFit="1" customWidth="1"/>
    <col min="13071" max="13071" width="5.42578125" bestFit="1" customWidth="1"/>
    <col min="13072" max="13072" width="4.7109375" bestFit="1" customWidth="1"/>
    <col min="13073" max="13073" width="3.7109375" bestFit="1" customWidth="1"/>
    <col min="13074" max="13074" width="4.7109375" bestFit="1" customWidth="1"/>
    <col min="13075" max="13084" width="3.7109375" bestFit="1" customWidth="1"/>
    <col min="13085" max="13085" width="4.42578125" bestFit="1" customWidth="1"/>
    <col min="13086" max="13087" width="3.7109375" bestFit="1" customWidth="1"/>
    <col min="13088" max="13089" width="4.42578125" bestFit="1" customWidth="1"/>
    <col min="13091" max="13091" width="10.7109375" customWidth="1"/>
    <col min="13314" max="13314" width="15.140625" customWidth="1"/>
    <col min="13315" max="13315" width="3.85546875" bestFit="1" customWidth="1"/>
    <col min="13316" max="13317" width="3.7109375" bestFit="1" customWidth="1"/>
    <col min="13318" max="13318" width="4.7109375" bestFit="1" customWidth="1"/>
    <col min="13319" max="13319" width="4.42578125" bestFit="1" customWidth="1"/>
    <col min="13320" max="13320" width="4.7109375" bestFit="1" customWidth="1"/>
    <col min="13321" max="13322" width="3.7109375" bestFit="1" customWidth="1"/>
    <col min="13323" max="13323" width="5.42578125" bestFit="1" customWidth="1"/>
    <col min="13324" max="13324" width="4.7109375" bestFit="1" customWidth="1"/>
    <col min="13325" max="13325" width="4.42578125" customWidth="1"/>
    <col min="13326" max="13326" width="4.7109375" bestFit="1" customWidth="1"/>
    <col min="13327" max="13327" width="5.42578125" bestFit="1" customWidth="1"/>
    <col min="13328" max="13328" width="4.7109375" bestFit="1" customWidth="1"/>
    <col min="13329" max="13329" width="3.7109375" bestFit="1" customWidth="1"/>
    <col min="13330" max="13330" width="4.7109375" bestFit="1" customWidth="1"/>
    <col min="13331" max="13340" width="3.7109375" bestFit="1" customWidth="1"/>
    <col min="13341" max="13341" width="4.42578125" bestFit="1" customWidth="1"/>
    <col min="13342" max="13343" width="3.7109375" bestFit="1" customWidth="1"/>
    <col min="13344" max="13345" width="4.42578125" bestFit="1" customWidth="1"/>
    <col min="13347" max="13347" width="10.7109375" customWidth="1"/>
    <col min="13570" max="13570" width="15.140625" customWidth="1"/>
    <col min="13571" max="13571" width="3.85546875" bestFit="1" customWidth="1"/>
    <col min="13572" max="13573" width="3.7109375" bestFit="1" customWidth="1"/>
    <col min="13574" max="13574" width="4.7109375" bestFit="1" customWidth="1"/>
    <col min="13575" max="13575" width="4.42578125" bestFit="1" customWidth="1"/>
    <col min="13576" max="13576" width="4.7109375" bestFit="1" customWidth="1"/>
    <col min="13577" max="13578" width="3.7109375" bestFit="1" customWidth="1"/>
    <col min="13579" max="13579" width="5.42578125" bestFit="1" customWidth="1"/>
    <col min="13580" max="13580" width="4.7109375" bestFit="1" customWidth="1"/>
    <col min="13581" max="13581" width="4.42578125" customWidth="1"/>
    <col min="13582" max="13582" width="4.7109375" bestFit="1" customWidth="1"/>
    <col min="13583" max="13583" width="5.42578125" bestFit="1" customWidth="1"/>
    <col min="13584" max="13584" width="4.7109375" bestFit="1" customWidth="1"/>
    <col min="13585" max="13585" width="3.7109375" bestFit="1" customWidth="1"/>
    <col min="13586" max="13586" width="4.7109375" bestFit="1" customWidth="1"/>
    <col min="13587" max="13596" width="3.7109375" bestFit="1" customWidth="1"/>
    <col min="13597" max="13597" width="4.42578125" bestFit="1" customWidth="1"/>
    <col min="13598" max="13599" width="3.7109375" bestFit="1" customWidth="1"/>
    <col min="13600" max="13601" width="4.42578125" bestFit="1" customWidth="1"/>
    <col min="13603" max="13603" width="10.7109375" customWidth="1"/>
    <col min="13826" max="13826" width="15.140625" customWidth="1"/>
    <col min="13827" max="13827" width="3.85546875" bestFit="1" customWidth="1"/>
    <col min="13828" max="13829" width="3.7109375" bestFit="1" customWidth="1"/>
    <col min="13830" max="13830" width="4.7109375" bestFit="1" customWidth="1"/>
    <col min="13831" max="13831" width="4.42578125" bestFit="1" customWidth="1"/>
    <col min="13832" max="13832" width="4.7109375" bestFit="1" customWidth="1"/>
    <col min="13833" max="13834" width="3.7109375" bestFit="1" customWidth="1"/>
    <col min="13835" max="13835" width="5.42578125" bestFit="1" customWidth="1"/>
    <col min="13836" max="13836" width="4.7109375" bestFit="1" customWidth="1"/>
    <col min="13837" max="13837" width="4.42578125" customWidth="1"/>
    <col min="13838" max="13838" width="4.7109375" bestFit="1" customWidth="1"/>
    <col min="13839" max="13839" width="5.42578125" bestFit="1" customWidth="1"/>
    <col min="13840" max="13840" width="4.7109375" bestFit="1" customWidth="1"/>
    <col min="13841" max="13841" width="3.7109375" bestFit="1" customWidth="1"/>
    <col min="13842" max="13842" width="4.7109375" bestFit="1" customWidth="1"/>
    <col min="13843" max="13852" width="3.7109375" bestFit="1" customWidth="1"/>
    <col min="13853" max="13853" width="4.42578125" bestFit="1" customWidth="1"/>
    <col min="13854" max="13855" width="3.7109375" bestFit="1" customWidth="1"/>
    <col min="13856" max="13857" width="4.42578125" bestFit="1" customWidth="1"/>
    <col min="13859" max="13859" width="10.7109375" customWidth="1"/>
    <col min="14082" max="14082" width="15.140625" customWidth="1"/>
    <col min="14083" max="14083" width="3.85546875" bestFit="1" customWidth="1"/>
    <col min="14084" max="14085" width="3.7109375" bestFit="1" customWidth="1"/>
    <col min="14086" max="14086" width="4.7109375" bestFit="1" customWidth="1"/>
    <col min="14087" max="14087" width="4.42578125" bestFit="1" customWidth="1"/>
    <col min="14088" max="14088" width="4.7109375" bestFit="1" customWidth="1"/>
    <col min="14089" max="14090" width="3.7109375" bestFit="1" customWidth="1"/>
    <col min="14091" max="14091" width="5.42578125" bestFit="1" customWidth="1"/>
    <col min="14092" max="14092" width="4.7109375" bestFit="1" customWidth="1"/>
    <col min="14093" max="14093" width="4.42578125" customWidth="1"/>
    <col min="14094" max="14094" width="4.7109375" bestFit="1" customWidth="1"/>
    <col min="14095" max="14095" width="5.42578125" bestFit="1" customWidth="1"/>
    <col min="14096" max="14096" width="4.7109375" bestFit="1" customWidth="1"/>
    <col min="14097" max="14097" width="3.7109375" bestFit="1" customWidth="1"/>
    <col min="14098" max="14098" width="4.7109375" bestFit="1" customWidth="1"/>
    <col min="14099" max="14108" width="3.7109375" bestFit="1" customWidth="1"/>
    <col min="14109" max="14109" width="4.42578125" bestFit="1" customWidth="1"/>
    <col min="14110" max="14111" width="3.7109375" bestFit="1" customWidth="1"/>
    <col min="14112" max="14113" width="4.42578125" bestFit="1" customWidth="1"/>
    <col min="14115" max="14115" width="10.7109375" customWidth="1"/>
    <col min="14338" max="14338" width="15.140625" customWidth="1"/>
    <col min="14339" max="14339" width="3.85546875" bestFit="1" customWidth="1"/>
    <col min="14340" max="14341" width="3.7109375" bestFit="1" customWidth="1"/>
    <col min="14342" max="14342" width="4.7109375" bestFit="1" customWidth="1"/>
    <col min="14343" max="14343" width="4.42578125" bestFit="1" customWidth="1"/>
    <col min="14344" max="14344" width="4.7109375" bestFit="1" customWidth="1"/>
    <col min="14345" max="14346" width="3.7109375" bestFit="1" customWidth="1"/>
    <col min="14347" max="14347" width="5.42578125" bestFit="1" customWidth="1"/>
    <col min="14348" max="14348" width="4.7109375" bestFit="1" customWidth="1"/>
    <col min="14349" max="14349" width="4.42578125" customWidth="1"/>
    <col min="14350" max="14350" width="4.7109375" bestFit="1" customWidth="1"/>
    <col min="14351" max="14351" width="5.42578125" bestFit="1" customWidth="1"/>
    <col min="14352" max="14352" width="4.7109375" bestFit="1" customWidth="1"/>
    <col min="14353" max="14353" width="3.7109375" bestFit="1" customWidth="1"/>
    <col min="14354" max="14354" width="4.7109375" bestFit="1" customWidth="1"/>
    <col min="14355" max="14364" width="3.7109375" bestFit="1" customWidth="1"/>
    <col min="14365" max="14365" width="4.42578125" bestFit="1" customWidth="1"/>
    <col min="14366" max="14367" width="3.7109375" bestFit="1" customWidth="1"/>
    <col min="14368" max="14369" width="4.42578125" bestFit="1" customWidth="1"/>
    <col min="14371" max="14371" width="10.7109375" customWidth="1"/>
    <col min="14594" max="14594" width="15.140625" customWidth="1"/>
    <col min="14595" max="14595" width="3.85546875" bestFit="1" customWidth="1"/>
    <col min="14596" max="14597" width="3.7109375" bestFit="1" customWidth="1"/>
    <col min="14598" max="14598" width="4.7109375" bestFit="1" customWidth="1"/>
    <col min="14599" max="14599" width="4.42578125" bestFit="1" customWidth="1"/>
    <col min="14600" max="14600" width="4.7109375" bestFit="1" customWidth="1"/>
    <col min="14601" max="14602" width="3.7109375" bestFit="1" customWidth="1"/>
    <col min="14603" max="14603" width="5.42578125" bestFit="1" customWidth="1"/>
    <col min="14604" max="14604" width="4.7109375" bestFit="1" customWidth="1"/>
    <col min="14605" max="14605" width="4.42578125" customWidth="1"/>
    <col min="14606" max="14606" width="4.7109375" bestFit="1" customWidth="1"/>
    <col min="14607" max="14607" width="5.42578125" bestFit="1" customWidth="1"/>
    <col min="14608" max="14608" width="4.7109375" bestFit="1" customWidth="1"/>
    <col min="14609" max="14609" width="3.7109375" bestFit="1" customWidth="1"/>
    <col min="14610" max="14610" width="4.7109375" bestFit="1" customWidth="1"/>
    <col min="14611" max="14620" width="3.7109375" bestFit="1" customWidth="1"/>
    <col min="14621" max="14621" width="4.42578125" bestFit="1" customWidth="1"/>
    <col min="14622" max="14623" width="3.7109375" bestFit="1" customWidth="1"/>
    <col min="14624" max="14625" width="4.42578125" bestFit="1" customWidth="1"/>
    <col min="14627" max="14627" width="10.7109375" customWidth="1"/>
    <col min="14850" max="14850" width="15.140625" customWidth="1"/>
    <col min="14851" max="14851" width="3.85546875" bestFit="1" customWidth="1"/>
    <col min="14852" max="14853" width="3.7109375" bestFit="1" customWidth="1"/>
    <col min="14854" max="14854" width="4.7109375" bestFit="1" customWidth="1"/>
    <col min="14855" max="14855" width="4.42578125" bestFit="1" customWidth="1"/>
    <col min="14856" max="14856" width="4.7109375" bestFit="1" customWidth="1"/>
    <col min="14857" max="14858" width="3.7109375" bestFit="1" customWidth="1"/>
    <col min="14859" max="14859" width="5.42578125" bestFit="1" customWidth="1"/>
    <col min="14860" max="14860" width="4.7109375" bestFit="1" customWidth="1"/>
    <col min="14861" max="14861" width="4.42578125" customWidth="1"/>
    <col min="14862" max="14862" width="4.7109375" bestFit="1" customWidth="1"/>
    <col min="14863" max="14863" width="5.42578125" bestFit="1" customWidth="1"/>
    <col min="14864" max="14864" width="4.7109375" bestFit="1" customWidth="1"/>
    <col min="14865" max="14865" width="3.7109375" bestFit="1" customWidth="1"/>
    <col min="14866" max="14866" width="4.7109375" bestFit="1" customWidth="1"/>
    <col min="14867" max="14876" width="3.7109375" bestFit="1" customWidth="1"/>
    <col min="14877" max="14877" width="4.42578125" bestFit="1" customWidth="1"/>
    <col min="14878" max="14879" width="3.7109375" bestFit="1" customWidth="1"/>
    <col min="14880" max="14881" width="4.42578125" bestFit="1" customWidth="1"/>
    <col min="14883" max="14883" width="10.7109375" customWidth="1"/>
    <col min="15106" max="15106" width="15.140625" customWidth="1"/>
    <col min="15107" max="15107" width="3.85546875" bestFit="1" customWidth="1"/>
    <col min="15108" max="15109" width="3.7109375" bestFit="1" customWidth="1"/>
    <col min="15110" max="15110" width="4.7109375" bestFit="1" customWidth="1"/>
    <col min="15111" max="15111" width="4.42578125" bestFit="1" customWidth="1"/>
    <col min="15112" max="15112" width="4.7109375" bestFit="1" customWidth="1"/>
    <col min="15113" max="15114" width="3.7109375" bestFit="1" customWidth="1"/>
    <col min="15115" max="15115" width="5.42578125" bestFit="1" customWidth="1"/>
    <col min="15116" max="15116" width="4.7109375" bestFit="1" customWidth="1"/>
    <col min="15117" max="15117" width="4.42578125" customWidth="1"/>
    <col min="15118" max="15118" width="4.7109375" bestFit="1" customWidth="1"/>
    <col min="15119" max="15119" width="5.42578125" bestFit="1" customWidth="1"/>
    <col min="15120" max="15120" width="4.7109375" bestFit="1" customWidth="1"/>
    <col min="15121" max="15121" width="3.7109375" bestFit="1" customWidth="1"/>
    <col min="15122" max="15122" width="4.7109375" bestFit="1" customWidth="1"/>
    <col min="15123" max="15132" width="3.7109375" bestFit="1" customWidth="1"/>
    <col min="15133" max="15133" width="4.42578125" bestFit="1" customWidth="1"/>
    <col min="15134" max="15135" width="3.7109375" bestFit="1" customWidth="1"/>
    <col min="15136" max="15137" width="4.42578125" bestFit="1" customWidth="1"/>
    <col min="15139" max="15139" width="10.7109375" customWidth="1"/>
    <col min="15362" max="15362" width="15.140625" customWidth="1"/>
    <col min="15363" max="15363" width="3.85546875" bestFit="1" customWidth="1"/>
    <col min="15364" max="15365" width="3.7109375" bestFit="1" customWidth="1"/>
    <col min="15366" max="15366" width="4.7109375" bestFit="1" customWidth="1"/>
    <col min="15367" max="15367" width="4.42578125" bestFit="1" customWidth="1"/>
    <col min="15368" max="15368" width="4.7109375" bestFit="1" customWidth="1"/>
    <col min="15369" max="15370" width="3.7109375" bestFit="1" customWidth="1"/>
    <col min="15371" max="15371" width="5.42578125" bestFit="1" customWidth="1"/>
    <col min="15372" max="15372" width="4.7109375" bestFit="1" customWidth="1"/>
    <col min="15373" max="15373" width="4.42578125" customWidth="1"/>
    <col min="15374" max="15374" width="4.7109375" bestFit="1" customWidth="1"/>
    <col min="15375" max="15375" width="5.42578125" bestFit="1" customWidth="1"/>
    <col min="15376" max="15376" width="4.7109375" bestFit="1" customWidth="1"/>
    <col min="15377" max="15377" width="3.7109375" bestFit="1" customWidth="1"/>
    <col min="15378" max="15378" width="4.7109375" bestFit="1" customWidth="1"/>
    <col min="15379" max="15388" width="3.7109375" bestFit="1" customWidth="1"/>
    <col min="15389" max="15389" width="4.42578125" bestFit="1" customWidth="1"/>
    <col min="15390" max="15391" width="3.7109375" bestFit="1" customWidth="1"/>
    <col min="15392" max="15393" width="4.42578125" bestFit="1" customWidth="1"/>
    <col min="15395" max="15395" width="10.7109375" customWidth="1"/>
    <col min="15618" max="15618" width="15.140625" customWidth="1"/>
    <col min="15619" max="15619" width="3.85546875" bestFit="1" customWidth="1"/>
    <col min="15620" max="15621" width="3.7109375" bestFit="1" customWidth="1"/>
    <col min="15622" max="15622" width="4.7109375" bestFit="1" customWidth="1"/>
    <col min="15623" max="15623" width="4.42578125" bestFit="1" customWidth="1"/>
    <col min="15624" max="15624" width="4.7109375" bestFit="1" customWidth="1"/>
    <col min="15625" max="15626" width="3.7109375" bestFit="1" customWidth="1"/>
    <col min="15627" max="15627" width="5.42578125" bestFit="1" customWidth="1"/>
    <col min="15628" max="15628" width="4.7109375" bestFit="1" customWidth="1"/>
    <col min="15629" max="15629" width="4.42578125" customWidth="1"/>
    <col min="15630" max="15630" width="4.7109375" bestFit="1" customWidth="1"/>
    <col min="15631" max="15631" width="5.42578125" bestFit="1" customWidth="1"/>
    <col min="15632" max="15632" width="4.7109375" bestFit="1" customWidth="1"/>
    <col min="15633" max="15633" width="3.7109375" bestFit="1" customWidth="1"/>
    <col min="15634" max="15634" width="4.7109375" bestFit="1" customWidth="1"/>
    <col min="15635" max="15644" width="3.7109375" bestFit="1" customWidth="1"/>
    <col min="15645" max="15645" width="4.42578125" bestFit="1" customWidth="1"/>
    <col min="15646" max="15647" width="3.7109375" bestFit="1" customWidth="1"/>
    <col min="15648" max="15649" width="4.42578125" bestFit="1" customWidth="1"/>
    <col min="15651" max="15651" width="10.7109375" customWidth="1"/>
    <col min="15874" max="15874" width="15.140625" customWidth="1"/>
    <col min="15875" max="15875" width="3.85546875" bestFit="1" customWidth="1"/>
    <col min="15876" max="15877" width="3.7109375" bestFit="1" customWidth="1"/>
    <col min="15878" max="15878" width="4.7109375" bestFit="1" customWidth="1"/>
    <col min="15879" max="15879" width="4.42578125" bestFit="1" customWidth="1"/>
    <col min="15880" max="15880" width="4.7109375" bestFit="1" customWidth="1"/>
    <col min="15881" max="15882" width="3.7109375" bestFit="1" customWidth="1"/>
    <col min="15883" max="15883" width="5.42578125" bestFit="1" customWidth="1"/>
    <col min="15884" max="15884" width="4.7109375" bestFit="1" customWidth="1"/>
    <col min="15885" max="15885" width="4.42578125" customWidth="1"/>
    <col min="15886" max="15886" width="4.7109375" bestFit="1" customWidth="1"/>
    <col min="15887" max="15887" width="5.42578125" bestFit="1" customWidth="1"/>
    <col min="15888" max="15888" width="4.7109375" bestFit="1" customWidth="1"/>
    <col min="15889" max="15889" width="3.7109375" bestFit="1" customWidth="1"/>
    <col min="15890" max="15890" width="4.7109375" bestFit="1" customWidth="1"/>
    <col min="15891" max="15900" width="3.7109375" bestFit="1" customWidth="1"/>
    <col min="15901" max="15901" width="4.42578125" bestFit="1" customWidth="1"/>
    <col min="15902" max="15903" width="3.7109375" bestFit="1" customWidth="1"/>
    <col min="15904" max="15905" width="4.42578125" bestFit="1" customWidth="1"/>
    <col min="15907" max="15907" width="10.7109375" customWidth="1"/>
    <col min="16130" max="16130" width="15.140625" customWidth="1"/>
    <col min="16131" max="16131" width="3.85546875" bestFit="1" customWidth="1"/>
    <col min="16132" max="16133" width="3.7109375" bestFit="1" customWidth="1"/>
    <col min="16134" max="16134" width="4.7109375" bestFit="1" customWidth="1"/>
    <col min="16135" max="16135" width="4.42578125" bestFit="1" customWidth="1"/>
    <col min="16136" max="16136" width="4.7109375" bestFit="1" customWidth="1"/>
    <col min="16137" max="16138" width="3.7109375" bestFit="1" customWidth="1"/>
    <col min="16139" max="16139" width="5.42578125" bestFit="1" customWidth="1"/>
    <col min="16140" max="16140" width="4.7109375" bestFit="1" customWidth="1"/>
    <col min="16141" max="16141" width="4.42578125" customWidth="1"/>
    <col min="16142" max="16142" width="4.7109375" bestFit="1" customWidth="1"/>
    <col min="16143" max="16143" width="5.42578125" bestFit="1" customWidth="1"/>
    <col min="16144" max="16144" width="4.7109375" bestFit="1" customWidth="1"/>
    <col min="16145" max="16145" width="3.7109375" bestFit="1" customWidth="1"/>
    <col min="16146" max="16146" width="4.7109375" bestFit="1" customWidth="1"/>
    <col min="16147" max="16156" width="3.7109375" bestFit="1" customWidth="1"/>
    <col min="16157" max="16157" width="4.42578125" bestFit="1" customWidth="1"/>
    <col min="16158" max="16159" width="3.7109375" bestFit="1" customWidth="1"/>
    <col min="16160" max="16161" width="4.42578125" bestFit="1" customWidth="1"/>
    <col min="16163" max="16163" width="10.7109375" customWidth="1"/>
  </cols>
  <sheetData>
    <row r="1" spans="2:37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 s="72">
        <v>32</v>
      </c>
      <c r="AH1">
        <v>33</v>
      </c>
      <c r="AI1">
        <v>34</v>
      </c>
    </row>
    <row r="3" spans="2:37" s="2" customFormat="1" ht="15" customHeight="1" x14ac:dyDescent="0.2">
      <c r="B3" s="135" t="s">
        <v>127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122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21" t="s">
        <v>29</v>
      </c>
      <c r="AI4" s="22" t="s">
        <v>30</v>
      </c>
    </row>
    <row r="5" spans="2:37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74">
        <v>0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0</v>
      </c>
      <c r="N5" s="74">
        <v>0</v>
      </c>
      <c r="O5" s="74">
        <v>0</v>
      </c>
      <c r="P5" s="74" t="s">
        <v>152</v>
      </c>
      <c r="Q5" s="74">
        <v>0</v>
      </c>
      <c r="R5" s="74">
        <v>0</v>
      </c>
      <c r="S5" s="74">
        <v>0</v>
      </c>
      <c r="T5" s="74">
        <v>0</v>
      </c>
      <c r="U5" s="74">
        <v>2.8</v>
      </c>
      <c r="V5" s="74">
        <v>0</v>
      </c>
      <c r="W5" s="74">
        <v>0</v>
      </c>
      <c r="X5" s="74">
        <v>0</v>
      </c>
      <c r="Y5" s="74">
        <v>0</v>
      </c>
      <c r="Z5" s="74">
        <v>0</v>
      </c>
      <c r="AA5" s="74">
        <v>0</v>
      </c>
      <c r="AB5" s="74">
        <v>0</v>
      </c>
      <c r="AC5" s="74" t="s">
        <v>152</v>
      </c>
      <c r="AD5" s="74">
        <v>0</v>
      </c>
      <c r="AE5" s="74">
        <v>0</v>
      </c>
      <c r="AF5" s="74">
        <v>0</v>
      </c>
      <c r="AG5" s="74">
        <v>0</v>
      </c>
      <c r="AH5" s="20">
        <f t="shared" ref="AH5:AH36" si="1">SUM(F5:AG5)</f>
        <v>2.8</v>
      </c>
      <c r="AI5" s="19">
        <f t="shared" ref="AI5:AI36" si="2">AVERAGE(F5:AG5)</f>
        <v>0.10769230769230768</v>
      </c>
      <c r="AK5" s="136">
        <f>AVERAGE(AH5:AH8)</f>
        <v>1.675</v>
      </c>
    </row>
    <row r="6" spans="2:37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74">
        <v>0</v>
      </c>
      <c r="G6" s="74">
        <v>0</v>
      </c>
      <c r="H6" s="74" t="s">
        <v>152</v>
      </c>
      <c r="I6" s="74" t="s">
        <v>152</v>
      </c>
      <c r="J6" s="74" t="s">
        <v>152</v>
      </c>
      <c r="K6" s="74">
        <v>0</v>
      </c>
      <c r="L6" s="74">
        <v>0</v>
      </c>
      <c r="M6" s="74">
        <v>0</v>
      </c>
      <c r="N6" s="74">
        <v>0</v>
      </c>
      <c r="O6" s="74" t="s">
        <v>152</v>
      </c>
      <c r="P6" s="74" t="s">
        <v>152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 t="s">
        <v>152</v>
      </c>
      <c r="W6" s="74" t="s">
        <v>152</v>
      </c>
      <c r="X6" s="74">
        <v>0</v>
      </c>
      <c r="Y6" s="74">
        <v>0</v>
      </c>
      <c r="Z6" s="74">
        <v>0</v>
      </c>
      <c r="AA6" s="74" t="s">
        <v>152</v>
      </c>
      <c r="AB6" s="74">
        <v>0</v>
      </c>
      <c r="AC6" s="74" t="s">
        <v>152</v>
      </c>
      <c r="AD6" s="74" t="s">
        <v>152</v>
      </c>
      <c r="AE6" s="74">
        <v>0</v>
      </c>
      <c r="AF6" s="74">
        <v>0</v>
      </c>
      <c r="AG6" s="74">
        <v>0</v>
      </c>
      <c r="AH6" s="20">
        <f t="shared" si="1"/>
        <v>0</v>
      </c>
      <c r="AI6" s="19">
        <f t="shared" si="2"/>
        <v>0</v>
      </c>
      <c r="AK6" s="137"/>
    </row>
    <row r="7" spans="2:37" s="9" customFormat="1" ht="12" x14ac:dyDescent="0.2">
      <c r="B7" s="5" t="str">
        <f t="shared" si="0"/>
        <v>Altiplano_Villa De Ramos</v>
      </c>
      <c r="C7" s="5" t="s">
        <v>0</v>
      </c>
      <c r="D7" s="5" t="s">
        <v>135</v>
      </c>
      <c r="E7" s="5" t="s">
        <v>135</v>
      </c>
      <c r="F7" s="74" t="s">
        <v>152</v>
      </c>
      <c r="G7" s="74" t="s">
        <v>152</v>
      </c>
      <c r="H7" s="74" t="s">
        <v>152</v>
      </c>
      <c r="I7" s="74" t="s">
        <v>152</v>
      </c>
      <c r="J7" s="74" t="s">
        <v>152</v>
      </c>
      <c r="K7" s="74" t="s">
        <v>152</v>
      </c>
      <c r="L7" s="74" t="s">
        <v>152</v>
      </c>
      <c r="M7" s="74" t="s">
        <v>152</v>
      </c>
      <c r="N7" s="74" t="s">
        <v>152</v>
      </c>
      <c r="O7" s="74" t="s">
        <v>152</v>
      </c>
      <c r="P7" s="74" t="s">
        <v>152</v>
      </c>
      <c r="Q7" s="74" t="s">
        <v>152</v>
      </c>
      <c r="R7" s="74" t="s">
        <v>152</v>
      </c>
      <c r="S7" s="74" t="s">
        <v>152</v>
      </c>
      <c r="T7" s="74">
        <v>0</v>
      </c>
      <c r="U7" s="74">
        <v>0</v>
      </c>
      <c r="V7" s="74">
        <v>0</v>
      </c>
      <c r="W7" s="74" t="s">
        <v>152</v>
      </c>
      <c r="X7" s="74">
        <v>0</v>
      </c>
      <c r="Y7" s="74">
        <v>0</v>
      </c>
      <c r="Z7" s="74" t="s">
        <v>152</v>
      </c>
      <c r="AA7" s="74" t="s">
        <v>152</v>
      </c>
      <c r="AB7" s="74">
        <v>0</v>
      </c>
      <c r="AC7" s="74">
        <v>0</v>
      </c>
      <c r="AD7" s="74" t="s">
        <v>152</v>
      </c>
      <c r="AE7" s="74" t="s">
        <v>152</v>
      </c>
      <c r="AF7" s="74">
        <v>0</v>
      </c>
      <c r="AG7" s="74" t="s">
        <v>152</v>
      </c>
      <c r="AH7" s="20">
        <f t="shared" si="1"/>
        <v>0</v>
      </c>
      <c r="AI7" s="19">
        <f t="shared" si="2"/>
        <v>0</v>
      </c>
      <c r="AK7" s="137"/>
    </row>
    <row r="8" spans="2:37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147</v>
      </c>
      <c r="F8" s="74">
        <v>1.7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2.2000000000000002</v>
      </c>
      <c r="S8" s="74">
        <v>0</v>
      </c>
      <c r="T8" s="7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20">
        <f t="shared" si="1"/>
        <v>3.9000000000000004</v>
      </c>
      <c r="AI8" s="19">
        <f t="shared" si="2"/>
        <v>0.13928571428571429</v>
      </c>
      <c r="AK8" s="136">
        <f>AVERAGE(AH8:AH11)</f>
        <v>2.5250000000000004</v>
      </c>
    </row>
    <row r="9" spans="2:37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73">
        <v>0.3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1.6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20">
        <f t="shared" si="1"/>
        <v>1.9000000000000001</v>
      </c>
      <c r="AI9" s="19">
        <f t="shared" si="2"/>
        <v>6.7857142857142866E-2</v>
      </c>
      <c r="AK9" s="137"/>
    </row>
    <row r="10" spans="2:37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73" t="s">
        <v>152</v>
      </c>
      <c r="G10" s="73">
        <v>0</v>
      </c>
      <c r="H10" s="73" t="s">
        <v>152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0.1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 t="s">
        <v>152</v>
      </c>
      <c r="AE10" s="73">
        <v>0</v>
      </c>
      <c r="AF10" s="73">
        <v>0</v>
      </c>
      <c r="AG10" s="73">
        <v>0</v>
      </c>
      <c r="AH10" s="20">
        <f t="shared" si="1"/>
        <v>0.1</v>
      </c>
      <c r="AI10" s="19">
        <f t="shared" si="2"/>
        <v>4.0000000000000001E-3</v>
      </c>
      <c r="AK10" s="137"/>
    </row>
    <row r="11" spans="2:37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119</v>
      </c>
      <c r="F11" s="74">
        <v>4.2</v>
      </c>
      <c r="G11" s="74">
        <v>0</v>
      </c>
      <c r="H11" s="74">
        <v>0</v>
      </c>
      <c r="I11" s="74">
        <v>0</v>
      </c>
      <c r="J11" s="74" t="s">
        <v>152</v>
      </c>
      <c r="K11" s="74">
        <v>0</v>
      </c>
      <c r="L11" s="74">
        <v>0</v>
      </c>
      <c r="M11" s="74">
        <v>0</v>
      </c>
      <c r="N11" s="74">
        <v>0</v>
      </c>
      <c r="O11" s="74" t="s">
        <v>152</v>
      </c>
      <c r="P11" s="74">
        <v>0</v>
      </c>
      <c r="Q11" s="74">
        <v>0</v>
      </c>
      <c r="R11" s="74">
        <v>0</v>
      </c>
      <c r="S11" s="74">
        <v>0</v>
      </c>
      <c r="T11" s="74" t="s">
        <v>152</v>
      </c>
      <c r="U11" s="74" t="s">
        <v>152</v>
      </c>
      <c r="V11" s="74" t="s">
        <v>152</v>
      </c>
      <c r="W11" s="74" t="s">
        <v>152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20">
        <f t="shared" si="1"/>
        <v>4.2</v>
      </c>
      <c r="AI11" s="19">
        <f t="shared" si="2"/>
        <v>0.19090909090909092</v>
      </c>
      <c r="AK11" s="137"/>
    </row>
    <row r="12" spans="2:37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148</v>
      </c>
      <c r="F12" s="74" t="s">
        <v>152</v>
      </c>
      <c r="G12" s="74">
        <v>0</v>
      </c>
      <c r="H12" s="74">
        <v>6</v>
      </c>
      <c r="I12" s="74">
        <v>1.5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20">
        <f t="shared" si="1"/>
        <v>7.5</v>
      </c>
      <c r="AI12" s="19">
        <f t="shared" si="2"/>
        <v>0.27777777777777779</v>
      </c>
      <c r="AJ12" s="9">
        <v>7.5</v>
      </c>
      <c r="AK12" s="137">
        <f>AVERAGE(AJ12:AJ21)</f>
        <v>6.09</v>
      </c>
    </row>
    <row r="13" spans="2:37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114</v>
      </c>
      <c r="F13" s="74">
        <v>0</v>
      </c>
      <c r="G13" s="74">
        <v>0</v>
      </c>
      <c r="H13" s="74">
        <v>0</v>
      </c>
      <c r="I13" s="74">
        <v>1.1000000000000001</v>
      </c>
      <c r="J13" s="74">
        <v>0.2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 t="s">
        <v>152</v>
      </c>
      <c r="R13" s="74">
        <v>0</v>
      </c>
      <c r="S13" s="74">
        <v>4.5999999999999996</v>
      </c>
      <c r="T13" s="7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1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20">
        <f t="shared" si="1"/>
        <v>6.8999999999999995</v>
      </c>
      <c r="AI13" s="19">
        <f t="shared" si="2"/>
        <v>0.25555555555555554</v>
      </c>
      <c r="AJ13" s="9">
        <v>6.8999999999999995</v>
      </c>
      <c r="AK13" s="137"/>
    </row>
    <row r="14" spans="2:37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20">
        <f t="shared" si="1"/>
        <v>0</v>
      </c>
      <c r="AI14" s="19">
        <f t="shared" si="2"/>
        <v>0</v>
      </c>
      <c r="AJ14" s="9">
        <v>0</v>
      </c>
      <c r="AK14" s="137"/>
    </row>
    <row r="15" spans="2:37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116</v>
      </c>
      <c r="F15" s="74">
        <v>0.2</v>
      </c>
      <c r="G15" s="74" t="s">
        <v>152</v>
      </c>
      <c r="H15" s="74" t="s">
        <v>152</v>
      </c>
      <c r="I15" s="74">
        <v>7.8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 t="s">
        <v>152</v>
      </c>
      <c r="R15" s="74">
        <v>0</v>
      </c>
      <c r="S15" s="74">
        <v>0.2</v>
      </c>
      <c r="T15" s="74">
        <v>0.4</v>
      </c>
      <c r="U15" s="74">
        <v>0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20">
        <f t="shared" si="1"/>
        <v>8.6</v>
      </c>
      <c r="AI15" s="19">
        <f t="shared" si="2"/>
        <v>0.34399999999999997</v>
      </c>
      <c r="AJ15" s="9">
        <v>8.6</v>
      </c>
      <c r="AK15" s="137"/>
    </row>
    <row r="16" spans="2:37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74">
        <v>0</v>
      </c>
      <c r="G16" s="74">
        <v>0</v>
      </c>
      <c r="H16" s="74">
        <v>7.6</v>
      </c>
      <c r="I16" s="74">
        <v>1.3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13.1</v>
      </c>
      <c r="T16" s="74">
        <v>2.1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20">
        <f t="shared" si="1"/>
        <v>24.1</v>
      </c>
      <c r="AI16" s="19">
        <f t="shared" si="2"/>
        <v>0.86071428571428577</v>
      </c>
      <c r="AJ16" s="9">
        <v>0.5</v>
      </c>
      <c r="AK16" s="137"/>
    </row>
    <row r="17" spans="2:37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74">
        <v>0</v>
      </c>
      <c r="G17" s="74">
        <v>0</v>
      </c>
      <c r="H17" s="74">
        <v>0.5</v>
      </c>
      <c r="I17" s="74" t="s">
        <v>152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20">
        <f t="shared" si="1"/>
        <v>0.5</v>
      </c>
      <c r="AI17" s="19">
        <f t="shared" si="2"/>
        <v>1.8518518518518517E-2</v>
      </c>
      <c r="AJ17" s="9">
        <v>7.2</v>
      </c>
      <c r="AK17" s="137"/>
    </row>
    <row r="18" spans="2:37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93</v>
      </c>
      <c r="F18" s="74">
        <v>1.2</v>
      </c>
      <c r="G18" s="74">
        <v>0</v>
      </c>
      <c r="H18" s="74">
        <v>0</v>
      </c>
      <c r="I18" s="74">
        <v>6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74">
        <v>0</v>
      </c>
      <c r="U18" s="74">
        <v>0</v>
      </c>
      <c r="V18" s="74">
        <v>0</v>
      </c>
      <c r="W18" s="74">
        <v>0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20">
        <f t="shared" si="1"/>
        <v>7.2</v>
      </c>
      <c r="AI18" s="19">
        <f t="shared" si="2"/>
        <v>0.25714285714285717</v>
      </c>
      <c r="AJ18" s="9">
        <v>2.6</v>
      </c>
      <c r="AK18" s="137"/>
    </row>
    <row r="19" spans="2:37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74">
        <v>0</v>
      </c>
      <c r="G19" s="74">
        <v>0</v>
      </c>
      <c r="H19" s="74">
        <v>2.6</v>
      </c>
      <c r="I19" s="74" t="s">
        <v>152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0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20">
        <f t="shared" si="1"/>
        <v>2.6</v>
      </c>
      <c r="AI19" s="19">
        <f t="shared" si="2"/>
        <v>9.6296296296296297E-2</v>
      </c>
      <c r="AJ19" s="9">
        <v>10.7</v>
      </c>
      <c r="AK19" s="137"/>
    </row>
    <row r="20" spans="2:37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115</v>
      </c>
      <c r="F20" s="74">
        <v>0</v>
      </c>
      <c r="G20" s="74">
        <v>0</v>
      </c>
      <c r="H20" s="74">
        <v>8</v>
      </c>
      <c r="I20" s="74">
        <v>0.6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 t="s">
        <v>152</v>
      </c>
      <c r="R20" s="74">
        <v>0</v>
      </c>
      <c r="S20" s="74">
        <v>12.7</v>
      </c>
      <c r="T20" s="74" t="s">
        <v>152</v>
      </c>
      <c r="U20" s="74">
        <v>0</v>
      </c>
      <c r="V20" s="74">
        <v>0</v>
      </c>
      <c r="W20" s="74">
        <v>0</v>
      </c>
      <c r="X20" s="74">
        <v>0</v>
      </c>
      <c r="Y20" s="74">
        <v>3.6</v>
      </c>
      <c r="Z20" s="74">
        <v>0</v>
      </c>
      <c r="AA20" s="74">
        <v>0</v>
      </c>
      <c r="AB20" s="74">
        <v>0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20">
        <f t="shared" si="1"/>
        <v>24.9</v>
      </c>
      <c r="AI20" s="19">
        <f t="shared" si="2"/>
        <v>0.95769230769230762</v>
      </c>
      <c r="AJ20" s="9">
        <v>7.8</v>
      </c>
      <c r="AK20" s="137"/>
    </row>
    <row r="21" spans="2:37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117</v>
      </c>
      <c r="F21" s="73">
        <v>0</v>
      </c>
      <c r="G21" s="73">
        <v>0</v>
      </c>
      <c r="H21" s="73">
        <v>0</v>
      </c>
      <c r="I21" s="73">
        <v>0</v>
      </c>
      <c r="J21" s="73">
        <v>4.2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3.9</v>
      </c>
      <c r="T21" s="73">
        <v>2.6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20">
        <f t="shared" si="1"/>
        <v>10.7</v>
      </c>
      <c r="AI21" s="19">
        <f t="shared" si="2"/>
        <v>0.38214285714285712</v>
      </c>
      <c r="AJ21" s="9">
        <v>9.1</v>
      </c>
      <c r="AK21" s="137"/>
    </row>
    <row r="22" spans="2:37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74">
        <v>0</v>
      </c>
      <c r="G22" s="74">
        <v>0</v>
      </c>
      <c r="H22" s="74">
        <v>2.4</v>
      </c>
      <c r="I22" s="74">
        <v>4.5999999999999996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 t="s">
        <v>152</v>
      </c>
      <c r="S22" s="74">
        <v>0.8</v>
      </c>
      <c r="T22" s="74" t="s">
        <v>152</v>
      </c>
      <c r="U22" s="74">
        <v>0</v>
      </c>
      <c r="V22" s="74" t="s">
        <v>152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>
        <v>0</v>
      </c>
      <c r="AC22" s="74">
        <v>0</v>
      </c>
      <c r="AD22" s="74">
        <v>0</v>
      </c>
      <c r="AE22" s="74">
        <v>0</v>
      </c>
      <c r="AF22" s="74">
        <v>0</v>
      </c>
      <c r="AG22" s="74">
        <v>0</v>
      </c>
      <c r="AH22" s="20">
        <f t="shared" si="1"/>
        <v>7.8</v>
      </c>
      <c r="AI22" s="19">
        <f t="shared" si="2"/>
        <v>0.312</v>
      </c>
      <c r="AJ22" s="9">
        <v>24.1</v>
      </c>
      <c r="AK22" s="137">
        <f>AVERAGE(AJ22:AJ25)</f>
        <v>20.85</v>
      </c>
    </row>
    <row r="23" spans="2:37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74">
        <v>0</v>
      </c>
      <c r="G23" s="74">
        <v>0</v>
      </c>
      <c r="H23" s="74">
        <v>0</v>
      </c>
      <c r="I23" s="74">
        <v>1.5</v>
      </c>
      <c r="J23" s="74" t="s">
        <v>152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 t="s">
        <v>152</v>
      </c>
      <c r="R23" s="74">
        <v>0</v>
      </c>
      <c r="S23" s="74">
        <v>0.4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7.2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20">
        <f t="shared" si="1"/>
        <v>9.1</v>
      </c>
      <c r="AI23" s="19">
        <f t="shared" si="2"/>
        <v>0.35</v>
      </c>
      <c r="AJ23" s="9">
        <v>24.9</v>
      </c>
      <c r="AK23" s="137"/>
    </row>
    <row r="24" spans="2:37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118</v>
      </c>
      <c r="F24" s="73">
        <v>0</v>
      </c>
      <c r="G24" s="73">
        <v>0</v>
      </c>
      <c r="H24" s="73">
        <v>0.2</v>
      </c>
      <c r="I24" s="73">
        <v>4.2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0.6</v>
      </c>
      <c r="R24" s="73">
        <v>0</v>
      </c>
      <c r="S24" s="73">
        <v>19.600000000000001</v>
      </c>
      <c r="T24" s="73">
        <v>0.4</v>
      </c>
      <c r="U24" s="73">
        <v>0</v>
      </c>
      <c r="V24" s="73">
        <v>0</v>
      </c>
      <c r="W24" s="73">
        <v>0</v>
      </c>
      <c r="X24" s="73">
        <v>0</v>
      </c>
      <c r="Y24" s="73" t="s">
        <v>152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20">
        <f t="shared" si="1"/>
        <v>25</v>
      </c>
      <c r="AI24" s="19">
        <f t="shared" si="2"/>
        <v>0.92592592592592593</v>
      </c>
      <c r="AJ24" s="9">
        <v>25</v>
      </c>
      <c r="AK24" s="137"/>
    </row>
    <row r="25" spans="2:37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118</v>
      </c>
      <c r="F25" s="73">
        <v>0</v>
      </c>
      <c r="G25" s="73">
        <v>0</v>
      </c>
      <c r="H25" s="73">
        <v>0</v>
      </c>
      <c r="I25" s="73">
        <v>3.4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0.4</v>
      </c>
      <c r="S25" s="73">
        <v>5.2</v>
      </c>
      <c r="T25" s="73">
        <v>0.4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20">
        <f t="shared" si="1"/>
        <v>9.4</v>
      </c>
      <c r="AI25" s="19">
        <f t="shared" si="2"/>
        <v>0.33571428571428574</v>
      </c>
      <c r="AJ25" s="9">
        <v>9.4</v>
      </c>
      <c r="AK25" s="137"/>
    </row>
    <row r="26" spans="2:37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74" t="s">
        <v>152</v>
      </c>
      <c r="G26" s="74" t="s">
        <v>152</v>
      </c>
      <c r="H26" s="74" t="s">
        <v>152</v>
      </c>
      <c r="I26" s="74" t="s">
        <v>152</v>
      </c>
      <c r="J26" s="74" t="s">
        <v>152</v>
      </c>
      <c r="K26" s="74" t="s">
        <v>152</v>
      </c>
      <c r="L26" s="74" t="s">
        <v>152</v>
      </c>
      <c r="M26" s="74" t="s">
        <v>152</v>
      </c>
      <c r="N26" s="74" t="s">
        <v>152</v>
      </c>
      <c r="O26" s="74" t="s">
        <v>152</v>
      </c>
      <c r="P26" s="74" t="s">
        <v>152</v>
      </c>
      <c r="Q26" s="74" t="s">
        <v>152</v>
      </c>
      <c r="R26" s="74" t="s">
        <v>152</v>
      </c>
      <c r="S26" s="74" t="s">
        <v>152</v>
      </c>
      <c r="T26" s="74" t="s">
        <v>152</v>
      </c>
      <c r="U26" s="74" t="s">
        <v>152</v>
      </c>
      <c r="V26" s="74" t="s">
        <v>152</v>
      </c>
      <c r="W26" s="74" t="s">
        <v>152</v>
      </c>
      <c r="X26" s="74" t="s">
        <v>152</v>
      </c>
      <c r="Y26" s="74" t="s">
        <v>152</v>
      </c>
      <c r="Z26" s="74">
        <v>0</v>
      </c>
      <c r="AA26" s="74" t="s">
        <v>152</v>
      </c>
      <c r="AB26" s="74" t="s">
        <v>152</v>
      </c>
      <c r="AC26" s="74" t="s">
        <v>152</v>
      </c>
      <c r="AD26" s="74">
        <v>0</v>
      </c>
      <c r="AE26" s="74" t="s">
        <v>152</v>
      </c>
      <c r="AF26" s="74" t="s">
        <v>152</v>
      </c>
      <c r="AG26" s="74" t="s">
        <v>152</v>
      </c>
      <c r="AH26" s="20">
        <f t="shared" si="1"/>
        <v>0</v>
      </c>
      <c r="AI26" s="19">
        <f t="shared" si="2"/>
        <v>0</v>
      </c>
      <c r="AK26" s="136">
        <f>AVERAGE(AH26:AH28)</f>
        <v>1.6333333333333331</v>
      </c>
    </row>
    <row r="27" spans="2:37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74">
        <v>1.3</v>
      </c>
      <c r="G27" s="74">
        <v>0</v>
      </c>
      <c r="H27" s="74" t="s">
        <v>152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74">
        <v>0</v>
      </c>
      <c r="U27" s="74" t="s">
        <v>152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20">
        <f t="shared" si="1"/>
        <v>1.3</v>
      </c>
      <c r="AI27" s="19">
        <f t="shared" si="2"/>
        <v>0.05</v>
      </c>
      <c r="AK27" s="137"/>
    </row>
    <row r="28" spans="2:37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111</v>
      </c>
      <c r="F28" s="74">
        <v>1.3</v>
      </c>
      <c r="G28" s="74">
        <v>0</v>
      </c>
      <c r="H28" s="74">
        <v>0</v>
      </c>
      <c r="I28" s="74">
        <v>2.2999999999999998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95">
        <v>0</v>
      </c>
      <c r="S28" s="74">
        <v>0</v>
      </c>
      <c r="T28" s="74" t="s">
        <v>152</v>
      </c>
      <c r="U28" s="74" t="s">
        <v>152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>
        <v>0</v>
      </c>
      <c r="AE28" s="74">
        <v>0</v>
      </c>
      <c r="AF28" s="74">
        <v>0</v>
      </c>
      <c r="AG28" s="74">
        <v>0</v>
      </c>
      <c r="AH28" s="20">
        <f t="shared" si="1"/>
        <v>3.5999999999999996</v>
      </c>
      <c r="AI28" s="19">
        <f t="shared" si="2"/>
        <v>0.13846153846153844</v>
      </c>
      <c r="AK28" s="137"/>
    </row>
    <row r="29" spans="2:37" x14ac:dyDescent="0.25">
      <c r="B29" s="17" t="str">
        <f t="shared" ref="B29:B81" si="4">CONCATENATE(C29,"_",D29)</f>
        <v>Altiplano_Los Quintos</v>
      </c>
      <c r="C29" s="17" t="s">
        <v>0</v>
      </c>
      <c r="D29" s="17" t="s">
        <v>50</v>
      </c>
      <c r="E29" s="17" t="s">
        <v>51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20">
        <f t="shared" si="1"/>
        <v>0</v>
      </c>
      <c r="AI29" s="19">
        <f t="shared" si="2"/>
        <v>0</v>
      </c>
    </row>
    <row r="30" spans="2:37" x14ac:dyDescent="0.25">
      <c r="B30" s="17" t="str">
        <f t="shared" si="4"/>
        <v>Altiplano_El Cuijal</v>
      </c>
      <c r="C30" s="17" t="s">
        <v>0</v>
      </c>
      <c r="D30" s="17" t="s">
        <v>52</v>
      </c>
      <c r="E30" s="17" t="s">
        <v>149</v>
      </c>
      <c r="F30" s="74" t="s">
        <v>152</v>
      </c>
      <c r="G30" s="74" t="s">
        <v>152</v>
      </c>
      <c r="H30" s="74" t="s">
        <v>152</v>
      </c>
      <c r="I30" s="74" t="s">
        <v>152</v>
      </c>
      <c r="J30" s="74" t="s">
        <v>152</v>
      </c>
      <c r="K30" s="74" t="s">
        <v>152</v>
      </c>
      <c r="L30" s="74" t="s">
        <v>152</v>
      </c>
      <c r="M30" s="74" t="s">
        <v>152</v>
      </c>
      <c r="N30" s="74" t="s">
        <v>152</v>
      </c>
      <c r="O30" s="74" t="s">
        <v>152</v>
      </c>
      <c r="P30" s="74" t="s">
        <v>152</v>
      </c>
      <c r="Q30" s="74" t="s">
        <v>152</v>
      </c>
      <c r="R30" s="74" t="s">
        <v>152</v>
      </c>
      <c r="S30" s="74" t="s">
        <v>152</v>
      </c>
      <c r="T30" s="74" t="s">
        <v>152</v>
      </c>
      <c r="U30" s="74" t="s">
        <v>152</v>
      </c>
      <c r="V30" s="74" t="s">
        <v>152</v>
      </c>
      <c r="W30" s="74" t="s">
        <v>152</v>
      </c>
      <c r="X30" s="74" t="s">
        <v>152</v>
      </c>
      <c r="Y30" s="74" t="s">
        <v>152</v>
      </c>
      <c r="Z30" s="74" t="s">
        <v>152</v>
      </c>
      <c r="AA30" s="74" t="s">
        <v>152</v>
      </c>
      <c r="AB30" s="74" t="s">
        <v>152</v>
      </c>
      <c r="AC30" s="74" t="s">
        <v>152</v>
      </c>
      <c r="AD30" s="74" t="s">
        <v>152</v>
      </c>
      <c r="AE30" s="74" t="s">
        <v>152</v>
      </c>
      <c r="AF30" s="74" t="s">
        <v>152</v>
      </c>
      <c r="AG30" s="74" t="s">
        <v>152</v>
      </c>
      <c r="AH30" s="20">
        <f t="shared" si="1"/>
        <v>0</v>
      </c>
      <c r="AI30" s="19" t="e">
        <f t="shared" si="2"/>
        <v>#DIV/0!</v>
      </c>
      <c r="AK30" s="16"/>
    </row>
    <row r="31" spans="2:37" x14ac:dyDescent="0.25">
      <c r="B31" s="17" t="str">
        <f t="shared" si="4"/>
        <v>Altiplano_Charcas</v>
      </c>
      <c r="C31" s="17" t="s">
        <v>0</v>
      </c>
      <c r="D31" s="17" t="s">
        <v>54</v>
      </c>
      <c r="E31" s="17" t="s">
        <v>54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20">
        <f t="shared" si="1"/>
        <v>0</v>
      </c>
      <c r="AI31" s="19">
        <f t="shared" si="2"/>
        <v>0</v>
      </c>
    </row>
    <row r="32" spans="2:37" x14ac:dyDescent="0.25">
      <c r="B32" s="17" t="str">
        <f t="shared" si="4"/>
        <v>Altiplano_El Huizache</v>
      </c>
      <c r="C32" s="17" t="s">
        <v>0</v>
      </c>
      <c r="D32" s="17" t="s">
        <v>55</v>
      </c>
      <c r="E32" s="17" t="s">
        <v>133</v>
      </c>
      <c r="F32" s="74">
        <v>1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>
        <v>0</v>
      </c>
      <c r="AA32" s="74">
        <v>0</v>
      </c>
      <c r="AB32" s="74">
        <v>0</v>
      </c>
      <c r="AC32" s="74">
        <v>0</v>
      </c>
      <c r="AD32" s="74">
        <v>0</v>
      </c>
      <c r="AE32" s="74">
        <v>0</v>
      </c>
      <c r="AF32" s="74">
        <v>0</v>
      </c>
      <c r="AG32" s="74">
        <v>0</v>
      </c>
      <c r="AH32" s="20">
        <f t="shared" si="1"/>
        <v>1</v>
      </c>
      <c r="AI32" s="19">
        <f t="shared" si="2"/>
        <v>3.5714285714285712E-2</v>
      </c>
      <c r="AK32" s="16"/>
    </row>
    <row r="33" spans="2:37" x14ac:dyDescent="0.25">
      <c r="B33" s="17" t="str">
        <f t="shared" si="4"/>
        <v>Altiplano_El Vergel</v>
      </c>
      <c r="C33" s="17" t="s">
        <v>0</v>
      </c>
      <c r="D33" s="17" t="s">
        <v>132</v>
      </c>
      <c r="E33" s="17" t="s">
        <v>1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20">
        <f t="shared" si="1"/>
        <v>0</v>
      </c>
      <c r="AI33" s="19">
        <f t="shared" si="2"/>
        <v>0</v>
      </c>
    </row>
    <row r="34" spans="2:37" x14ac:dyDescent="0.25">
      <c r="B34" s="17" t="str">
        <f t="shared" si="4"/>
        <v xml:space="preserve">Altiplano_Pocitos </v>
      </c>
      <c r="C34" s="17" t="s">
        <v>0</v>
      </c>
      <c r="D34" s="17" t="s">
        <v>56</v>
      </c>
      <c r="E34" s="17" t="s">
        <v>1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20">
        <f t="shared" si="1"/>
        <v>0</v>
      </c>
      <c r="AI34" s="19">
        <f t="shared" si="2"/>
        <v>0</v>
      </c>
      <c r="AK34" s="16"/>
    </row>
    <row r="35" spans="2:37" x14ac:dyDescent="0.25">
      <c r="B35" s="17" t="str">
        <f t="shared" si="4"/>
        <v>Altiplano_Banderillas</v>
      </c>
      <c r="C35" s="17" t="s">
        <v>0</v>
      </c>
      <c r="D35" s="17" t="s">
        <v>57</v>
      </c>
      <c r="E35" s="17" t="s">
        <v>58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74">
        <v>0</v>
      </c>
      <c r="U35" s="74">
        <v>0</v>
      </c>
      <c r="V35" s="74">
        <v>0</v>
      </c>
      <c r="W35" s="74">
        <v>0</v>
      </c>
      <c r="X35" s="74">
        <v>0</v>
      </c>
      <c r="Y35" s="74">
        <v>0</v>
      </c>
      <c r="Z35" s="74">
        <v>0</v>
      </c>
      <c r="AA35" s="74">
        <v>0</v>
      </c>
      <c r="AB35" s="74">
        <v>0</v>
      </c>
      <c r="AC35" s="74">
        <v>0</v>
      </c>
      <c r="AD35" s="74">
        <v>0</v>
      </c>
      <c r="AE35" s="74">
        <v>0</v>
      </c>
      <c r="AF35" s="74">
        <v>0</v>
      </c>
      <c r="AG35" s="74">
        <v>0</v>
      </c>
      <c r="AH35" s="20">
        <f t="shared" si="1"/>
        <v>0</v>
      </c>
      <c r="AI35" s="19">
        <f t="shared" si="2"/>
        <v>0</v>
      </c>
    </row>
    <row r="36" spans="2:37" x14ac:dyDescent="0.25">
      <c r="B36" s="17" t="str">
        <f t="shared" si="4"/>
        <v>Altiplano_Sabanillas</v>
      </c>
      <c r="C36" s="17" t="s">
        <v>0</v>
      </c>
      <c r="D36" s="17" t="s">
        <v>59</v>
      </c>
      <c r="E36" s="17" t="s">
        <v>60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74">
        <v>0</v>
      </c>
      <c r="U36" s="74">
        <v>4.5999999999999996</v>
      </c>
      <c r="V36" s="74">
        <v>0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20">
        <f t="shared" si="1"/>
        <v>4.5999999999999996</v>
      </c>
      <c r="AI36" s="19">
        <f t="shared" si="2"/>
        <v>0.16428571428571428</v>
      </c>
      <c r="AK36" s="16"/>
    </row>
    <row r="37" spans="2:37" x14ac:dyDescent="0.25">
      <c r="B37" s="17" t="str">
        <f t="shared" si="4"/>
        <v>Altiplano_BuenaVista</v>
      </c>
      <c r="C37" s="17" t="s">
        <v>0</v>
      </c>
      <c r="D37" s="17" t="s">
        <v>61</v>
      </c>
      <c r="E37" s="17" t="s">
        <v>62</v>
      </c>
      <c r="F37" s="74" t="s">
        <v>152</v>
      </c>
      <c r="G37" s="74" t="s">
        <v>152</v>
      </c>
      <c r="H37" s="74" t="s">
        <v>152</v>
      </c>
      <c r="I37" s="74" t="s">
        <v>152</v>
      </c>
      <c r="J37" s="74" t="s">
        <v>152</v>
      </c>
      <c r="K37" s="74" t="s">
        <v>152</v>
      </c>
      <c r="L37" s="74" t="s">
        <v>152</v>
      </c>
      <c r="M37" s="74" t="s">
        <v>152</v>
      </c>
      <c r="N37" s="74" t="s">
        <v>152</v>
      </c>
      <c r="O37" s="74" t="s">
        <v>152</v>
      </c>
      <c r="P37" s="74" t="s">
        <v>152</v>
      </c>
      <c r="Q37" s="74" t="s">
        <v>152</v>
      </c>
      <c r="R37" s="74" t="s">
        <v>152</v>
      </c>
      <c r="S37" s="74" t="s">
        <v>152</v>
      </c>
      <c r="T37" s="74" t="s">
        <v>152</v>
      </c>
      <c r="U37" s="74" t="s">
        <v>152</v>
      </c>
      <c r="V37" s="74" t="s">
        <v>152</v>
      </c>
      <c r="W37" s="74" t="s">
        <v>152</v>
      </c>
      <c r="X37" s="74" t="s">
        <v>152</v>
      </c>
      <c r="Y37" s="74" t="s">
        <v>152</v>
      </c>
      <c r="Z37" s="74" t="s">
        <v>152</v>
      </c>
      <c r="AA37" s="74" t="s">
        <v>152</v>
      </c>
      <c r="AB37" s="74" t="s">
        <v>152</v>
      </c>
      <c r="AC37" s="74" t="s">
        <v>152</v>
      </c>
      <c r="AD37" s="74" t="s">
        <v>152</v>
      </c>
      <c r="AE37" s="74" t="s">
        <v>152</v>
      </c>
      <c r="AF37" s="74" t="s">
        <v>152</v>
      </c>
      <c r="AG37" s="74" t="s">
        <v>152</v>
      </c>
      <c r="AH37" s="20">
        <f t="shared" ref="AH37:AH68" si="5">SUM(F37:AG37)</f>
        <v>0</v>
      </c>
      <c r="AI37" s="19" t="e">
        <f t="shared" ref="AI37:AI68" si="6">AVERAGE(F37:AG37)</f>
        <v>#DIV/0!</v>
      </c>
    </row>
    <row r="38" spans="2:37" x14ac:dyDescent="0.25">
      <c r="B38" s="17" t="str">
        <f t="shared" si="4"/>
        <v>Altiplano_La Terquedad</v>
      </c>
      <c r="C38" s="17" t="s">
        <v>0</v>
      </c>
      <c r="D38" s="17" t="s">
        <v>63</v>
      </c>
      <c r="E38" s="17" t="s">
        <v>62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>
        <v>0</v>
      </c>
      <c r="AA38" s="74">
        <v>0</v>
      </c>
      <c r="AB38" s="74">
        <v>0</v>
      </c>
      <c r="AC38" s="74">
        <v>0</v>
      </c>
      <c r="AD38" s="74">
        <v>0</v>
      </c>
      <c r="AE38" s="74">
        <v>0</v>
      </c>
      <c r="AF38" s="74">
        <v>0</v>
      </c>
      <c r="AG38" s="74">
        <v>0</v>
      </c>
      <c r="AH38" s="20">
        <f t="shared" si="5"/>
        <v>0</v>
      </c>
      <c r="AI38" s="19">
        <f t="shared" si="6"/>
        <v>0</v>
      </c>
      <c r="AK38" s="16"/>
    </row>
    <row r="39" spans="2:37" x14ac:dyDescent="0.25">
      <c r="B39" s="17" t="str">
        <f t="shared" si="4"/>
        <v>Altiplano_BuenaVista</v>
      </c>
      <c r="C39" s="17" t="s">
        <v>0</v>
      </c>
      <c r="D39" s="17" t="s">
        <v>61</v>
      </c>
      <c r="E39" s="17" t="s">
        <v>64</v>
      </c>
      <c r="F39" s="74" t="s">
        <v>152</v>
      </c>
      <c r="G39" s="74" t="s">
        <v>152</v>
      </c>
      <c r="H39" s="74" t="s">
        <v>152</v>
      </c>
      <c r="I39" s="74" t="s">
        <v>152</v>
      </c>
      <c r="J39" s="74" t="s">
        <v>152</v>
      </c>
      <c r="K39" s="74" t="s">
        <v>152</v>
      </c>
      <c r="L39" s="74" t="s">
        <v>152</v>
      </c>
      <c r="M39" s="74" t="s">
        <v>152</v>
      </c>
      <c r="N39" s="74" t="s">
        <v>152</v>
      </c>
      <c r="O39" s="74" t="s">
        <v>152</v>
      </c>
      <c r="P39" s="74" t="s">
        <v>152</v>
      </c>
      <c r="Q39" s="74" t="s">
        <v>152</v>
      </c>
      <c r="R39" s="74" t="s">
        <v>152</v>
      </c>
      <c r="S39" s="74" t="s">
        <v>152</v>
      </c>
      <c r="T39" s="74" t="s">
        <v>152</v>
      </c>
      <c r="U39" s="74" t="s">
        <v>152</v>
      </c>
      <c r="V39" s="74" t="s">
        <v>152</v>
      </c>
      <c r="W39" s="74" t="s">
        <v>152</v>
      </c>
      <c r="X39" s="74" t="s">
        <v>152</v>
      </c>
      <c r="Y39" s="74" t="s">
        <v>152</v>
      </c>
      <c r="Z39" s="74" t="s">
        <v>152</v>
      </c>
      <c r="AA39" s="74" t="s">
        <v>152</v>
      </c>
      <c r="AB39" s="74" t="s">
        <v>152</v>
      </c>
      <c r="AC39" s="74" t="s">
        <v>152</v>
      </c>
      <c r="AD39" s="74" t="s">
        <v>152</v>
      </c>
      <c r="AE39" s="74" t="s">
        <v>152</v>
      </c>
      <c r="AF39" s="74" t="s">
        <v>152</v>
      </c>
      <c r="AG39" s="74" t="s">
        <v>152</v>
      </c>
      <c r="AH39" s="20">
        <f t="shared" si="5"/>
        <v>0</v>
      </c>
      <c r="AI39" s="19" t="e">
        <f t="shared" si="6"/>
        <v>#DIV/0!</v>
      </c>
    </row>
    <row r="40" spans="2:37" x14ac:dyDescent="0.25">
      <c r="B40" s="17" t="str">
        <f t="shared" si="4"/>
        <v>Altiplano_La Dulce</v>
      </c>
      <c r="C40" s="17" t="s">
        <v>0</v>
      </c>
      <c r="D40" s="17" t="s">
        <v>65</v>
      </c>
      <c r="E40" s="17" t="s">
        <v>64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20">
        <f t="shared" si="5"/>
        <v>0</v>
      </c>
      <c r="AI40" s="19">
        <f t="shared" si="6"/>
        <v>0</v>
      </c>
      <c r="AK40" s="16"/>
    </row>
    <row r="41" spans="2:37" x14ac:dyDescent="0.25">
      <c r="B41" s="17" t="str">
        <f t="shared" si="4"/>
        <v>Altiplano_Yoliatl</v>
      </c>
      <c r="C41" s="17" t="s">
        <v>0</v>
      </c>
      <c r="D41" s="17" t="s">
        <v>66</v>
      </c>
      <c r="E41" s="17" t="s">
        <v>64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0</v>
      </c>
      <c r="R41" s="74">
        <v>0</v>
      </c>
      <c r="S41" s="74">
        <v>0</v>
      </c>
      <c r="T41" s="74">
        <v>0</v>
      </c>
      <c r="U41" s="74">
        <v>0</v>
      </c>
      <c r="V41" s="74">
        <v>0</v>
      </c>
      <c r="W41" s="74">
        <v>0</v>
      </c>
      <c r="X41" s="74">
        <v>0</v>
      </c>
      <c r="Y41" s="74">
        <v>0</v>
      </c>
      <c r="Z41" s="74">
        <v>0</v>
      </c>
      <c r="AA41" s="74">
        <v>0</v>
      </c>
      <c r="AB41" s="74">
        <v>0</v>
      </c>
      <c r="AC41" s="74">
        <v>0</v>
      </c>
      <c r="AD41" s="74">
        <v>0</v>
      </c>
      <c r="AE41" s="74">
        <v>0</v>
      </c>
      <c r="AF41" s="74">
        <v>0</v>
      </c>
      <c r="AG41" s="74">
        <v>0</v>
      </c>
      <c r="AH41" s="20">
        <f t="shared" si="5"/>
        <v>0</v>
      </c>
      <c r="AI41" s="19">
        <f t="shared" si="6"/>
        <v>0</v>
      </c>
    </row>
    <row r="42" spans="2:37" s="72" customFormat="1" x14ac:dyDescent="0.25">
      <c r="B42" s="17" t="s">
        <v>142</v>
      </c>
      <c r="C42" s="17" t="s">
        <v>0</v>
      </c>
      <c r="D42" s="17" t="s">
        <v>136</v>
      </c>
      <c r="E42" s="17" t="s">
        <v>81</v>
      </c>
      <c r="F42" s="74">
        <v>1.4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3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20">
        <f t="shared" si="5"/>
        <v>4.4000000000000004</v>
      </c>
      <c r="AI42" s="19">
        <f t="shared" si="6"/>
        <v>0.15714285714285717</v>
      </c>
    </row>
    <row r="43" spans="2:37" s="72" customFormat="1" x14ac:dyDescent="0.25">
      <c r="B43" s="17" t="s">
        <v>143</v>
      </c>
      <c r="C43" s="17" t="s">
        <v>0</v>
      </c>
      <c r="D43" s="17" t="s">
        <v>137</v>
      </c>
      <c r="E43" s="17" t="s">
        <v>141</v>
      </c>
      <c r="F43" s="74" t="s">
        <v>152</v>
      </c>
      <c r="G43" s="74" t="s">
        <v>152</v>
      </c>
      <c r="H43" s="74" t="s">
        <v>152</v>
      </c>
      <c r="I43" s="74" t="s">
        <v>152</v>
      </c>
      <c r="J43" s="74" t="s">
        <v>152</v>
      </c>
      <c r="K43" s="74" t="s">
        <v>152</v>
      </c>
      <c r="L43" s="74" t="s">
        <v>152</v>
      </c>
      <c r="M43" s="74" t="s">
        <v>152</v>
      </c>
      <c r="N43" s="74" t="s">
        <v>152</v>
      </c>
      <c r="O43" s="74" t="s">
        <v>152</v>
      </c>
      <c r="P43" s="74" t="s">
        <v>152</v>
      </c>
      <c r="Q43" s="74" t="s">
        <v>152</v>
      </c>
      <c r="R43" s="74" t="s">
        <v>152</v>
      </c>
      <c r="S43" s="74" t="s">
        <v>152</v>
      </c>
      <c r="T43" s="74" t="s">
        <v>152</v>
      </c>
      <c r="U43" s="74" t="s">
        <v>152</v>
      </c>
      <c r="V43" s="74" t="s">
        <v>152</v>
      </c>
      <c r="W43" s="74" t="s">
        <v>152</v>
      </c>
      <c r="X43" s="74" t="s">
        <v>152</v>
      </c>
      <c r="Y43" s="74" t="s">
        <v>152</v>
      </c>
      <c r="Z43" s="74" t="s">
        <v>152</v>
      </c>
      <c r="AA43" s="74" t="s">
        <v>152</v>
      </c>
      <c r="AB43" s="74" t="s">
        <v>152</v>
      </c>
      <c r="AC43" s="74" t="s">
        <v>152</v>
      </c>
      <c r="AD43" s="74" t="s">
        <v>152</v>
      </c>
      <c r="AE43" s="74" t="s">
        <v>152</v>
      </c>
      <c r="AF43" s="74" t="s">
        <v>152</v>
      </c>
      <c r="AG43" s="74" t="s">
        <v>152</v>
      </c>
      <c r="AH43" s="20">
        <f t="shared" si="5"/>
        <v>0</v>
      </c>
      <c r="AI43" s="19" t="e">
        <f t="shared" si="6"/>
        <v>#DIV/0!</v>
      </c>
    </row>
    <row r="44" spans="2:37" s="72" customFormat="1" x14ac:dyDescent="0.25">
      <c r="B44" s="17" t="s">
        <v>144</v>
      </c>
      <c r="C44" s="17" t="s">
        <v>0</v>
      </c>
      <c r="D44" s="17" t="s">
        <v>138</v>
      </c>
      <c r="E44" s="17" t="s">
        <v>141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20">
        <f t="shared" si="5"/>
        <v>0</v>
      </c>
      <c r="AI44" s="19">
        <f t="shared" si="6"/>
        <v>0</v>
      </c>
    </row>
    <row r="45" spans="2:37" s="72" customFormat="1" x14ac:dyDescent="0.25">
      <c r="B45" s="17" t="s">
        <v>145</v>
      </c>
      <c r="C45" s="17" t="s">
        <v>0</v>
      </c>
      <c r="D45" s="17" t="s">
        <v>139</v>
      </c>
      <c r="E45" s="17" t="s">
        <v>58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20">
        <f t="shared" si="5"/>
        <v>0</v>
      </c>
      <c r="AI45" s="19">
        <f t="shared" si="6"/>
        <v>0</v>
      </c>
    </row>
    <row r="46" spans="2:37" s="72" customFormat="1" x14ac:dyDescent="0.25">
      <c r="B46" s="17" t="s">
        <v>146</v>
      </c>
      <c r="C46" s="17" t="s">
        <v>0</v>
      </c>
      <c r="D46" s="17" t="s">
        <v>140</v>
      </c>
      <c r="E46" s="17" t="s">
        <v>64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</v>
      </c>
      <c r="AH46" s="20">
        <f t="shared" si="5"/>
        <v>0</v>
      </c>
      <c r="AI46" s="19">
        <f t="shared" si="6"/>
        <v>0</v>
      </c>
    </row>
    <row r="47" spans="2:37" x14ac:dyDescent="0.25">
      <c r="B47" s="17" t="str">
        <f>CONCATENATE(C47,"_",D47)</f>
        <v>Altiplano_Peotillos</v>
      </c>
      <c r="C47" s="17" t="s">
        <v>0</v>
      </c>
      <c r="D47" s="17" t="s">
        <v>80</v>
      </c>
      <c r="E47" s="17" t="s">
        <v>81</v>
      </c>
      <c r="F47" s="74" t="s">
        <v>152</v>
      </c>
      <c r="G47" s="74" t="s">
        <v>152</v>
      </c>
      <c r="H47" s="74" t="s">
        <v>152</v>
      </c>
      <c r="I47" s="74" t="s">
        <v>152</v>
      </c>
      <c r="J47" s="74" t="s">
        <v>152</v>
      </c>
      <c r="K47" s="74" t="s">
        <v>152</v>
      </c>
      <c r="L47" s="74" t="s">
        <v>152</v>
      </c>
      <c r="M47" s="74" t="s">
        <v>152</v>
      </c>
      <c r="N47" s="74" t="s">
        <v>152</v>
      </c>
      <c r="O47" s="74" t="s">
        <v>152</v>
      </c>
      <c r="P47" s="74" t="s">
        <v>152</v>
      </c>
      <c r="Q47" s="74" t="s">
        <v>152</v>
      </c>
      <c r="R47" s="74" t="s">
        <v>152</v>
      </c>
      <c r="S47" s="74" t="s">
        <v>152</v>
      </c>
      <c r="T47" s="74" t="s">
        <v>152</v>
      </c>
      <c r="U47" s="74" t="s">
        <v>152</v>
      </c>
      <c r="V47" s="74" t="s">
        <v>152</v>
      </c>
      <c r="W47" s="74" t="s">
        <v>152</v>
      </c>
      <c r="X47" s="74" t="s">
        <v>152</v>
      </c>
      <c r="Y47" s="74" t="s">
        <v>152</v>
      </c>
      <c r="Z47" s="74" t="s">
        <v>152</v>
      </c>
      <c r="AA47" s="74" t="s">
        <v>152</v>
      </c>
      <c r="AB47" s="74" t="s">
        <v>152</v>
      </c>
      <c r="AC47" s="74" t="s">
        <v>152</v>
      </c>
      <c r="AD47" s="74" t="s">
        <v>152</v>
      </c>
      <c r="AE47" s="74" t="s">
        <v>152</v>
      </c>
      <c r="AF47" s="74" t="s">
        <v>152</v>
      </c>
      <c r="AG47" s="74" t="s">
        <v>152</v>
      </c>
      <c r="AH47" s="20">
        <f t="shared" si="5"/>
        <v>0</v>
      </c>
      <c r="AI47" s="19" t="e">
        <f t="shared" si="6"/>
        <v>#DIV/0!</v>
      </c>
      <c r="AK47" s="16"/>
    </row>
    <row r="48" spans="2:37" x14ac:dyDescent="0.25">
      <c r="B48" s="17" t="str">
        <f t="shared" si="4"/>
        <v>Centro_Benito Juárez</v>
      </c>
      <c r="C48" s="77" t="s">
        <v>28</v>
      </c>
      <c r="D48" s="77" t="s">
        <v>67</v>
      </c>
      <c r="E48" s="77" t="s">
        <v>68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0</v>
      </c>
      <c r="AB48" s="74">
        <v>0</v>
      </c>
      <c r="AC48" s="74">
        <v>0</v>
      </c>
      <c r="AD48" s="74">
        <v>0</v>
      </c>
      <c r="AE48" s="74">
        <v>0</v>
      </c>
      <c r="AF48" s="74">
        <v>0</v>
      </c>
      <c r="AG48" s="74">
        <v>0</v>
      </c>
      <c r="AH48" s="20">
        <f t="shared" si="5"/>
        <v>0</v>
      </c>
      <c r="AI48" s="19">
        <f t="shared" si="6"/>
        <v>0</v>
      </c>
      <c r="AK48" s="16"/>
    </row>
    <row r="49" spans="2:37" x14ac:dyDescent="0.25">
      <c r="B49" s="17" t="str">
        <f t="shared" si="4"/>
        <v>Centro_El Polvorín</v>
      </c>
      <c r="C49" s="77" t="s">
        <v>28</v>
      </c>
      <c r="D49" s="77" t="s">
        <v>69</v>
      </c>
      <c r="E49" s="77" t="s">
        <v>70</v>
      </c>
      <c r="F49" s="74">
        <v>3.4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74">
        <v>0</v>
      </c>
      <c r="U49" s="74">
        <v>0</v>
      </c>
      <c r="V49" s="74">
        <v>0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20">
        <f t="shared" si="5"/>
        <v>3.4</v>
      </c>
      <c r="AI49" s="19">
        <f t="shared" si="6"/>
        <v>0.12142857142857143</v>
      </c>
    </row>
    <row r="50" spans="2:37" x14ac:dyDescent="0.25">
      <c r="B50" s="17" t="str">
        <f t="shared" si="4"/>
        <v xml:space="preserve">Centro_Santa Clara </v>
      </c>
      <c r="C50" s="77" t="s">
        <v>28</v>
      </c>
      <c r="D50" s="77" t="s">
        <v>71</v>
      </c>
      <c r="E50" s="77" t="s">
        <v>4</v>
      </c>
      <c r="F50" s="74">
        <v>0.6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20">
        <f t="shared" si="5"/>
        <v>0.6</v>
      </c>
      <c r="AI50" s="19">
        <f t="shared" si="6"/>
        <v>2.1428571428571429E-2</v>
      </c>
      <c r="AK50" s="16"/>
    </row>
    <row r="51" spans="2:37" x14ac:dyDescent="0.25">
      <c r="B51" s="17" t="str">
        <f t="shared" si="4"/>
        <v>Centro_INIFAP San Luis</v>
      </c>
      <c r="C51" s="77" t="s">
        <v>28</v>
      </c>
      <c r="D51" s="77" t="s">
        <v>121</v>
      </c>
      <c r="E51" s="77" t="s">
        <v>123</v>
      </c>
      <c r="F51" s="74">
        <v>0.6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0.2</v>
      </c>
      <c r="P51" s="74">
        <v>0</v>
      </c>
      <c r="Q51" s="74">
        <v>0</v>
      </c>
      <c r="R51" s="74">
        <v>1</v>
      </c>
      <c r="S51" s="74">
        <v>0</v>
      </c>
      <c r="T51" s="74">
        <v>0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20">
        <f t="shared" si="5"/>
        <v>1.8</v>
      </c>
      <c r="AI51" s="19">
        <f t="shared" si="6"/>
        <v>6.4285714285714293E-2</v>
      </c>
    </row>
    <row r="52" spans="2:37" x14ac:dyDescent="0.25">
      <c r="B52" s="17" t="str">
        <f t="shared" si="4"/>
        <v>Centro_La Lugarda</v>
      </c>
      <c r="C52" s="77" t="s">
        <v>28</v>
      </c>
      <c r="D52" s="77" t="s">
        <v>73</v>
      </c>
      <c r="E52" s="77" t="s">
        <v>74</v>
      </c>
      <c r="F52" s="74">
        <v>0.2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</v>
      </c>
      <c r="X52" s="74">
        <v>0.2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</v>
      </c>
      <c r="AF52" s="74">
        <v>0</v>
      </c>
      <c r="AG52" s="74">
        <v>0</v>
      </c>
      <c r="AH52" s="20">
        <f t="shared" si="5"/>
        <v>0.4</v>
      </c>
      <c r="AI52" s="19">
        <f t="shared" si="6"/>
        <v>1.4285714285714287E-2</v>
      </c>
      <c r="AK52" s="16"/>
    </row>
    <row r="53" spans="2:37" x14ac:dyDescent="0.25">
      <c r="B53" s="17" t="str">
        <f t="shared" si="4"/>
        <v>Centro_La Purisima</v>
      </c>
      <c r="C53" s="77" t="s">
        <v>28</v>
      </c>
      <c r="D53" s="77" t="s">
        <v>75</v>
      </c>
      <c r="E53" s="77" t="s">
        <v>76</v>
      </c>
      <c r="F53" s="74" t="s">
        <v>152</v>
      </c>
      <c r="G53" s="74" t="s">
        <v>152</v>
      </c>
      <c r="H53" s="74" t="s">
        <v>152</v>
      </c>
      <c r="I53" s="74" t="s">
        <v>152</v>
      </c>
      <c r="J53" s="74" t="s">
        <v>152</v>
      </c>
      <c r="K53" s="74" t="s">
        <v>152</v>
      </c>
      <c r="L53" s="74" t="s">
        <v>152</v>
      </c>
      <c r="M53" s="74" t="s">
        <v>152</v>
      </c>
      <c r="N53" s="74" t="s">
        <v>152</v>
      </c>
      <c r="O53" s="74" t="s">
        <v>152</v>
      </c>
      <c r="P53" s="74" t="s">
        <v>152</v>
      </c>
      <c r="Q53" s="74" t="s">
        <v>152</v>
      </c>
      <c r="R53" s="74" t="s">
        <v>152</v>
      </c>
      <c r="S53" s="74" t="s">
        <v>152</v>
      </c>
      <c r="T53" s="74" t="s">
        <v>152</v>
      </c>
      <c r="U53" s="74" t="s">
        <v>152</v>
      </c>
      <c r="V53" s="74" t="s">
        <v>152</v>
      </c>
      <c r="W53" s="74" t="s">
        <v>152</v>
      </c>
      <c r="X53" s="74" t="s">
        <v>152</v>
      </c>
      <c r="Y53" s="74" t="s">
        <v>152</v>
      </c>
      <c r="Z53" s="74" t="s">
        <v>152</v>
      </c>
      <c r="AA53" s="74" t="s">
        <v>152</v>
      </c>
      <c r="AB53" s="74" t="s">
        <v>152</v>
      </c>
      <c r="AC53" s="74" t="s">
        <v>152</v>
      </c>
      <c r="AD53" s="74" t="s">
        <v>152</v>
      </c>
      <c r="AE53" s="74" t="s">
        <v>152</v>
      </c>
      <c r="AF53" s="74" t="s">
        <v>152</v>
      </c>
      <c r="AG53" s="74" t="s">
        <v>152</v>
      </c>
      <c r="AH53" s="20">
        <f t="shared" si="5"/>
        <v>0</v>
      </c>
      <c r="AI53" s="19" t="e">
        <f t="shared" si="6"/>
        <v>#DIV/0!</v>
      </c>
    </row>
    <row r="54" spans="2:37" x14ac:dyDescent="0.25">
      <c r="B54" s="17" t="str">
        <f t="shared" si="4"/>
        <v>Centro_San Ignacio</v>
      </c>
      <c r="C54" s="77" t="s">
        <v>28</v>
      </c>
      <c r="D54" s="77" t="s">
        <v>77</v>
      </c>
      <c r="E54" s="77" t="s">
        <v>78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20">
        <f t="shared" si="5"/>
        <v>0</v>
      </c>
      <c r="AI54" s="19">
        <f t="shared" si="6"/>
        <v>0</v>
      </c>
      <c r="AK54" s="16"/>
    </row>
    <row r="55" spans="2:37" x14ac:dyDescent="0.25">
      <c r="B55" s="17" t="str">
        <f t="shared" si="4"/>
        <v>Centro_San Isidro</v>
      </c>
      <c r="C55" s="77" t="s">
        <v>28</v>
      </c>
      <c r="D55" s="77" t="s">
        <v>79</v>
      </c>
      <c r="E55" s="77" t="s">
        <v>78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20">
        <f t="shared" si="5"/>
        <v>0</v>
      </c>
      <c r="AI55" s="19">
        <f t="shared" si="6"/>
        <v>0</v>
      </c>
    </row>
    <row r="56" spans="2:37" x14ac:dyDescent="0.25">
      <c r="B56" s="17" t="str">
        <f t="shared" si="4"/>
        <v>Huasteca_5 de Mayo</v>
      </c>
      <c r="C56" s="82" t="s">
        <v>10</v>
      </c>
      <c r="D56" s="82" t="s">
        <v>82</v>
      </c>
      <c r="E56" s="82" t="s">
        <v>83</v>
      </c>
      <c r="F56" s="74" t="s">
        <v>152</v>
      </c>
      <c r="G56" s="74" t="s">
        <v>152</v>
      </c>
      <c r="H56" s="74" t="s">
        <v>152</v>
      </c>
      <c r="I56" s="74" t="s">
        <v>152</v>
      </c>
      <c r="J56" s="74" t="s">
        <v>152</v>
      </c>
      <c r="K56" s="74" t="s">
        <v>152</v>
      </c>
      <c r="L56" s="74" t="s">
        <v>152</v>
      </c>
      <c r="M56" s="74" t="s">
        <v>152</v>
      </c>
      <c r="N56" s="74" t="s">
        <v>152</v>
      </c>
      <c r="O56" s="74" t="s">
        <v>152</v>
      </c>
      <c r="P56" s="74" t="s">
        <v>152</v>
      </c>
      <c r="Q56" s="74" t="s">
        <v>152</v>
      </c>
      <c r="R56" s="74" t="s">
        <v>152</v>
      </c>
      <c r="S56" s="74" t="s">
        <v>152</v>
      </c>
      <c r="T56" s="74" t="s">
        <v>152</v>
      </c>
      <c r="U56" s="74" t="s">
        <v>152</v>
      </c>
      <c r="V56" s="74" t="s">
        <v>152</v>
      </c>
      <c r="W56" s="74" t="s">
        <v>152</v>
      </c>
      <c r="X56" s="74" t="s">
        <v>152</v>
      </c>
      <c r="Y56" s="74" t="s">
        <v>152</v>
      </c>
      <c r="Z56" s="74" t="s">
        <v>152</v>
      </c>
      <c r="AA56" s="74" t="s">
        <v>152</v>
      </c>
      <c r="AB56" s="74" t="s">
        <v>152</v>
      </c>
      <c r="AC56" s="74" t="s">
        <v>152</v>
      </c>
      <c r="AD56" s="74" t="s">
        <v>152</v>
      </c>
      <c r="AE56" s="74" t="s">
        <v>152</v>
      </c>
      <c r="AF56" s="74" t="s">
        <v>152</v>
      </c>
      <c r="AG56" s="74" t="s">
        <v>152</v>
      </c>
      <c r="AH56" s="20">
        <f t="shared" si="5"/>
        <v>0</v>
      </c>
      <c r="AI56" s="19" t="e">
        <f t="shared" si="6"/>
        <v>#DIV/0!</v>
      </c>
    </row>
    <row r="57" spans="2:37" x14ac:dyDescent="0.25">
      <c r="B57" s="17" t="str">
        <f t="shared" si="4"/>
        <v>Huasteca_Estación Coyoles</v>
      </c>
      <c r="C57" s="82" t="s">
        <v>10</v>
      </c>
      <c r="D57" s="82" t="s">
        <v>84</v>
      </c>
      <c r="E57" s="82" t="s">
        <v>83</v>
      </c>
      <c r="F57" s="74" t="s">
        <v>152</v>
      </c>
      <c r="G57" s="74" t="s">
        <v>152</v>
      </c>
      <c r="H57" s="74" t="s">
        <v>152</v>
      </c>
      <c r="I57" s="74" t="s">
        <v>152</v>
      </c>
      <c r="J57" s="74" t="s">
        <v>152</v>
      </c>
      <c r="K57" s="74" t="s">
        <v>152</v>
      </c>
      <c r="L57" s="74" t="s">
        <v>152</v>
      </c>
      <c r="M57" s="74" t="s">
        <v>152</v>
      </c>
      <c r="N57" s="74" t="s">
        <v>152</v>
      </c>
      <c r="O57" s="74" t="s">
        <v>152</v>
      </c>
      <c r="P57" s="74" t="s">
        <v>152</v>
      </c>
      <c r="Q57" s="74" t="s">
        <v>152</v>
      </c>
      <c r="R57" s="74" t="s">
        <v>152</v>
      </c>
      <c r="S57" s="74" t="s">
        <v>152</v>
      </c>
      <c r="T57" s="74" t="s">
        <v>152</v>
      </c>
      <c r="U57" s="74" t="s">
        <v>152</v>
      </c>
      <c r="V57" s="74" t="s">
        <v>152</v>
      </c>
      <c r="W57" s="74" t="s">
        <v>152</v>
      </c>
      <c r="X57" s="74" t="s">
        <v>152</v>
      </c>
      <c r="Y57" s="74" t="s">
        <v>152</v>
      </c>
      <c r="Z57" s="74" t="s">
        <v>152</v>
      </c>
      <c r="AA57" s="74" t="s">
        <v>152</v>
      </c>
      <c r="AB57" s="74" t="s">
        <v>152</v>
      </c>
      <c r="AC57" s="74" t="s">
        <v>152</v>
      </c>
      <c r="AD57" s="74" t="s">
        <v>152</v>
      </c>
      <c r="AE57" s="74" t="s">
        <v>152</v>
      </c>
      <c r="AF57" s="74" t="s">
        <v>152</v>
      </c>
      <c r="AG57" s="74" t="s">
        <v>152</v>
      </c>
      <c r="AH57" s="20">
        <f t="shared" si="5"/>
        <v>0</v>
      </c>
      <c r="AI57" s="19" t="e">
        <f t="shared" si="6"/>
        <v>#DIV/0!</v>
      </c>
      <c r="AK57" s="16"/>
    </row>
    <row r="58" spans="2:37" x14ac:dyDescent="0.25">
      <c r="B58" s="17" t="str">
        <f t="shared" si="4"/>
        <v>Huasteca_Ingenio Plan de Ayala</v>
      </c>
      <c r="C58" s="82" t="s">
        <v>10</v>
      </c>
      <c r="D58" s="82" t="s">
        <v>120</v>
      </c>
      <c r="E58" s="82" t="s">
        <v>83</v>
      </c>
      <c r="F58" s="74" t="s">
        <v>152</v>
      </c>
      <c r="G58" s="74" t="s">
        <v>152</v>
      </c>
      <c r="H58" s="74" t="s">
        <v>152</v>
      </c>
      <c r="I58" s="74" t="s">
        <v>152</v>
      </c>
      <c r="J58" s="74" t="s">
        <v>152</v>
      </c>
      <c r="K58" s="74" t="s">
        <v>152</v>
      </c>
      <c r="L58" s="74" t="s">
        <v>152</v>
      </c>
      <c r="M58" s="74" t="s">
        <v>152</v>
      </c>
      <c r="N58" s="74" t="s">
        <v>152</v>
      </c>
      <c r="O58" s="74" t="s">
        <v>152</v>
      </c>
      <c r="P58" s="74" t="s">
        <v>152</v>
      </c>
      <c r="Q58" s="74" t="s">
        <v>152</v>
      </c>
      <c r="R58" s="74" t="s">
        <v>152</v>
      </c>
      <c r="S58" s="74" t="s">
        <v>152</v>
      </c>
      <c r="T58" s="74" t="s">
        <v>152</v>
      </c>
      <c r="U58" s="74" t="s">
        <v>152</v>
      </c>
      <c r="V58" s="74" t="s">
        <v>152</v>
      </c>
      <c r="W58" s="74" t="s">
        <v>152</v>
      </c>
      <c r="X58" s="74" t="s">
        <v>152</v>
      </c>
      <c r="Y58" s="74" t="s">
        <v>152</v>
      </c>
      <c r="Z58" s="74" t="s">
        <v>152</v>
      </c>
      <c r="AA58" s="74" t="s">
        <v>152</v>
      </c>
      <c r="AB58" s="74" t="s">
        <v>152</v>
      </c>
      <c r="AC58" s="74" t="s">
        <v>152</v>
      </c>
      <c r="AD58" s="74" t="s">
        <v>152</v>
      </c>
      <c r="AE58" s="74" t="s">
        <v>152</v>
      </c>
      <c r="AF58" s="74" t="s">
        <v>152</v>
      </c>
      <c r="AG58" s="74" t="s">
        <v>152</v>
      </c>
      <c r="AH58" s="20">
        <f t="shared" si="5"/>
        <v>0</v>
      </c>
      <c r="AI58" s="19" t="e">
        <f t="shared" si="6"/>
        <v>#DIV/0!</v>
      </c>
    </row>
    <row r="59" spans="2:37" x14ac:dyDescent="0.25">
      <c r="B59" s="17" t="str">
        <f t="shared" si="4"/>
        <v>Huasteca_La Hincada</v>
      </c>
      <c r="C59" s="82" t="s">
        <v>10</v>
      </c>
      <c r="D59" s="82" t="s">
        <v>85</v>
      </c>
      <c r="E59" s="82" t="s">
        <v>83</v>
      </c>
      <c r="F59" s="74" t="s">
        <v>152</v>
      </c>
      <c r="G59" s="74" t="s">
        <v>152</v>
      </c>
      <c r="H59" s="74" t="s">
        <v>152</v>
      </c>
      <c r="I59" s="74" t="s">
        <v>152</v>
      </c>
      <c r="J59" s="74" t="s">
        <v>152</v>
      </c>
      <c r="K59" s="74" t="s">
        <v>152</v>
      </c>
      <c r="L59" s="74" t="s">
        <v>152</v>
      </c>
      <c r="M59" s="74" t="s">
        <v>152</v>
      </c>
      <c r="N59" s="74" t="s">
        <v>152</v>
      </c>
      <c r="O59" s="74" t="s">
        <v>152</v>
      </c>
      <c r="P59" s="74" t="s">
        <v>152</v>
      </c>
      <c r="Q59" s="74" t="s">
        <v>152</v>
      </c>
      <c r="R59" s="74" t="s">
        <v>152</v>
      </c>
      <c r="S59" s="74" t="s">
        <v>152</v>
      </c>
      <c r="T59" s="74" t="s">
        <v>152</v>
      </c>
      <c r="U59" s="74" t="s">
        <v>152</v>
      </c>
      <c r="V59" s="74" t="s">
        <v>152</v>
      </c>
      <c r="W59" s="74" t="s">
        <v>152</v>
      </c>
      <c r="X59" s="74" t="s">
        <v>152</v>
      </c>
      <c r="Y59" s="74" t="s">
        <v>152</v>
      </c>
      <c r="Z59" s="74" t="s">
        <v>152</v>
      </c>
      <c r="AA59" s="74" t="s">
        <v>152</v>
      </c>
      <c r="AB59" s="74" t="s">
        <v>152</v>
      </c>
      <c r="AC59" s="74" t="s">
        <v>152</v>
      </c>
      <c r="AD59" s="74" t="s">
        <v>152</v>
      </c>
      <c r="AE59" s="74" t="s">
        <v>152</v>
      </c>
      <c r="AF59" s="74" t="s">
        <v>152</v>
      </c>
      <c r="AG59" s="74" t="s">
        <v>152</v>
      </c>
      <c r="AH59" s="20">
        <f t="shared" si="5"/>
        <v>0</v>
      </c>
      <c r="AI59" s="19" t="e">
        <f t="shared" si="6"/>
        <v>#DIV/0!</v>
      </c>
      <c r="AK59" s="16"/>
    </row>
    <row r="60" spans="2:37" x14ac:dyDescent="0.25">
      <c r="B60" s="17" t="str">
        <f t="shared" si="4"/>
        <v>Huasteca_Tampaya</v>
      </c>
      <c r="C60" s="82" t="s">
        <v>10</v>
      </c>
      <c r="D60" s="82" t="s">
        <v>86</v>
      </c>
      <c r="E60" s="82" t="s">
        <v>83</v>
      </c>
      <c r="F60" s="74" t="s">
        <v>152</v>
      </c>
      <c r="G60" s="74" t="s">
        <v>152</v>
      </c>
      <c r="H60" s="74" t="s">
        <v>152</v>
      </c>
      <c r="I60" s="74" t="s">
        <v>152</v>
      </c>
      <c r="J60" s="74" t="s">
        <v>152</v>
      </c>
      <c r="K60" s="74" t="s">
        <v>152</v>
      </c>
      <c r="L60" s="74" t="s">
        <v>152</v>
      </c>
      <c r="M60" s="74" t="s">
        <v>152</v>
      </c>
      <c r="N60" s="74" t="s">
        <v>152</v>
      </c>
      <c r="O60" s="74" t="s">
        <v>152</v>
      </c>
      <c r="P60" s="74" t="s">
        <v>152</v>
      </c>
      <c r="Q60" s="74" t="s">
        <v>152</v>
      </c>
      <c r="R60" s="74" t="s">
        <v>152</v>
      </c>
      <c r="S60" s="74" t="s">
        <v>152</v>
      </c>
      <c r="T60" s="74" t="s">
        <v>152</v>
      </c>
      <c r="U60" s="74" t="s">
        <v>152</v>
      </c>
      <c r="V60" s="74" t="s">
        <v>152</v>
      </c>
      <c r="W60" s="74" t="s">
        <v>152</v>
      </c>
      <c r="X60" s="74" t="s">
        <v>152</v>
      </c>
      <c r="Y60" s="74" t="s">
        <v>152</v>
      </c>
      <c r="Z60" s="74" t="s">
        <v>152</v>
      </c>
      <c r="AA60" s="74" t="s">
        <v>152</v>
      </c>
      <c r="AB60" s="74" t="s">
        <v>152</v>
      </c>
      <c r="AC60" s="74" t="s">
        <v>152</v>
      </c>
      <c r="AD60" s="74" t="s">
        <v>152</v>
      </c>
      <c r="AE60" s="74" t="s">
        <v>152</v>
      </c>
      <c r="AF60" s="74" t="s">
        <v>152</v>
      </c>
      <c r="AG60" s="74" t="s">
        <v>152</v>
      </c>
      <c r="AH60" s="20">
        <f t="shared" si="5"/>
        <v>0</v>
      </c>
      <c r="AI60" s="19" t="e">
        <f t="shared" si="6"/>
        <v>#DIV/0!</v>
      </c>
    </row>
    <row r="61" spans="2:37" x14ac:dyDescent="0.25">
      <c r="B61" s="17" t="str">
        <f t="shared" si="4"/>
        <v>Huasteca_INIFAP Ebano</v>
      </c>
      <c r="C61" s="82" t="s">
        <v>10</v>
      </c>
      <c r="D61" s="82" t="s">
        <v>87</v>
      </c>
      <c r="E61" s="82" t="s">
        <v>88</v>
      </c>
      <c r="F61" s="74" t="s">
        <v>152</v>
      </c>
      <c r="G61" s="74" t="s">
        <v>152</v>
      </c>
      <c r="H61" s="74" t="s">
        <v>152</v>
      </c>
      <c r="I61" s="74" t="s">
        <v>152</v>
      </c>
      <c r="J61" s="74" t="s">
        <v>152</v>
      </c>
      <c r="K61" s="74" t="s">
        <v>152</v>
      </c>
      <c r="L61" s="74" t="s">
        <v>152</v>
      </c>
      <c r="M61" s="74" t="s">
        <v>152</v>
      </c>
      <c r="N61" s="74" t="s">
        <v>152</v>
      </c>
      <c r="O61" s="74" t="s">
        <v>152</v>
      </c>
      <c r="P61" s="74" t="s">
        <v>152</v>
      </c>
      <c r="Q61" s="74" t="s">
        <v>152</v>
      </c>
      <c r="R61" s="74" t="s">
        <v>152</v>
      </c>
      <c r="S61" s="74" t="s">
        <v>152</v>
      </c>
      <c r="T61" s="74" t="s">
        <v>152</v>
      </c>
      <c r="U61" s="74" t="s">
        <v>152</v>
      </c>
      <c r="V61" s="74" t="s">
        <v>152</v>
      </c>
      <c r="W61" s="74" t="s">
        <v>152</v>
      </c>
      <c r="X61" s="74" t="s">
        <v>152</v>
      </c>
      <c r="Y61" s="74" t="s">
        <v>152</v>
      </c>
      <c r="Z61" s="74" t="s">
        <v>152</v>
      </c>
      <c r="AA61" s="74" t="s">
        <v>152</v>
      </c>
      <c r="AB61" s="74" t="s">
        <v>152</v>
      </c>
      <c r="AC61" s="74" t="s">
        <v>152</v>
      </c>
      <c r="AD61" s="74" t="s">
        <v>152</v>
      </c>
      <c r="AE61" s="74" t="s">
        <v>152</v>
      </c>
      <c r="AF61" s="74" t="s">
        <v>152</v>
      </c>
      <c r="AG61" s="74" t="s">
        <v>152</v>
      </c>
      <c r="AH61" s="20">
        <f t="shared" si="5"/>
        <v>0</v>
      </c>
      <c r="AI61" s="19" t="e">
        <f t="shared" si="6"/>
        <v>#DIV/0!</v>
      </c>
      <c r="AK61" s="16"/>
    </row>
    <row r="62" spans="2:37" x14ac:dyDescent="0.25">
      <c r="B62" s="17" t="str">
        <f t="shared" si="4"/>
        <v>Huasteca_Ponciano</v>
      </c>
      <c r="C62" s="82" t="s">
        <v>10</v>
      </c>
      <c r="D62" s="82" t="s">
        <v>89</v>
      </c>
      <c r="E62" s="82" t="s">
        <v>88</v>
      </c>
      <c r="F62" s="74" t="s">
        <v>152</v>
      </c>
      <c r="G62" s="74" t="s">
        <v>152</v>
      </c>
      <c r="H62" s="74" t="s">
        <v>152</v>
      </c>
      <c r="I62" s="74" t="s">
        <v>152</v>
      </c>
      <c r="J62" s="74" t="s">
        <v>152</v>
      </c>
      <c r="K62" s="74" t="s">
        <v>152</v>
      </c>
      <c r="L62" s="74" t="s">
        <v>152</v>
      </c>
      <c r="M62" s="74" t="s">
        <v>152</v>
      </c>
      <c r="N62" s="74" t="s">
        <v>152</v>
      </c>
      <c r="O62" s="74" t="s">
        <v>152</v>
      </c>
      <c r="P62" s="74" t="s">
        <v>152</v>
      </c>
      <c r="Q62" s="74" t="s">
        <v>152</v>
      </c>
      <c r="R62" s="74" t="s">
        <v>152</v>
      </c>
      <c r="S62" s="74" t="s">
        <v>152</v>
      </c>
      <c r="T62" s="74" t="s">
        <v>152</v>
      </c>
      <c r="U62" s="74" t="s">
        <v>152</v>
      </c>
      <c r="V62" s="74" t="s">
        <v>152</v>
      </c>
      <c r="W62" s="74" t="s">
        <v>152</v>
      </c>
      <c r="X62" s="74" t="s">
        <v>152</v>
      </c>
      <c r="Y62" s="74" t="s">
        <v>152</v>
      </c>
      <c r="Z62" s="74" t="s">
        <v>152</v>
      </c>
      <c r="AA62" s="74" t="s">
        <v>152</v>
      </c>
      <c r="AB62" s="74" t="s">
        <v>152</v>
      </c>
      <c r="AC62" s="74" t="s">
        <v>152</v>
      </c>
      <c r="AD62" s="74" t="s">
        <v>152</v>
      </c>
      <c r="AE62" s="74" t="s">
        <v>152</v>
      </c>
      <c r="AF62" s="74" t="s">
        <v>152</v>
      </c>
      <c r="AG62" s="74" t="s">
        <v>152</v>
      </c>
      <c r="AH62" s="20">
        <f t="shared" si="5"/>
        <v>0</v>
      </c>
      <c r="AI62" s="19" t="e">
        <f t="shared" si="6"/>
        <v>#DIV/0!</v>
      </c>
    </row>
    <row r="63" spans="2:37" x14ac:dyDescent="0.25">
      <c r="B63" s="17" t="str">
        <f t="shared" si="4"/>
        <v>Huasteca_Santa Fé</v>
      </c>
      <c r="C63" s="82" t="s">
        <v>10</v>
      </c>
      <c r="D63" s="82" t="s">
        <v>90</v>
      </c>
      <c r="E63" s="82" t="s">
        <v>88</v>
      </c>
      <c r="F63" s="74" t="s">
        <v>152</v>
      </c>
      <c r="G63" s="74" t="s">
        <v>152</v>
      </c>
      <c r="H63" s="74" t="s">
        <v>152</v>
      </c>
      <c r="I63" s="74" t="s">
        <v>152</v>
      </c>
      <c r="J63" s="74" t="s">
        <v>152</v>
      </c>
      <c r="K63" s="74" t="s">
        <v>152</v>
      </c>
      <c r="L63" s="74" t="s">
        <v>152</v>
      </c>
      <c r="M63" s="74" t="s">
        <v>152</v>
      </c>
      <c r="N63" s="74" t="s">
        <v>152</v>
      </c>
      <c r="O63" s="74" t="s">
        <v>152</v>
      </c>
      <c r="P63" s="74" t="s">
        <v>152</v>
      </c>
      <c r="Q63" s="74" t="s">
        <v>152</v>
      </c>
      <c r="R63" s="74" t="s">
        <v>152</v>
      </c>
      <c r="S63" s="74" t="s">
        <v>152</v>
      </c>
      <c r="T63" s="74" t="s">
        <v>152</v>
      </c>
      <c r="U63" s="74" t="s">
        <v>152</v>
      </c>
      <c r="V63" s="74" t="s">
        <v>152</v>
      </c>
      <c r="W63" s="74" t="s">
        <v>152</v>
      </c>
      <c r="X63" s="74" t="s">
        <v>152</v>
      </c>
      <c r="Y63" s="74" t="s">
        <v>152</v>
      </c>
      <c r="Z63" s="74" t="s">
        <v>152</v>
      </c>
      <c r="AA63" s="74" t="s">
        <v>152</v>
      </c>
      <c r="AB63" s="74" t="s">
        <v>152</v>
      </c>
      <c r="AC63" s="74" t="s">
        <v>152</v>
      </c>
      <c r="AD63" s="74" t="s">
        <v>152</v>
      </c>
      <c r="AE63" s="74" t="s">
        <v>152</v>
      </c>
      <c r="AF63" s="74" t="s">
        <v>152</v>
      </c>
      <c r="AG63" s="74" t="s">
        <v>152</v>
      </c>
      <c r="AH63" s="20">
        <f t="shared" si="5"/>
        <v>0</v>
      </c>
      <c r="AI63" s="19" t="e">
        <f t="shared" si="6"/>
        <v>#DIV/0!</v>
      </c>
      <c r="AK63" s="16"/>
    </row>
    <row r="64" spans="2:37" x14ac:dyDescent="0.25">
      <c r="B64" s="17" t="str">
        <f t="shared" si="4"/>
        <v xml:space="preserve">Huasteca_Santa Martha </v>
      </c>
      <c r="C64" s="82" t="s">
        <v>10</v>
      </c>
      <c r="D64" s="82" t="s">
        <v>91</v>
      </c>
      <c r="E64" s="82" t="s">
        <v>88</v>
      </c>
      <c r="F64" s="74" t="s">
        <v>152</v>
      </c>
      <c r="G64" s="74" t="s">
        <v>152</v>
      </c>
      <c r="H64" s="74" t="s">
        <v>152</v>
      </c>
      <c r="I64" s="74" t="s">
        <v>152</v>
      </c>
      <c r="J64" s="74" t="s">
        <v>152</v>
      </c>
      <c r="K64" s="74" t="s">
        <v>152</v>
      </c>
      <c r="L64" s="74" t="s">
        <v>152</v>
      </c>
      <c r="M64" s="74" t="s">
        <v>152</v>
      </c>
      <c r="N64" s="74" t="s">
        <v>152</v>
      </c>
      <c r="O64" s="74" t="s">
        <v>152</v>
      </c>
      <c r="P64" s="74" t="s">
        <v>152</v>
      </c>
      <c r="Q64" s="74" t="s">
        <v>152</v>
      </c>
      <c r="R64" s="74" t="s">
        <v>152</v>
      </c>
      <c r="S64" s="74" t="s">
        <v>152</v>
      </c>
      <c r="T64" s="74" t="s">
        <v>152</v>
      </c>
      <c r="U64" s="74" t="s">
        <v>152</v>
      </c>
      <c r="V64" s="74" t="s">
        <v>152</v>
      </c>
      <c r="W64" s="74" t="s">
        <v>152</v>
      </c>
      <c r="X64" s="74" t="s">
        <v>152</v>
      </c>
      <c r="Y64" s="74" t="s">
        <v>152</v>
      </c>
      <c r="Z64" s="74" t="s">
        <v>152</v>
      </c>
      <c r="AA64" s="74" t="s">
        <v>152</v>
      </c>
      <c r="AB64" s="74" t="s">
        <v>152</v>
      </c>
      <c r="AC64" s="74" t="s">
        <v>152</v>
      </c>
      <c r="AD64" s="74" t="s">
        <v>152</v>
      </c>
      <c r="AE64" s="74" t="s">
        <v>152</v>
      </c>
      <c r="AF64" s="74" t="s">
        <v>152</v>
      </c>
      <c r="AG64" s="74" t="s">
        <v>152</v>
      </c>
      <c r="AH64" s="20">
        <f t="shared" si="5"/>
        <v>0</v>
      </c>
      <c r="AI64" s="19" t="e">
        <f t="shared" si="6"/>
        <v>#DIV/0!</v>
      </c>
    </row>
    <row r="65" spans="2:37" x14ac:dyDescent="0.25">
      <c r="B65" s="17" t="str">
        <f t="shared" si="4"/>
        <v>Huasteca_El Estribo</v>
      </c>
      <c r="C65" s="82" t="s">
        <v>10</v>
      </c>
      <c r="D65" s="82" t="s">
        <v>92</v>
      </c>
      <c r="E65" s="82" t="s">
        <v>93</v>
      </c>
      <c r="F65" s="74" t="s">
        <v>152</v>
      </c>
      <c r="G65" s="74" t="s">
        <v>152</v>
      </c>
      <c r="H65" s="74" t="s">
        <v>152</v>
      </c>
      <c r="I65" s="74" t="s">
        <v>152</v>
      </c>
      <c r="J65" s="74" t="s">
        <v>152</v>
      </c>
      <c r="K65" s="74" t="s">
        <v>152</v>
      </c>
      <c r="L65" s="74" t="s">
        <v>152</v>
      </c>
      <c r="M65" s="74" t="s">
        <v>152</v>
      </c>
      <c r="N65" s="74" t="s">
        <v>152</v>
      </c>
      <c r="O65" s="74" t="s">
        <v>152</v>
      </c>
      <c r="P65" s="74" t="s">
        <v>152</v>
      </c>
      <c r="Q65" s="74" t="s">
        <v>152</v>
      </c>
      <c r="R65" s="74" t="s">
        <v>152</v>
      </c>
      <c r="S65" s="74" t="s">
        <v>152</v>
      </c>
      <c r="T65" s="74" t="s">
        <v>152</v>
      </c>
      <c r="U65" s="74" t="s">
        <v>152</v>
      </c>
      <c r="V65" s="74" t="s">
        <v>152</v>
      </c>
      <c r="W65" s="74" t="s">
        <v>152</v>
      </c>
      <c r="X65" s="74" t="s">
        <v>152</v>
      </c>
      <c r="Y65" s="74" t="s">
        <v>152</v>
      </c>
      <c r="Z65" s="74" t="s">
        <v>152</v>
      </c>
      <c r="AA65" s="74" t="s">
        <v>152</v>
      </c>
      <c r="AB65" s="74" t="s">
        <v>152</v>
      </c>
      <c r="AC65" s="74" t="s">
        <v>152</v>
      </c>
      <c r="AD65" s="74" t="s">
        <v>152</v>
      </c>
      <c r="AE65" s="74" t="s">
        <v>152</v>
      </c>
      <c r="AF65" s="74" t="s">
        <v>152</v>
      </c>
      <c r="AG65" s="74" t="s">
        <v>152</v>
      </c>
      <c r="AH65" s="20">
        <f t="shared" si="5"/>
        <v>0</v>
      </c>
      <c r="AI65" s="19" t="e">
        <f t="shared" si="6"/>
        <v>#DIV/0!</v>
      </c>
      <c r="AK65" s="16"/>
    </row>
    <row r="66" spans="2:37" x14ac:dyDescent="0.25">
      <c r="B66" s="17" t="str">
        <f t="shared" si="4"/>
        <v>Huasteca_El Rosario</v>
      </c>
      <c r="C66" s="82" t="s">
        <v>10</v>
      </c>
      <c r="D66" s="82" t="s">
        <v>94</v>
      </c>
      <c r="E66" s="82" t="s">
        <v>93</v>
      </c>
      <c r="F66" s="74" t="s">
        <v>152</v>
      </c>
      <c r="G66" s="74" t="s">
        <v>152</v>
      </c>
      <c r="H66" s="74" t="s">
        <v>152</v>
      </c>
      <c r="I66" s="74" t="s">
        <v>152</v>
      </c>
      <c r="J66" s="74" t="s">
        <v>152</v>
      </c>
      <c r="K66" s="74" t="s">
        <v>152</v>
      </c>
      <c r="L66" s="74" t="s">
        <v>152</v>
      </c>
      <c r="M66" s="74" t="s">
        <v>152</v>
      </c>
      <c r="N66" s="74" t="s">
        <v>152</v>
      </c>
      <c r="O66" s="74" t="s">
        <v>152</v>
      </c>
      <c r="P66" s="74" t="s">
        <v>152</v>
      </c>
      <c r="Q66" s="74" t="s">
        <v>152</v>
      </c>
      <c r="R66" s="74" t="s">
        <v>152</v>
      </c>
      <c r="S66" s="74" t="s">
        <v>152</v>
      </c>
      <c r="T66" s="74" t="s">
        <v>152</v>
      </c>
      <c r="U66" s="74" t="s">
        <v>152</v>
      </c>
      <c r="V66" s="74" t="s">
        <v>152</v>
      </c>
      <c r="W66" s="74" t="s">
        <v>152</v>
      </c>
      <c r="X66" s="74" t="s">
        <v>152</v>
      </c>
      <c r="Y66" s="74" t="s">
        <v>152</v>
      </c>
      <c r="Z66" s="74" t="s">
        <v>152</v>
      </c>
      <c r="AA66" s="74" t="s">
        <v>152</v>
      </c>
      <c r="AB66" s="74" t="s">
        <v>152</v>
      </c>
      <c r="AC66" s="74" t="s">
        <v>152</v>
      </c>
      <c r="AD66" s="74" t="s">
        <v>152</v>
      </c>
      <c r="AE66" s="74" t="s">
        <v>152</v>
      </c>
      <c r="AF66" s="74" t="s">
        <v>152</v>
      </c>
      <c r="AG66" s="74" t="s">
        <v>152</v>
      </c>
      <c r="AH66" s="20">
        <f t="shared" si="5"/>
        <v>0</v>
      </c>
      <c r="AI66" s="19" t="e">
        <f t="shared" si="6"/>
        <v>#DIV/0!</v>
      </c>
    </row>
    <row r="67" spans="2:37" x14ac:dyDescent="0.25">
      <c r="B67" s="17" t="str">
        <f t="shared" si="4"/>
        <v xml:space="preserve">Huasteca_INIFAP Huichihuayan </v>
      </c>
      <c r="C67" s="82" t="s">
        <v>10</v>
      </c>
      <c r="D67" s="82" t="s">
        <v>95</v>
      </c>
      <c r="E67" s="82" t="s">
        <v>96</v>
      </c>
      <c r="F67" s="74" t="s">
        <v>152</v>
      </c>
      <c r="G67" s="74" t="s">
        <v>152</v>
      </c>
      <c r="H67" s="74" t="s">
        <v>152</v>
      </c>
      <c r="I67" s="74" t="s">
        <v>152</v>
      </c>
      <c r="J67" s="74" t="s">
        <v>152</v>
      </c>
      <c r="K67" s="74" t="s">
        <v>152</v>
      </c>
      <c r="L67" s="74" t="s">
        <v>152</v>
      </c>
      <c r="M67" s="74" t="s">
        <v>152</v>
      </c>
      <c r="N67" s="74" t="s">
        <v>152</v>
      </c>
      <c r="O67" s="74" t="s">
        <v>152</v>
      </c>
      <c r="P67" s="74" t="s">
        <v>152</v>
      </c>
      <c r="Q67" s="74" t="s">
        <v>152</v>
      </c>
      <c r="R67" s="74" t="s">
        <v>152</v>
      </c>
      <c r="S67" s="74" t="s">
        <v>152</v>
      </c>
      <c r="T67" s="74" t="s">
        <v>152</v>
      </c>
      <c r="U67" s="74" t="s">
        <v>152</v>
      </c>
      <c r="V67" s="74" t="s">
        <v>152</v>
      </c>
      <c r="W67" s="74" t="s">
        <v>152</v>
      </c>
      <c r="X67" s="74" t="s">
        <v>152</v>
      </c>
      <c r="Y67" s="74" t="s">
        <v>152</v>
      </c>
      <c r="Z67" s="74" t="s">
        <v>152</v>
      </c>
      <c r="AA67" s="74" t="s">
        <v>152</v>
      </c>
      <c r="AB67" s="74" t="s">
        <v>152</v>
      </c>
      <c r="AC67" s="74" t="s">
        <v>152</v>
      </c>
      <c r="AD67" s="74" t="s">
        <v>152</v>
      </c>
      <c r="AE67" s="74" t="s">
        <v>152</v>
      </c>
      <c r="AF67" s="74" t="s">
        <v>152</v>
      </c>
      <c r="AG67" s="74" t="s">
        <v>152</v>
      </c>
      <c r="AH67" s="20">
        <f t="shared" si="5"/>
        <v>0</v>
      </c>
      <c r="AI67" s="19" t="e">
        <f t="shared" si="6"/>
        <v>#DIV/0!</v>
      </c>
      <c r="AK67" s="16"/>
    </row>
    <row r="68" spans="2:37" x14ac:dyDescent="0.25">
      <c r="B68" s="17" t="str">
        <f t="shared" si="4"/>
        <v>Huasteca_El Encanto</v>
      </c>
      <c r="C68" s="82" t="s">
        <v>10</v>
      </c>
      <c r="D68" s="82" t="s">
        <v>97</v>
      </c>
      <c r="E68" s="82" t="s">
        <v>117</v>
      </c>
      <c r="F68" s="74" t="s">
        <v>152</v>
      </c>
      <c r="G68" s="74" t="s">
        <v>152</v>
      </c>
      <c r="H68" s="74" t="s">
        <v>152</v>
      </c>
      <c r="I68" s="74" t="s">
        <v>152</v>
      </c>
      <c r="J68" s="74" t="s">
        <v>152</v>
      </c>
      <c r="K68" s="74" t="s">
        <v>152</v>
      </c>
      <c r="L68" s="74" t="s">
        <v>152</v>
      </c>
      <c r="M68" s="74" t="s">
        <v>152</v>
      </c>
      <c r="N68" s="74" t="s">
        <v>152</v>
      </c>
      <c r="O68" s="74" t="s">
        <v>152</v>
      </c>
      <c r="P68" s="74" t="s">
        <v>152</v>
      </c>
      <c r="Q68" s="74" t="s">
        <v>152</v>
      </c>
      <c r="R68" s="74" t="s">
        <v>152</v>
      </c>
      <c r="S68" s="74" t="s">
        <v>152</v>
      </c>
      <c r="T68" s="74" t="s">
        <v>152</v>
      </c>
      <c r="U68" s="74" t="s">
        <v>152</v>
      </c>
      <c r="V68" s="74" t="s">
        <v>152</v>
      </c>
      <c r="W68" s="74" t="s">
        <v>152</v>
      </c>
      <c r="X68" s="74" t="s">
        <v>152</v>
      </c>
      <c r="Y68" s="74" t="s">
        <v>152</v>
      </c>
      <c r="Z68" s="74" t="s">
        <v>152</v>
      </c>
      <c r="AA68" s="74" t="s">
        <v>152</v>
      </c>
      <c r="AB68" s="74" t="s">
        <v>152</v>
      </c>
      <c r="AC68" s="74" t="s">
        <v>152</v>
      </c>
      <c r="AD68" s="74" t="s">
        <v>152</v>
      </c>
      <c r="AE68" s="74" t="s">
        <v>152</v>
      </c>
      <c r="AF68" s="74" t="s">
        <v>152</v>
      </c>
      <c r="AG68" s="74" t="s">
        <v>152</v>
      </c>
      <c r="AH68" s="20">
        <f t="shared" si="5"/>
        <v>0</v>
      </c>
      <c r="AI68" s="19" t="e">
        <f t="shared" si="6"/>
        <v>#DIV/0!</v>
      </c>
    </row>
    <row r="69" spans="2:37" x14ac:dyDescent="0.25">
      <c r="B69" s="17" t="str">
        <f t="shared" si="4"/>
        <v>Huasteca_Tancojol</v>
      </c>
      <c r="C69" s="82" t="s">
        <v>10</v>
      </c>
      <c r="D69" s="82" t="s">
        <v>98</v>
      </c>
      <c r="E69" s="82" t="s">
        <v>117</v>
      </c>
      <c r="F69" s="74" t="s">
        <v>152</v>
      </c>
      <c r="G69" s="74" t="s">
        <v>152</v>
      </c>
      <c r="H69" s="74" t="s">
        <v>152</v>
      </c>
      <c r="I69" s="74" t="s">
        <v>152</v>
      </c>
      <c r="J69" s="74" t="s">
        <v>152</v>
      </c>
      <c r="K69" s="74" t="s">
        <v>152</v>
      </c>
      <c r="L69" s="74" t="s">
        <v>152</v>
      </c>
      <c r="M69" s="74" t="s">
        <v>152</v>
      </c>
      <c r="N69" s="74" t="s">
        <v>152</v>
      </c>
      <c r="O69" s="74" t="s">
        <v>152</v>
      </c>
      <c r="P69" s="74" t="s">
        <v>152</v>
      </c>
      <c r="Q69" s="74" t="s">
        <v>152</v>
      </c>
      <c r="R69" s="74" t="s">
        <v>152</v>
      </c>
      <c r="S69" s="74" t="s">
        <v>152</v>
      </c>
      <c r="T69" s="74" t="s">
        <v>152</v>
      </c>
      <c r="U69" s="74" t="s">
        <v>152</v>
      </c>
      <c r="V69" s="74" t="s">
        <v>152</v>
      </c>
      <c r="W69" s="74" t="s">
        <v>152</v>
      </c>
      <c r="X69" s="74" t="s">
        <v>152</v>
      </c>
      <c r="Y69" s="74" t="s">
        <v>152</v>
      </c>
      <c r="Z69" s="74" t="s">
        <v>152</v>
      </c>
      <c r="AA69" s="74" t="s">
        <v>152</v>
      </c>
      <c r="AB69" s="74" t="s">
        <v>152</v>
      </c>
      <c r="AC69" s="74" t="s">
        <v>152</v>
      </c>
      <c r="AD69" s="74" t="s">
        <v>152</v>
      </c>
      <c r="AE69" s="74" t="s">
        <v>152</v>
      </c>
      <c r="AF69" s="74" t="s">
        <v>152</v>
      </c>
      <c r="AG69" s="74" t="s">
        <v>152</v>
      </c>
      <c r="AH69" s="20">
        <f t="shared" ref="AH69:AH81" si="7">SUM(F69:AG69)</f>
        <v>0</v>
      </c>
      <c r="AI69" s="19" t="e">
        <f t="shared" ref="AI69:AI81" si="8">AVERAGE(F69:AG69)</f>
        <v>#DIV/0!</v>
      </c>
      <c r="AK69" s="16"/>
    </row>
    <row r="70" spans="2:37" x14ac:dyDescent="0.25">
      <c r="B70" s="17" t="str">
        <f t="shared" si="4"/>
        <v>Huasteca_Est. Rancho El Canal</v>
      </c>
      <c r="C70" s="82" t="s">
        <v>10</v>
      </c>
      <c r="D70" s="82" t="s">
        <v>99</v>
      </c>
      <c r="E70" s="82" t="s">
        <v>100</v>
      </c>
      <c r="F70" s="74" t="s">
        <v>152</v>
      </c>
      <c r="G70" s="74" t="s">
        <v>152</v>
      </c>
      <c r="H70" s="74" t="s">
        <v>152</v>
      </c>
      <c r="I70" s="74" t="s">
        <v>152</v>
      </c>
      <c r="J70" s="74" t="s">
        <v>152</v>
      </c>
      <c r="K70" s="74" t="s">
        <v>152</v>
      </c>
      <c r="L70" s="74" t="s">
        <v>152</v>
      </c>
      <c r="M70" s="74" t="s">
        <v>152</v>
      </c>
      <c r="N70" s="74" t="s">
        <v>152</v>
      </c>
      <c r="O70" s="74" t="s">
        <v>152</v>
      </c>
      <c r="P70" s="74" t="s">
        <v>152</v>
      </c>
      <c r="Q70" s="74" t="s">
        <v>152</v>
      </c>
      <c r="R70" s="74" t="s">
        <v>152</v>
      </c>
      <c r="S70" s="74" t="s">
        <v>152</v>
      </c>
      <c r="T70" s="74" t="s">
        <v>152</v>
      </c>
      <c r="U70" s="74" t="s">
        <v>152</v>
      </c>
      <c r="V70" s="74" t="s">
        <v>152</v>
      </c>
      <c r="W70" s="74" t="s">
        <v>152</v>
      </c>
      <c r="X70" s="74" t="s">
        <v>152</v>
      </c>
      <c r="Y70" s="74" t="s">
        <v>152</v>
      </c>
      <c r="Z70" s="74" t="s">
        <v>152</v>
      </c>
      <c r="AA70" s="74" t="s">
        <v>152</v>
      </c>
      <c r="AB70" s="74" t="s">
        <v>152</v>
      </c>
      <c r="AC70" s="74" t="s">
        <v>152</v>
      </c>
      <c r="AD70" s="74" t="s">
        <v>152</v>
      </c>
      <c r="AE70" s="74" t="s">
        <v>152</v>
      </c>
      <c r="AF70" s="74" t="s">
        <v>152</v>
      </c>
      <c r="AG70" s="74" t="s">
        <v>152</v>
      </c>
      <c r="AH70" s="20">
        <f t="shared" si="7"/>
        <v>0</v>
      </c>
      <c r="AI70" s="19" t="e">
        <f t="shared" si="8"/>
        <v>#DIV/0!</v>
      </c>
    </row>
    <row r="71" spans="2:37" s="72" customFormat="1" x14ac:dyDescent="0.25">
      <c r="B71" s="17" t="str">
        <f t="shared" si="4"/>
        <v>Huasteca_Tamasopo</v>
      </c>
      <c r="C71" s="82" t="s">
        <v>10</v>
      </c>
      <c r="D71" s="82" t="s">
        <v>100</v>
      </c>
      <c r="E71" s="82" t="s">
        <v>100</v>
      </c>
      <c r="F71" s="74" t="s">
        <v>152</v>
      </c>
      <c r="G71" s="74" t="s">
        <v>152</v>
      </c>
      <c r="H71" s="74" t="s">
        <v>152</v>
      </c>
      <c r="I71" s="74" t="s">
        <v>152</v>
      </c>
      <c r="J71" s="74" t="s">
        <v>152</v>
      </c>
      <c r="K71" s="74" t="s">
        <v>152</v>
      </c>
      <c r="L71" s="74" t="s">
        <v>152</v>
      </c>
      <c r="M71" s="74" t="s">
        <v>152</v>
      </c>
      <c r="N71" s="74" t="s">
        <v>152</v>
      </c>
      <c r="O71" s="74" t="s">
        <v>152</v>
      </c>
      <c r="P71" s="74" t="s">
        <v>152</v>
      </c>
      <c r="Q71" s="74" t="s">
        <v>152</v>
      </c>
      <c r="R71" s="74" t="s">
        <v>152</v>
      </c>
      <c r="S71" s="74" t="s">
        <v>152</v>
      </c>
      <c r="T71" s="74" t="s">
        <v>152</v>
      </c>
      <c r="U71" s="74" t="s">
        <v>152</v>
      </c>
      <c r="V71" s="74" t="s">
        <v>152</v>
      </c>
      <c r="W71" s="74" t="s">
        <v>152</v>
      </c>
      <c r="X71" s="74" t="s">
        <v>152</v>
      </c>
      <c r="Y71" s="74" t="s">
        <v>152</v>
      </c>
      <c r="Z71" s="74" t="s">
        <v>152</v>
      </c>
      <c r="AA71" s="74" t="s">
        <v>152</v>
      </c>
      <c r="AB71" s="74" t="s">
        <v>152</v>
      </c>
      <c r="AC71" s="74" t="s">
        <v>152</v>
      </c>
      <c r="AD71" s="74" t="s">
        <v>152</v>
      </c>
      <c r="AE71" s="74" t="s">
        <v>152</v>
      </c>
      <c r="AF71" s="74" t="s">
        <v>152</v>
      </c>
      <c r="AG71" s="74" t="s">
        <v>152</v>
      </c>
      <c r="AH71" s="20">
        <f t="shared" si="7"/>
        <v>0</v>
      </c>
      <c r="AI71" s="19" t="e">
        <f t="shared" si="8"/>
        <v>#DIV/0!</v>
      </c>
    </row>
    <row r="72" spans="2:37" x14ac:dyDescent="0.25">
      <c r="B72" s="17" t="str">
        <f t="shared" si="4"/>
        <v xml:space="preserve">Huasteca_Rancho Progreso </v>
      </c>
      <c r="C72" s="82" t="s">
        <v>10</v>
      </c>
      <c r="D72" s="82" t="s">
        <v>101</v>
      </c>
      <c r="E72" s="82" t="s">
        <v>102</v>
      </c>
      <c r="F72" s="74" t="s">
        <v>152</v>
      </c>
      <c r="G72" s="74" t="s">
        <v>152</v>
      </c>
      <c r="H72" s="74" t="s">
        <v>152</v>
      </c>
      <c r="I72" s="74" t="s">
        <v>152</v>
      </c>
      <c r="J72" s="74" t="s">
        <v>152</v>
      </c>
      <c r="K72" s="74" t="s">
        <v>152</v>
      </c>
      <c r="L72" s="74" t="s">
        <v>152</v>
      </c>
      <c r="M72" s="74" t="s">
        <v>152</v>
      </c>
      <c r="N72" s="74" t="s">
        <v>152</v>
      </c>
      <c r="O72" s="74" t="s">
        <v>152</v>
      </c>
      <c r="P72" s="74" t="s">
        <v>152</v>
      </c>
      <c r="Q72" s="74" t="s">
        <v>152</v>
      </c>
      <c r="R72" s="74" t="s">
        <v>152</v>
      </c>
      <c r="S72" s="74" t="s">
        <v>152</v>
      </c>
      <c r="T72" s="74" t="s">
        <v>152</v>
      </c>
      <c r="U72" s="74" t="s">
        <v>152</v>
      </c>
      <c r="V72" s="74" t="s">
        <v>152</v>
      </c>
      <c r="W72" s="74" t="s">
        <v>152</v>
      </c>
      <c r="X72" s="74" t="s">
        <v>152</v>
      </c>
      <c r="Y72" s="74" t="s">
        <v>152</v>
      </c>
      <c r="Z72" s="74" t="s">
        <v>152</v>
      </c>
      <c r="AA72" s="74" t="s">
        <v>152</v>
      </c>
      <c r="AB72" s="74" t="s">
        <v>152</v>
      </c>
      <c r="AC72" s="74" t="s">
        <v>152</v>
      </c>
      <c r="AD72" s="74" t="s">
        <v>152</v>
      </c>
      <c r="AE72" s="74" t="s">
        <v>152</v>
      </c>
      <c r="AF72" s="74" t="s">
        <v>152</v>
      </c>
      <c r="AG72" s="74" t="s">
        <v>152</v>
      </c>
      <c r="AH72" s="20">
        <f t="shared" si="7"/>
        <v>0</v>
      </c>
      <c r="AI72" s="19" t="e">
        <f t="shared" si="8"/>
        <v>#DIV/0!</v>
      </c>
    </row>
    <row r="73" spans="2:37" x14ac:dyDescent="0.25">
      <c r="B73" s="17" t="str">
        <f t="shared" si="4"/>
        <v xml:space="preserve">Huasteca_Tampacoy </v>
      </c>
      <c r="C73" s="82" t="s">
        <v>10</v>
      </c>
      <c r="D73" s="82" t="s">
        <v>103</v>
      </c>
      <c r="E73" s="82" t="s">
        <v>22</v>
      </c>
      <c r="F73" s="74" t="s">
        <v>152</v>
      </c>
      <c r="G73" s="74" t="s">
        <v>152</v>
      </c>
      <c r="H73" s="74" t="s">
        <v>152</v>
      </c>
      <c r="I73" s="74" t="s">
        <v>152</v>
      </c>
      <c r="J73" s="74" t="s">
        <v>152</v>
      </c>
      <c r="K73" s="74" t="s">
        <v>152</v>
      </c>
      <c r="L73" s="74" t="s">
        <v>152</v>
      </c>
      <c r="M73" s="74" t="s">
        <v>152</v>
      </c>
      <c r="N73" s="74" t="s">
        <v>152</v>
      </c>
      <c r="O73" s="74" t="s">
        <v>152</v>
      </c>
      <c r="P73" s="74" t="s">
        <v>152</v>
      </c>
      <c r="Q73" s="74" t="s">
        <v>152</v>
      </c>
      <c r="R73" s="74" t="s">
        <v>152</v>
      </c>
      <c r="S73" s="74" t="s">
        <v>152</v>
      </c>
      <c r="T73" s="74" t="s">
        <v>152</v>
      </c>
      <c r="U73" s="74" t="s">
        <v>152</v>
      </c>
      <c r="V73" s="74" t="s">
        <v>152</v>
      </c>
      <c r="W73" s="74" t="s">
        <v>152</v>
      </c>
      <c r="X73" s="74" t="s">
        <v>152</v>
      </c>
      <c r="Y73" s="74" t="s">
        <v>152</v>
      </c>
      <c r="Z73" s="74" t="s">
        <v>152</v>
      </c>
      <c r="AA73" s="74" t="s">
        <v>152</v>
      </c>
      <c r="AB73" s="74" t="s">
        <v>152</v>
      </c>
      <c r="AC73" s="74" t="s">
        <v>152</v>
      </c>
      <c r="AD73" s="74" t="s">
        <v>152</v>
      </c>
      <c r="AE73" s="74" t="s">
        <v>152</v>
      </c>
      <c r="AF73" s="74" t="s">
        <v>152</v>
      </c>
      <c r="AG73" s="74" t="s">
        <v>152</v>
      </c>
      <c r="AH73" s="20">
        <f t="shared" si="7"/>
        <v>0</v>
      </c>
      <c r="AI73" s="19" t="e">
        <f t="shared" si="8"/>
        <v>#DIV/0!</v>
      </c>
      <c r="AK73" s="16"/>
    </row>
    <row r="74" spans="2:37" s="72" customFormat="1" x14ac:dyDescent="0.25">
      <c r="B74" s="17" t="str">
        <f t="shared" si="4"/>
        <v>Huasteca_Rancho Santa Cruz</v>
      </c>
      <c r="C74" s="82" t="s">
        <v>10</v>
      </c>
      <c r="D74" s="82" t="s">
        <v>153</v>
      </c>
      <c r="E74" s="82" t="s">
        <v>154</v>
      </c>
      <c r="F74" s="74">
        <v>0</v>
      </c>
      <c r="G74" s="74">
        <v>0</v>
      </c>
      <c r="H74" s="74">
        <v>0</v>
      </c>
      <c r="I74" s="74">
        <v>1.3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 t="s">
        <v>152</v>
      </c>
      <c r="Q74" s="74" t="s">
        <v>152</v>
      </c>
      <c r="R74" s="74" t="s">
        <v>152</v>
      </c>
      <c r="S74" s="74" t="s">
        <v>152</v>
      </c>
      <c r="T74" s="74" t="s">
        <v>152</v>
      </c>
      <c r="U74" s="74" t="s">
        <v>152</v>
      </c>
      <c r="V74" s="74" t="s">
        <v>152</v>
      </c>
      <c r="W74" s="74" t="s">
        <v>152</v>
      </c>
      <c r="X74" s="74" t="s">
        <v>152</v>
      </c>
      <c r="Y74" s="74" t="s">
        <v>152</v>
      </c>
      <c r="Z74" s="74" t="s">
        <v>152</v>
      </c>
      <c r="AA74" s="74" t="s">
        <v>152</v>
      </c>
      <c r="AB74" s="74" t="s">
        <v>152</v>
      </c>
      <c r="AC74" s="74" t="s">
        <v>152</v>
      </c>
      <c r="AD74" s="74" t="s">
        <v>152</v>
      </c>
      <c r="AE74" s="74" t="s">
        <v>152</v>
      </c>
      <c r="AF74" s="74" t="s">
        <v>152</v>
      </c>
      <c r="AG74" s="74" t="s">
        <v>152</v>
      </c>
      <c r="AH74" s="20">
        <f t="shared" si="7"/>
        <v>1.3</v>
      </c>
      <c r="AI74" s="19">
        <f t="shared" si="8"/>
        <v>0.13</v>
      </c>
      <c r="AK74" s="16"/>
    </row>
    <row r="75" spans="2:37" x14ac:dyDescent="0.25">
      <c r="B75" s="17" t="str">
        <f t="shared" si="4"/>
        <v>Media_Cd. Del Maíz</v>
      </c>
      <c r="C75" s="17" t="s">
        <v>5</v>
      </c>
      <c r="D75" s="17" t="s">
        <v>104</v>
      </c>
      <c r="E75" s="17" t="s">
        <v>104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20">
        <f t="shared" si="7"/>
        <v>0</v>
      </c>
      <c r="AI75" s="19">
        <f t="shared" si="8"/>
        <v>0</v>
      </c>
    </row>
    <row r="76" spans="2:37" x14ac:dyDescent="0.25">
      <c r="B76" s="17" t="str">
        <f t="shared" si="4"/>
        <v>Media_CBTA 123</v>
      </c>
      <c r="C76" s="17" t="s">
        <v>5</v>
      </c>
      <c r="D76" s="17" t="s">
        <v>105</v>
      </c>
      <c r="E76" s="17" t="s">
        <v>6</v>
      </c>
      <c r="F76" s="74" t="s">
        <v>152</v>
      </c>
      <c r="G76" s="74" t="s">
        <v>152</v>
      </c>
      <c r="H76" s="74" t="s">
        <v>152</v>
      </c>
      <c r="I76" s="74" t="s">
        <v>152</v>
      </c>
      <c r="J76" s="74" t="s">
        <v>152</v>
      </c>
      <c r="K76" s="74" t="s">
        <v>152</v>
      </c>
      <c r="L76" s="74" t="s">
        <v>152</v>
      </c>
      <c r="M76" s="74" t="s">
        <v>152</v>
      </c>
      <c r="N76" s="74" t="s">
        <v>152</v>
      </c>
      <c r="O76" s="74" t="s">
        <v>152</v>
      </c>
      <c r="P76" s="74" t="s">
        <v>152</v>
      </c>
      <c r="Q76" s="74" t="s">
        <v>152</v>
      </c>
      <c r="R76" s="74" t="s">
        <v>152</v>
      </c>
      <c r="S76" s="74" t="s">
        <v>152</v>
      </c>
      <c r="T76" s="74" t="s">
        <v>152</v>
      </c>
      <c r="U76" s="74" t="s">
        <v>152</v>
      </c>
      <c r="V76" s="74" t="s">
        <v>152</v>
      </c>
      <c r="W76" s="74" t="s">
        <v>152</v>
      </c>
      <c r="X76" s="74" t="s">
        <v>152</v>
      </c>
      <c r="Y76" s="74" t="s">
        <v>152</v>
      </c>
      <c r="Z76" s="74" t="s">
        <v>152</v>
      </c>
      <c r="AA76" s="74" t="s">
        <v>152</v>
      </c>
      <c r="AB76" s="74" t="s">
        <v>152</v>
      </c>
      <c r="AC76" s="74" t="s">
        <v>152</v>
      </c>
      <c r="AD76" s="74" t="s">
        <v>152</v>
      </c>
      <c r="AE76" s="74" t="s">
        <v>152</v>
      </c>
      <c r="AF76" s="74" t="s">
        <v>152</v>
      </c>
      <c r="AG76" s="74" t="s">
        <v>152</v>
      </c>
      <c r="AH76" s="20">
        <f t="shared" si="7"/>
        <v>0</v>
      </c>
      <c r="AI76" s="19" t="e">
        <f t="shared" si="8"/>
        <v>#DIV/0!</v>
      </c>
      <c r="AK76" s="16"/>
    </row>
    <row r="77" spans="2:37" x14ac:dyDescent="0.25">
      <c r="B77" s="17" t="str">
        <f t="shared" si="4"/>
        <v>Media_Potrero San Isidro</v>
      </c>
      <c r="C77" s="17" t="s">
        <v>5</v>
      </c>
      <c r="D77" s="17" t="s">
        <v>106</v>
      </c>
      <c r="E77" s="17" t="s">
        <v>107</v>
      </c>
      <c r="F77" s="74">
        <v>1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0.2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20">
        <f t="shared" si="7"/>
        <v>1.2</v>
      </c>
      <c r="AI77" s="19">
        <f t="shared" si="8"/>
        <v>4.2857142857142858E-2</v>
      </c>
    </row>
    <row r="78" spans="2:37" x14ac:dyDescent="0.25">
      <c r="B78" s="17" t="str">
        <f t="shared" si="4"/>
        <v>Media_El Naranjal</v>
      </c>
      <c r="C78" s="17" t="s">
        <v>5</v>
      </c>
      <c r="D78" s="17" t="s">
        <v>108</v>
      </c>
      <c r="E78" s="17" t="s">
        <v>7</v>
      </c>
      <c r="F78" s="74">
        <v>0.6</v>
      </c>
      <c r="G78" s="74">
        <v>0</v>
      </c>
      <c r="H78" s="74">
        <v>0</v>
      </c>
      <c r="I78" s="74">
        <v>0.4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0.4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4">
        <v>0</v>
      </c>
      <c r="Y78" s="74">
        <v>0</v>
      </c>
      <c r="Z78" s="74">
        <v>0</v>
      </c>
      <c r="AA78" s="74">
        <v>0</v>
      </c>
      <c r="AB78" s="74">
        <v>0</v>
      </c>
      <c r="AC78" s="74">
        <v>0</v>
      </c>
      <c r="AD78" s="74">
        <v>0</v>
      </c>
      <c r="AE78" s="74">
        <v>0</v>
      </c>
      <c r="AF78" s="74">
        <v>0</v>
      </c>
      <c r="AG78" s="74">
        <v>0</v>
      </c>
      <c r="AH78" s="20">
        <f t="shared" si="7"/>
        <v>1.4</v>
      </c>
      <c r="AI78" s="19">
        <f t="shared" si="8"/>
        <v>4.9999999999999996E-2</v>
      </c>
      <c r="AK78" s="16"/>
    </row>
    <row r="79" spans="2:37" x14ac:dyDescent="0.25">
      <c r="B79" s="17" t="str">
        <f t="shared" si="4"/>
        <v>Media_Progreso</v>
      </c>
      <c r="C79" s="17" t="s">
        <v>5</v>
      </c>
      <c r="D79" s="17" t="s">
        <v>109</v>
      </c>
      <c r="E79" s="17" t="s">
        <v>7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20">
        <f t="shared" si="7"/>
        <v>0</v>
      </c>
      <c r="AI79" s="19">
        <f t="shared" si="8"/>
        <v>0</v>
      </c>
    </row>
    <row r="80" spans="2:37" x14ac:dyDescent="0.25">
      <c r="B80" s="17" t="str">
        <f t="shared" si="4"/>
        <v xml:space="preserve">Media_Palo Alto </v>
      </c>
      <c r="C80" s="17" t="s">
        <v>5</v>
      </c>
      <c r="D80" s="17" t="s">
        <v>110</v>
      </c>
      <c r="E80" s="17" t="s">
        <v>111</v>
      </c>
      <c r="F80" s="74">
        <v>0.2</v>
      </c>
      <c r="G80" s="74">
        <v>0</v>
      </c>
      <c r="H80" s="74">
        <v>0</v>
      </c>
      <c r="I80" s="74">
        <v>0.4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74">
        <v>0</v>
      </c>
      <c r="U80" s="74">
        <v>1.2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</v>
      </c>
      <c r="AF80" s="74">
        <v>0</v>
      </c>
      <c r="AG80" s="74">
        <v>0</v>
      </c>
      <c r="AH80" s="20">
        <f t="shared" si="7"/>
        <v>1.8</v>
      </c>
      <c r="AI80" s="19">
        <f t="shared" si="8"/>
        <v>6.4285714285714293E-2</v>
      </c>
      <c r="AK80" s="16"/>
    </row>
    <row r="81" spans="2:37" x14ac:dyDescent="0.25">
      <c r="B81" s="17" t="str">
        <f t="shared" si="4"/>
        <v xml:space="preserve">Media _Rayón </v>
      </c>
      <c r="C81" s="17" t="s">
        <v>112</v>
      </c>
      <c r="D81" s="17" t="s">
        <v>113</v>
      </c>
      <c r="E81" s="17" t="s">
        <v>113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 t="s">
        <v>152</v>
      </c>
      <c r="L81" s="74" t="s">
        <v>152</v>
      </c>
      <c r="M81" s="74" t="s">
        <v>152</v>
      </c>
      <c r="N81" s="74" t="s">
        <v>152</v>
      </c>
      <c r="O81" s="74" t="s">
        <v>152</v>
      </c>
      <c r="P81" s="74" t="s">
        <v>152</v>
      </c>
      <c r="Q81" s="74" t="s">
        <v>152</v>
      </c>
      <c r="R81" s="74" t="s">
        <v>152</v>
      </c>
      <c r="S81" s="74" t="s">
        <v>152</v>
      </c>
      <c r="T81" s="74" t="s">
        <v>152</v>
      </c>
      <c r="U81" s="74" t="s">
        <v>152</v>
      </c>
      <c r="V81" s="74" t="s">
        <v>152</v>
      </c>
      <c r="W81" s="74" t="s">
        <v>152</v>
      </c>
      <c r="X81" s="74" t="s">
        <v>152</v>
      </c>
      <c r="Y81" s="74" t="s">
        <v>152</v>
      </c>
      <c r="Z81" s="74" t="s">
        <v>152</v>
      </c>
      <c r="AA81" s="74" t="s">
        <v>152</v>
      </c>
      <c r="AB81" s="74" t="s">
        <v>152</v>
      </c>
      <c r="AC81" s="74" t="s">
        <v>152</v>
      </c>
      <c r="AD81" s="74" t="s">
        <v>152</v>
      </c>
      <c r="AE81" s="74" t="s">
        <v>152</v>
      </c>
      <c r="AF81" s="74" t="s">
        <v>152</v>
      </c>
      <c r="AG81" s="74" t="s">
        <v>152</v>
      </c>
      <c r="AH81" s="20">
        <f t="shared" si="7"/>
        <v>0</v>
      </c>
      <c r="AI81" s="19">
        <f t="shared" si="8"/>
        <v>0</v>
      </c>
    </row>
    <row r="82" spans="2:37" s="9" customFormat="1" ht="15" customHeight="1" x14ac:dyDescent="0.2">
      <c r="B82" s="129" t="s">
        <v>26</v>
      </c>
      <c r="C82" s="129"/>
      <c r="D82" s="129"/>
      <c r="E82" s="129"/>
      <c r="F82" s="18">
        <f>AVERAGE(F5:F81)</f>
        <v>0.40000000000000008</v>
      </c>
      <c r="G82" s="18">
        <f t="shared" ref="G82:AI82" si="9">AVERAGE(G5:G81)</f>
        <v>0</v>
      </c>
      <c r="H82" s="18">
        <f t="shared" si="9"/>
        <v>0.59347826086956512</v>
      </c>
      <c r="I82" s="18">
        <f t="shared" si="9"/>
        <v>0.77446808510638299</v>
      </c>
      <c r="J82" s="18">
        <f t="shared" si="9"/>
        <v>9.3617021276595755E-2</v>
      </c>
      <c r="K82" s="18">
        <f t="shared" si="9"/>
        <v>0</v>
      </c>
      <c r="L82" s="18">
        <f t="shared" si="9"/>
        <v>0</v>
      </c>
      <c r="M82" s="18">
        <f t="shared" si="9"/>
        <v>0</v>
      </c>
      <c r="N82" s="18">
        <f t="shared" si="9"/>
        <v>0</v>
      </c>
      <c r="O82" s="18">
        <f t="shared" si="9"/>
        <v>4.2553191489361703E-3</v>
      </c>
      <c r="P82" s="18">
        <f t="shared" si="9"/>
        <v>0</v>
      </c>
      <c r="Q82" s="18">
        <f t="shared" si="9"/>
        <v>1.3636363636363636E-2</v>
      </c>
      <c r="R82" s="18">
        <f t="shared" si="9"/>
        <v>0.12127659574468087</v>
      </c>
      <c r="S82" s="18">
        <f t="shared" si="9"/>
        <v>1.2604166666666667</v>
      </c>
      <c r="T82" s="18">
        <f t="shared" si="9"/>
        <v>0.13111111111111112</v>
      </c>
      <c r="U82" s="18">
        <f t="shared" si="9"/>
        <v>0.19130434782608693</v>
      </c>
      <c r="V82" s="18">
        <f t="shared" si="9"/>
        <v>0</v>
      </c>
      <c r="W82" s="18">
        <f t="shared" si="9"/>
        <v>0</v>
      </c>
      <c r="X82" s="18">
        <f t="shared" si="9"/>
        <v>4.0816326530612249E-3</v>
      </c>
      <c r="Y82" s="18">
        <f t="shared" si="9"/>
        <v>0.30833333333333335</v>
      </c>
      <c r="Z82" s="18">
        <f t="shared" si="9"/>
        <v>0</v>
      </c>
      <c r="AA82" s="18">
        <f t="shared" si="9"/>
        <v>0</v>
      </c>
      <c r="AB82" s="18">
        <f t="shared" si="9"/>
        <v>0</v>
      </c>
      <c r="AC82" s="18">
        <f t="shared" si="9"/>
        <v>0</v>
      </c>
      <c r="AD82" s="18">
        <f t="shared" si="9"/>
        <v>0</v>
      </c>
      <c r="AE82" s="18">
        <f t="shared" si="9"/>
        <v>0</v>
      </c>
      <c r="AF82" s="18">
        <f t="shared" si="9"/>
        <v>0</v>
      </c>
      <c r="AG82" s="18">
        <f t="shared" si="9"/>
        <v>0</v>
      </c>
      <c r="AH82" s="24">
        <f t="shared" si="9"/>
        <v>2.38961038961039</v>
      </c>
      <c r="AI82" s="23" t="e">
        <f t="shared" si="9"/>
        <v>#DIV/0!</v>
      </c>
    </row>
    <row r="84" spans="2:37" x14ac:dyDescent="0.25">
      <c r="B84" s="130" t="s">
        <v>150</v>
      </c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</row>
  </sheetData>
  <sortState ref="B11:AL24">
    <sortCondition ref="D11:D24"/>
  </sortState>
  <mergeCells count="8">
    <mergeCell ref="B3:AI3"/>
    <mergeCell ref="B82:E82"/>
    <mergeCell ref="B84:AK84"/>
    <mergeCell ref="AK5:AK7"/>
    <mergeCell ref="AK8:AK11"/>
    <mergeCell ref="AK22:AK25"/>
    <mergeCell ref="AK12:AK21"/>
    <mergeCell ref="AK26:AK28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O86"/>
  <sheetViews>
    <sheetView zoomScaleNormal="100" workbookViewId="0">
      <pane xSplit="5" ySplit="4" topLeftCell="F5" activePane="bottomRight" state="frozen"/>
      <selection activeCell="E83" sqref="E83"/>
      <selection pane="topRight" activeCell="E83" sqref="E83"/>
      <selection pane="bottomLeft" activeCell="E83" sqref="E83"/>
      <selection pane="bottomRight" activeCell="H9" sqref="H9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 customWidth="1"/>
    <col min="4" max="4" width="17.85546875" style="1" bestFit="1" customWidth="1"/>
    <col min="5" max="5" width="19.7109375" style="1" bestFit="1" customWidth="1"/>
    <col min="6" max="6" width="5.28515625" style="1" customWidth="1"/>
    <col min="7" max="7" width="5.5703125" style="1" customWidth="1"/>
    <col min="8" max="9" width="6" style="1" customWidth="1"/>
    <col min="10" max="10" width="5.5703125" style="1" customWidth="1"/>
    <col min="11" max="12" width="6" style="1" customWidth="1"/>
    <col min="13" max="13" width="5.5703125" style="1" customWidth="1"/>
    <col min="14" max="14" width="6" style="1" customWidth="1"/>
    <col min="15" max="15" width="6.85546875" style="1" customWidth="1"/>
    <col min="16" max="16" width="5.5703125" style="1" customWidth="1"/>
    <col min="17" max="19" width="6" style="1" customWidth="1"/>
    <col min="20" max="20" width="6.7109375" style="1" customWidth="1"/>
    <col min="21" max="21" width="6" style="1" customWidth="1"/>
    <col min="22" max="22" width="5.7109375" style="1" customWidth="1"/>
    <col min="23" max="23" width="6" style="1" customWidth="1"/>
    <col min="24" max="27" width="5.5703125" style="1" customWidth="1"/>
    <col min="28" max="28" width="6" style="1" customWidth="1"/>
    <col min="29" max="29" width="5.5703125" style="1" customWidth="1"/>
    <col min="30" max="30" width="6" style="1" customWidth="1"/>
    <col min="31" max="31" width="5.7109375" style="1" customWidth="1"/>
    <col min="32" max="33" width="5.7109375" style="1" bestFit="1" customWidth="1"/>
    <col min="34" max="34" width="6.28515625" style="1" bestFit="1" customWidth="1"/>
    <col min="35" max="35" width="6" style="1" bestFit="1" customWidth="1"/>
    <col min="36" max="36" width="6.140625" style="1" bestFit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4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41" ht="15" customHeight="1" x14ac:dyDescent="0.25">
      <c r="B3" s="128" t="s">
        <v>125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</row>
    <row r="4" spans="2:41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122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22" t="s">
        <v>30</v>
      </c>
    </row>
    <row r="5" spans="2:41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74">
        <v>0</v>
      </c>
      <c r="G5" s="74" t="s">
        <v>152</v>
      </c>
      <c r="H5" s="74">
        <v>1.5</v>
      </c>
      <c r="I5" s="74">
        <v>5.9</v>
      </c>
      <c r="J5" s="74">
        <v>0</v>
      </c>
      <c r="K5" s="74">
        <v>0</v>
      </c>
      <c r="L5" s="74" t="s">
        <v>152</v>
      </c>
      <c r="M5" s="74" t="s">
        <v>152</v>
      </c>
      <c r="N5" s="74">
        <v>5.8</v>
      </c>
      <c r="O5" s="74">
        <v>2.5</v>
      </c>
      <c r="P5" s="74">
        <v>36.799999999999997</v>
      </c>
      <c r="Q5" s="74">
        <v>21.9</v>
      </c>
      <c r="R5" s="74">
        <v>0</v>
      </c>
      <c r="S5" s="74">
        <v>0</v>
      </c>
      <c r="T5" s="94">
        <v>0</v>
      </c>
      <c r="U5" s="74">
        <v>0</v>
      </c>
      <c r="V5" s="74">
        <v>0</v>
      </c>
      <c r="W5" s="74">
        <v>0</v>
      </c>
      <c r="X5" s="74">
        <v>0</v>
      </c>
      <c r="Y5" s="74">
        <v>0</v>
      </c>
      <c r="Z5" s="74">
        <v>0</v>
      </c>
      <c r="AA5" s="74">
        <v>0</v>
      </c>
      <c r="AB5" s="74">
        <v>0</v>
      </c>
      <c r="AC5" s="74">
        <v>0</v>
      </c>
      <c r="AD5" s="74">
        <v>0</v>
      </c>
      <c r="AE5" s="74">
        <v>0</v>
      </c>
      <c r="AF5" s="74">
        <v>0</v>
      </c>
      <c r="AG5" s="74">
        <v>0</v>
      </c>
      <c r="AH5" s="74">
        <v>0</v>
      </c>
      <c r="AI5" s="74">
        <v>0</v>
      </c>
      <c r="AJ5" s="74">
        <v>0</v>
      </c>
      <c r="AK5" s="20">
        <f t="shared" ref="AK5:AK28" si="0">SUM(F5:AJ5)</f>
        <v>74.400000000000006</v>
      </c>
      <c r="AL5" s="19">
        <f t="shared" ref="AL5:AL28" si="1">AVERAGE(F5:AJ5)</f>
        <v>2.6571428571428575</v>
      </c>
      <c r="AM5" s="114"/>
      <c r="AO5" s="133">
        <f>AVERAGE(AK5:AK7)</f>
        <v>25.900000000000002</v>
      </c>
    </row>
    <row r="6" spans="2:41" x14ac:dyDescent="0.2">
      <c r="B6" s="5" t="str">
        <f t="shared" ref="B6:B75" si="2">CONCATENATE(C6,"_",D6)</f>
        <v>Altiplano_Salinas</v>
      </c>
      <c r="C6" s="5" t="s">
        <v>0</v>
      </c>
      <c r="D6" s="5" t="s">
        <v>3</v>
      </c>
      <c r="E6" s="5" t="s">
        <v>3</v>
      </c>
      <c r="F6" s="74">
        <v>0</v>
      </c>
      <c r="G6" s="74" t="s">
        <v>152</v>
      </c>
      <c r="H6" s="74" t="s">
        <v>152</v>
      </c>
      <c r="I6" s="74" t="s">
        <v>152</v>
      </c>
      <c r="J6" s="74" t="s">
        <v>152</v>
      </c>
      <c r="K6" s="74">
        <v>0</v>
      </c>
      <c r="L6" s="74">
        <v>0</v>
      </c>
      <c r="M6" s="74">
        <v>0</v>
      </c>
      <c r="N6" s="74">
        <v>0.1</v>
      </c>
      <c r="O6" s="74" t="s">
        <v>152</v>
      </c>
      <c r="P6" s="74" t="s">
        <v>152</v>
      </c>
      <c r="Q6" s="74">
        <v>0.1</v>
      </c>
      <c r="R6" s="74">
        <v>0</v>
      </c>
      <c r="S6" s="74">
        <v>0.1</v>
      </c>
      <c r="T6" s="94">
        <v>0</v>
      </c>
      <c r="U6" s="74">
        <v>0</v>
      </c>
      <c r="V6" s="74" t="s">
        <v>152</v>
      </c>
      <c r="W6" s="74" t="s">
        <v>152</v>
      </c>
      <c r="X6" s="74" t="s">
        <v>152</v>
      </c>
      <c r="Y6" s="74">
        <v>0</v>
      </c>
      <c r="Z6" s="74">
        <v>0</v>
      </c>
      <c r="AA6" s="74">
        <v>0</v>
      </c>
      <c r="AB6" s="74">
        <v>0</v>
      </c>
      <c r="AC6" s="74" t="s">
        <v>152</v>
      </c>
      <c r="AD6" s="74" t="s">
        <v>152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 t="s">
        <v>152</v>
      </c>
      <c r="AK6" s="20">
        <f t="shared" si="0"/>
        <v>0.30000000000000004</v>
      </c>
      <c r="AL6" s="19">
        <f t="shared" si="1"/>
        <v>1.578947368421053E-2</v>
      </c>
      <c r="AM6" s="114"/>
      <c r="AO6" s="134"/>
    </row>
    <row r="7" spans="2:41" x14ac:dyDescent="0.2">
      <c r="B7" s="5" t="str">
        <f t="shared" si="2"/>
        <v>Altiplano_Villa De Ramos</v>
      </c>
      <c r="C7" s="5" t="s">
        <v>0</v>
      </c>
      <c r="D7" s="5" t="s">
        <v>135</v>
      </c>
      <c r="E7" s="5" t="s">
        <v>135</v>
      </c>
      <c r="F7" s="74">
        <v>0</v>
      </c>
      <c r="G7" s="74">
        <v>0</v>
      </c>
      <c r="H7" s="74">
        <v>0</v>
      </c>
      <c r="I7" s="74">
        <v>3</v>
      </c>
      <c r="J7" s="74">
        <v>0</v>
      </c>
      <c r="K7" s="74">
        <v>0</v>
      </c>
      <c r="L7" s="74">
        <v>0</v>
      </c>
      <c r="M7" s="74" t="s">
        <v>152</v>
      </c>
      <c r="N7" s="74" t="s">
        <v>152</v>
      </c>
      <c r="O7" s="74">
        <v>0</v>
      </c>
      <c r="P7" s="74" t="s">
        <v>152</v>
      </c>
      <c r="Q7" s="74">
        <v>0</v>
      </c>
      <c r="R7" s="74" t="s">
        <v>152</v>
      </c>
      <c r="S7" s="74">
        <v>0</v>
      </c>
      <c r="T7" s="94">
        <v>0</v>
      </c>
      <c r="U7" s="74">
        <v>0</v>
      </c>
      <c r="V7" s="74">
        <v>0</v>
      </c>
      <c r="W7" s="74" t="s">
        <v>152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 t="s">
        <v>152</v>
      </c>
      <c r="AE7" s="74" t="s">
        <v>152</v>
      </c>
      <c r="AF7" s="74">
        <v>0</v>
      </c>
      <c r="AG7" s="74">
        <v>0</v>
      </c>
      <c r="AH7" s="74">
        <v>0</v>
      </c>
      <c r="AI7" s="74">
        <v>0</v>
      </c>
      <c r="AJ7" s="74" t="s">
        <v>152</v>
      </c>
      <c r="AK7" s="20">
        <f t="shared" si="0"/>
        <v>3</v>
      </c>
      <c r="AL7" s="19">
        <f t="shared" si="1"/>
        <v>0.13043478260869565</v>
      </c>
      <c r="AM7" s="114"/>
      <c r="AO7" s="134"/>
    </row>
    <row r="8" spans="2:41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147</v>
      </c>
      <c r="F8" s="74">
        <v>0</v>
      </c>
      <c r="G8" s="74">
        <v>0</v>
      </c>
      <c r="H8" s="74">
        <v>0</v>
      </c>
      <c r="I8" s="74">
        <v>0.5</v>
      </c>
      <c r="J8" s="74">
        <v>0</v>
      </c>
      <c r="K8" s="74">
        <v>0</v>
      </c>
      <c r="L8" s="74">
        <v>0</v>
      </c>
      <c r="M8" s="74">
        <v>0</v>
      </c>
      <c r="N8" s="74" t="s">
        <v>152</v>
      </c>
      <c r="O8" s="74">
        <v>2.7</v>
      </c>
      <c r="P8" s="74">
        <v>0</v>
      </c>
      <c r="Q8" s="74">
        <v>1.4</v>
      </c>
      <c r="R8" s="74">
        <v>0</v>
      </c>
      <c r="S8" s="74">
        <v>0</v>
      </c>
      <c r="T8" s="94">
        <v>0</v>
      </c>
      <c r="U8" s="74">
        <v>0</v>
      </c>
      <c r="V8" s="74">
        <v>0</v>
      </c>
      <c r="W8" s="74">
        <v>0</v>
      </c>
      <c r="X8" s="74">
        <v>0</v>
      </c>
      <c r="Y8" s="74">
        <v>0</v>
      </c>
      <c r="Z8" s="74">
        <v>0</v>
      </c>
      <c r="AA8" s="74">
        <v>0</v>
      </c>
      <c r="AB8" s="74">
        <v>0</v>
      </c>
      <c r="AC8" s="74">
        <v>0</v>
      </c>
      <c r="AD8" s="74">
        <v>0</v>
      </c>
      <c r="AE8" s="74">
        <v>0</v>
      </c>
      <c r="AF8" s="74">
        <v>0</v>
      </c>
      <c r="AG8" s="74">
        <v>0</v>
      </c>
      <c r="AH8" s="74">
        <v>0</v>
      </c>
      <c r="AI8" s="74">
        <v>0</v>
      </c>
      <c r="AJ8" s="74">
        <v>0</v>
      </c>
      <c r="AK8" s="20">
        <f t="shared" si="0"/>
        <v>4.5999999999999996</v>
      </c>
      <c r="AL8" s="19">
        <f t="shared" si="1"/>
        <v>0.15333333333333332</v>
      </c>
      <c r="AM8" s="114"/>
      <c r="AO8" s="133">
        <f>AVERAGE(AK8:AK11)</f>
        <v>11.674999999999999</v>
      </c>
    </row>
    <row r="9" spans="2:41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73">
        <v>0</v>
      </c>
      <c r="G9" s="73">
        <v>0</v>
      </c>
      <c r="H9" s="73">
        <v>0</v>
      </c>
      <c r="I9" s="73">
        <v>1</v>
      </c>
      <c r="J9" s="73">
        <v>0</v>
      </c>
      <c r="K9" s="74">
        <v>0</v>
      </c>
      <c r="L9" s="73">
        <v>0</v>
      </c>
      <c r="M9" s="73">
        <v>0</v>
      </c>
      <c r="N9" s="73">
        <v>22.4</v>
      </c>
      <c r="O9" s="73">
        <v>0</v>
      </c>
      <c r="P9" s="73">
        <v>0</v>
      </c>
      <c r="Q9" s="73">
        <v>0.6</v>
      </c>
      <c r="R9" s="73">
        <v>0</v>
      </c>
      <c r="S9" s="73">
        <v>0</v>
      </c>
      <c r="T9" s="94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4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0</v>
      </c>
      <c r="AJ9" s="73">
        <v>0</v>
      </c>
      <c r="AK9" s="20">
        <f t="shared" si="0"/>
        <v>24</v>
      </c>
      <c r="AL9" s="19">
        <f t="shared" si="1"/>
        <v>0.77419354838709675</v>
      </c>
      <c r="AM9" s="114"/>
      <c r="AO9" s="134"/>
    </row>
    <row r="10" spans="2:41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73">
        <v>0</v>
      </c>
      <c r="G10" s="73">
        <v>0</v>
      </c>
      <c r="H10" s="73">
        <v>0</v>
      </c>
      <c r="I10" s="73" t="s">
        <v>152</v>
      </c>
      <c r="J10" s="73">
        <v>0</v>
      </c>
      <c r="K10" s="74">
        <v>0</v>
      </c>
      <c r="L10" s="73" t="s">
        <v>152</v>
      </c>
      <c r="M10" s="73" t="s">
        <v>152</v>
      </c>
      <c r="N10" s="73">
        <v>7.6</v>
      </c>
      <c r="O10" s="73">
        <v>0</v>
      </c>
      <c r="P10" s="73">
        <v>0</v>
      </c>
      <c r="Q10" s="73">
        <v>0.4</v>
      </c>
      <c r="R10" s="73">
        <v>0</v>
      </c>
      <c r="S10" s="73">
        <v>0.2</v>
      </c>
      <c r="T10" s="94">
        <v>0</v>
      </c>
      <c r="U10" s="73">
        <v>0</v>
      </c>
      <c r="V10" s="73">
        <v>0</v>
      </c>
      <c r="W10" s="73" t="s">
        <v>152</v>
      </c>
      <c r="X10" s="73">
        <v>0</v>
      </c>
      <c r="Y10" s="73">
        <v>0</v>
      </c>
      <c r="Z10" s="73">
        <v>0</v>
      </c>
      <c r="AA10" s="73">
        <v>0</v>
      </c>
      <c r="AB10" s="74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20">
        <f t="shared" si="0"/>
        <v>8.1999999999999993</v>
      </c>
      <c r="AL10" s="19">
        <f t="shared" si="1"/>
        <v>0.3037037037037037</v>
      </c>
      <c r="AM10" s="114"/>
      <c r="AO10" s="134"/>
    </row>
    <row r="11" spans="2:41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119</v>
      </c>
      <c r="F11" s="74">
        <v>0</v>
      </c>
      <c r="G11" s="74" t="s">
        <v>152</v>
      </c>
      <c r="H11" s="74">
        <v>0.4</v>
      </c>
      <c r="I11" s="74" t="s">
        <v>152</v>
      </c>
      <c r="J11" s="74">
        <v>0</v>
      </c>
      <c r="K11" s="74" t="s">
        <v>152</v>
      </c>
      <c r="L11" s="74">
        <v>0</v>
      </c>
      <c r="M11" s="74" t="s">
        <v>152</v>
      </c>
      <c r="N11" s="74" t="s">
        <v>152</v>
      </c>
      <c r="O11" s="74">
        <v>1.3</v>
      </c>
      <c r="P11" s="74">
        <v>1.7</v>
      </c>
      <c r="Q11" s="74">
        <v>5.0999999999999996</v>
      </c>
      <c r="R11" s="74">
        <v>0</v>
      </c>
      <c r="S11" s="74">
        <v>0</v>
      </c>
      <c r="T11" s="94">
        <v>0</v>
      </c>
      <c r="U11" s="74">
        <v>0</v>
      </c>
      <c r="V11" s="74">
        <v>0</v>
      </c>
      <c r="W11" s="73" t="s">
        <v>152</v>
      </c>
      <c r="X11" s="73">
        <v>0</v>
      </c>
      <c r="Y11" s="73">
        <v>0</v>
      </c>
      <c r="Z11" s="73">
        <v>0</v>
      </c>
      <c r="AA11" s="73">
        <v>0</v>
      </c>
      <c r="AB11" s="74">
        <v>0</v>
      </c>
      <c r="AC11" s="73">
        <v>0</v>
      </c>
      <c r="AD11" s="73">
        <v>0</v>
      </c>
      <c r="AE11" s="73">
        <v>1.4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20">
        <f t="shared" si="0"/>
        <v>9.9</v>
      </c>
      <c r="AL11" s="19">
        <f t="shared" si="1"/>
        <v>0.39600000000000002</v>
      </c>
      <c r="AM11" s="114"/>
      <c r="AO11" s="134"/>
    </row>
    <row r="12" spans="2:41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148</v>
      </c>
      <c r="F12" s="74">
        <v>4</v>
      </c>
      <c r="G12" s="74">
        <v>61.3</v>
      </c>
      <c r="H12" s="74">
        <v>2.4</v>
      </c>
      <c r="I12" s="74">
        <v>0</v>
      </c>
      <c r="J12" s="74">
        <v>0</v>
      </c>
      <c r="K12" s="74">
        <v>0</v>
      </c>
      <c r="L12" s="74">
        <v>0</v>
      </c>
      <c r="M12" s="74">
        <v>4.9000000000000004</v>
      </c>
      <c r="N12" s="74">
        <v>0</v>
      </c>
      <c r="O12" s="74">
        <v>0</v>
      </c>
      <c r="P12" s="74">
        <v>1</v>
      </c>
      <c r="Q12" s="74">
        <v>6.4</v>
      </c>
      <c r="R12" s="74">
        <v>0</v>
      </c>
      <c r="S12" s="74">
        <v>0</v>
      </c>
      <c r="T12" s="94">
        <v>0</v>
      </c>
      <c r="U12" s="74" t="s">
        <v>152</v>
      </c>
      <c r="V12" s="74">
        <v>0</v>
      </c>
      <c r="W12" s="74" t="s">
        <v>152</v>
      </c>
      <c r="X12" s="74">
        <v>0</v>
      </c>
      <c r="Y12" s="74" t="s">
        <v>152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0</v>
      </c>
      <c r="AI12" s="74">
        <v>0</v>
      </c>
      <c r="AJ12" s="74">
        <v>0</v>
      </c>
      <c r="AK12" s="20">
        <f t="shared" si="0"/>
        <v>80.000000000000014</v>
      </c>
      <c r="AL12" s="19">
        <f t="shared" si="1"/>
        <v>2.8571428571428577</v>
      </c>
      <c r="AM12" s="1">
        <v>80.000000000000014</v>
      </c>
      <c r="AO12" s="134">
        <f>AVERAGE(AM12:AM21)</f>
        <v>41.95000000000001</v>
      </c>
    </row>
    <row r="13" spans="2:41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114</v>
      </c>
      <c r="F13" s="74" t="s">
        <v>152</v>
      </c>
      <c r="G13" s="74">
        <v>37.299999999999997</v>
      </c>
      <c r="H13" s="74">
        <v>0.2</v>
      </c>
      <c r="I13" s="74">
        <v>0</v>
      </c>
      <c r="J13" s="74">
        <v>0</v>
      </c>
      <c r="K13" s="74">
        <v>0</v>
      </c>
      <c r="L13" s="74">
        <v>0</v>
      </c>
      <c r="M13" s="74">
        <v>18.7</v>
      </c>
      <c r="N13" s="74">
        <v>0.7</v>
      </c>
      <c r="O13" s="74">
        <v>0.6</v>
      </c>
      <c r="P13" s="74">
        <v>2.6</v>
      </c>
      <c r="Q13" s="74">
        <v>10.7</v>
      </c>
      <c r="R13" s="74">
        <v>0</v>
      </c>
      <c r="S13" s="74">
        <v>0</v>
      </c>
      <c r="T13" s="94">
        <v>0</v>
      </c>
      <c r="U13" s="74">
        <v>0</v>
      </c>
      <c r="V13" s="74">
        <v>0</v>
      </c>
      <c r="W13" s="74">
        <v>0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0</v>
      </c>
      <c r="AI13" s="74">
        <v>0</v>
      </c>
      <c r="AJ13" s="74">
        <v>0</v>
      </c>
      <c r="AK13" s="20">
        <f t="shared" si="0"/>
        <v>70.800000000000011</v>
      </c>
      <c r="AL13" s="19">
        <f t="shared" si="1"/>
        <v>2.3600000000000003</v>
      </c>
      <c r="AM13" s="1">
        <v>70.800000000000011</v>
      </c>
      <c r="AO13" s="134"/>
    </row>
    <row r="14" spans="2:41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74">
        <v>0</v>
      </c>
      <c r="G14" s="74">
        <v>5</v>
      </c>
      <c r="H14" s="74">
        <v>2</v>
      </c>
      <c r="I14" s="74">
        <v>0</v>
      </c>
      <c r="J14" s="74">
        <v>0</v>
      </c>
      <c r="K14" s="74">
        <v>0</v>
      </c>
      <c r="L14" s="74">
        <v>0</v>
      </c>
      <c r="M14" s="74">
        <v>13</v>
      </c>
      <c r="N14" s="74">
        <v>0</v>
      </c>
      <c r="O14" s="74">
        <v>0</v>
      </c>
      <c r="P14" s="74">
        <v>0</v>
      </c>
      <c r="Q14" s="74">
        <v>10</v>
      </c>
      <c r="R14" s="74">
        <v>0</v>
      </c>
      <c r="S14" s="74">
        <v>0</v>
      </c>
      <c r="T14" s="9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 t="s">
        <v>152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20">
        <f t="shared" si="0"/>
        <v>30</v>
      </c>
      <c r="AL14" s="19">
        <f t="shared" si="1"/>
        <v>1</v>
      </c>
      <c r="AM14" s="1">
        <v>30</v>
      </c>
      <c r="AO14" s="134"/>
    </row>
    <row r="15" spans="2:41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116</v>
      </c>
      <c r="F15" s="74">
        <v>0.2</v>
      </c>
      <c r="G15" s="74">
        <v>0.4</v>
      </c>
      <c r="H15" s="74">
        <v>1.8</v>
      </c>
      <c r="I15" s="74">
        <v>0</v>
      </c>
      <c r="J15" s="74">
        <v>0</v>
      </c>
      <c r="K15" s="74">
        <v>0</v>
      </c>
      <c r="L15" s="74">
        <v>0</v>
      </c>
      <c r="M15" s="74">
        <v>6</v>
      </c>
      <c r="N15" s="74">
        <v>0</v>
      </c>
      <c r="O15" s="74">
        <v>0.2</v>
      </c>
      <c r="P15" s="74">
        <v>0.6</v>
      </c>
      <c r="Q15" s="74">
        <v>32.6</v>
      </c>
      <c r="R15" s="74">
        <v>0.4</v>
      </c>
      <c r="S15" s="74">
        <v>0</v>
      </c>
      <c r="T15" s="94">
        <v>0</v>
      </c>
      <c r="U15" s="74">
        <v>0</v>
      </c>
      <c r="V15" s="74">
        <v>0</v>
      </c>
      <c r="W15" s="74" t="s">
        <v>152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1.4</v>
      </c>
      <c r="AF15" s="74">
        <v>0</v>
      </c>
      <c r="AG15" s="74">
        <v>0</v>
      </c>
      <c r="AH15" s="74">
        <v>0</v>
      </c>
      <c r="AI15" s="74">
        <v>0</v>
      </c>
      <c r="AJ15" s="74">
        <v>0</v>
      </c>
      <c r="AK15" s="20">
        <f t="shared" si="0"/>
        <v>43.599999999999994</v>
      </c>
      <c r="AL15" s="19">
        <f t="shared" si="1"/>
        <v>1.4533333333333331</v>
      </c>
      <c r="AM15" s="1">
        <v>43.599999999999994</v>
      </c>
      <c r="AO15" s="134"/>
    </row>
    <row r="16" spans="2:41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74">
        <v>0</v>
      </c>
      <c r="G16" s="74">
        <v>5.4</v>
      </c>
      <c r="H16" s="74">
        <v>0</v>
      </c>
      <c r="I16" s="74">
        <v>0</v>
      </c>
      <c r="J16" s="74">
        <v>0</v>
      </c>
      <c r="K16" s="74">
        <v>0</v>
      </c>
      <c r="L16" s="74">
        <v>0.4</v>
      </c>
      <c r="M16" s="74">
        <v>10.8</v>
      </c>
      <c r="N16" s="74">
        <v>4.9000000000000004</v>
      </c>
      <c r="O16" s="74">
        <v>0</v>
      </c>
      <c r="P16" s="74">
        <v>3.6</v>
      </c>
      <c r="Q16" s="74">
        <v>11.8</v>
      </c>
      <c r="R16" s="74">
        <v>1.3</v>
      </c>
      <c r="S16" s="74">
        <v>1.2</v>
      </c>
      <c r="T16" s="94">
        <v>0.3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20">
        <f t="shared" si="0"/>
        <v>39.700000000000003</v>
      </c>
      <c r="AL16" s="19">
        <f t="shared" si="1"/>
        <v>1.2806451612903227</v>
      </c>
      <c r="AM16" s="1">
        <v>16.2</v>
      </c>
      <c r="AO16" s="134"/>
    </row>
    <row r="17" spans="2:41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74">
        <v>0</v>
      </c>
      <c r="G17" s="74">
        <v>0.5</v>
      </c>
      <c r="H17" s="74">
        <v>6.3</v>
      </c>
      <c r="I17" s="74">
        <v>0.7</v>
      </c>
      <c r="J17" s="74">
        <v>0</v>
      </c>
      <c r="K17" s="74">
        <v>0</v>
      </c>
      <c r="L17" s="74">
        <v>0</v>
      </c>
      <c r="M17" s="74">
        <v>0.2</v>
      </c>
      <c r="N17" s="74">
        <v>0</v>
      </c>
      <c r="O17" s="74">
        <v>0</v>
      </c>
      <c r="P17" s="74">
        <v>0.4</v>
      </c>
      <c r="Q17" s="74">
        <v>8.1</v>
      </c>
      <c r="R17" s="74">
        <v>0</v>
      </c>
      <c r="S17" s="74" t="s">
        <v>152</v>
      </c>
      <c r="T17" s="94">
        <v>0</v>
      </c>
      <c r="U17" s="74">
        <v>0</v>
      </c>
      <c r="V17" s="74">
        <v>0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 t="s">
        <v>152</v>
      </c>
      <c r="AD17" s="74">
        <v>0</v>
      </c>
      <c r="AE17" s="74">
        <v>0</v>
      </c>
      <c r="AF17" s="74">
        <v>0</v>
      </c>
      <c r="AG17" s="74">
        <v>0</v>
      </c>
      <c r="AH17" s="74">
        <v>0</v>
      </c>
      <c r="AI17" s="74">
        <v>0</v>
      </c>
      <c r="AJ17" s="74">
        <v>0</v>
      </c>
      <c r="AK17" s="20">
        <f t="shared" si="0"/>
        <v>16.2</v>
      </c>
      <c r="AL17" s="19">
        <f t="shared" si="1"/>
        <v>0.55862068965517242</v>
      </c>
      <c r="AM17" s="1">
        <v>32.699999999999996</v>
      </c>
      <c r="AO17" s="134"/>
    </row>
    <row r="18" spans="2:41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93</v>
      </c>
      <c r="F18" s="74">
        <v>0</v>
      </c>
      <c r="G18" s="74">
        <v>0</v>
      </c>
      <c r="H18" s="74">
        <v>6.6</v>
      </c>
      <c r="I18" s="74">
        <v>1.8</v>
      </c>
      <c r="J18" s="74">
        <v>0</v>
      </c>
      <c r="K18" s="74">
        <v>0</v>
      </c>
      <c r="L18" s="74">
        <v>0</v>
      </c>
      <c r="M18" s="74">
        <v>13.6</v>
      </c>
      <c r="N18" s="74">
        <v>1.8</v>
      </c>
      <c r="O18" s="74">
        <v>0</v>
      </c>
      <c r="P18" s="74">
        <v>4.5999999999999996</v>
      </c>
      <c r="Q18" s="74">
        <v>3.9</v>
      </c>
      <c r="R18" s="74">
        <v>0.4</v>
      </c>
      <c r="S18" s="74">
        <v>0</v>
      </c>
      <c r="T18" s="94">
        <v>0</v>
      </c>
      <c r="U18" s="74">
        <v>0</v>
      </c>
      <c r="V18" s="74">
        <v>0</v>
      </c>
      <c r="W18" s="74" t="s">
        <v>152</v>
      </c>
      <c r="X18" s="74">
        <v>0</v>
      </c>
      <c r="Y18" s="74">
        <v>0</v>
      </c>
      <c r="Z18" s="74">
        <v>0</v>
      </c>
      <c r="AA18" s="74">
        <v>0</v>
      </c>
      <c r="AB18" s="74">
        <v>0</v>
      </c>
      <c r="AC18" s="74">
        <v>0</v>
      </c>
      <c r="AD18" s="74">
        <v>0</v>
      </c>
      <c r="AE18" s="74">
        <v>0</v>
      </c>
      <c r="AF18" s="74">
        <v>0</v>
      </c>
      <c r="AG18" s="74">
        <v>0</v>
      </c>
      <c r="AH18" s="74">
        <v>0</v>
      </c>
      <c r="AI18" s="74">
        <v>0</v>
      </c>
      <c r="AJ18" s="74">
        <v>0</v>
      </c>
      <c r="AK18" s="20">
        <f t="shared" si="0"/>
        <v>32.699999999999996</v>
      </c>
      <c r="AL18" s="19">
        <f t="shared" si="1"/>
        <v>1.0899999999999999</v>
      </c>
      <c r="AM18" s="1">
        <v>59.400000000000006</v>
      </c>
      <c r="AO18" s="134"/>
    </row>
    <row r="19" spans="2:41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74">
        <v>1.8</v>
      </c>
      <c r="G19" s="74">
        <v>6.3</v>
      </c>
      <c r="H19" s="74">
        <v>1.4</v>
      </c>
      <c r="I19" s="74">
        <v>0</v>
      </c>
      <c r="J19" s="74">
        <v>0</v>
      </c>
      <c r="K19" s="74">
        <v>0</v>
      </c>
      <c r="L19" s="74">
        <v>0</v>
      </c>
      <c r="M19" s="74">
        <v>12.9</v>
      </c>
      <c r="N19" s="74" t="s">
        <v>152</v>
      </c>
      <c r="O19" s="74">
        <v>1.2</v>
      </c>
      <c r="P19" s="74">
        <v>0.6</v>
      </c>
      <c r="Q19" s="74">
        <v>35.200000000000003</v>
      </c>
      <c r="R19" s="74">
        <v>0</v>
      </c>
      <c r="S19" s="74">
        <v>0</v>
      </c>
      <c r="T19" s="9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0</v>
      </c>
      <c r="Z19" s="74">
        <v>0</v>
      </c>
      <c r="AA19" s="74">
        <v>0</v>
      </c>
      <c r="AB19" s="74">
        <v>0</v>
      </c>
      <c r="AC19" s="74">
        <v>0</v>
      </c>
      <c r="AD19" s="74">
        <v>0</v>
      </c>
      <c r="AE19" s="74">
        <v>0</v>
      </c>
      <c r="AF19" s="74">
        <v>0</v>
      </c>
      <c r="AG19" s="74">
        <v>0</v>
      </c>
      <c r="AH19" s="74">
        <v>0</v>
      </c>
      <c r="AI19" s="74">
        <v>0</v>
      </c>
      <c r="AJ19" s="74">
        <v>0</v>
      </c>
      <c r="AK19" s="20">
        <f t="shared" si="0"/>
        <v>59.400000000000006</v>
      </c>
      <c r="AL19" s="19">
        <f t="shared" si="1"/>
        <v>1.9800000000000002</v>
      </c>
      <c r="AM19" s="1">
        <v>15.6</v>
      </c>
      <c r="AO19" s="134"/>
    </row>
    <row r="20" spans="2:41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115</v>
      </c>
      <c r="F20" s="74">
        <v>0</v>
      </c>
      <c r="G20" s="74">
        <v>8.8000000000000007</v>
      </c>
      <c r="H20" s="74">
        <v>0.2</v>
      </c>
      <c r="I20" s="74">
        <v>0</v>
      </c>
      <c r="J20" s="74">
        <v>0</v>
      </c>
      <c r="K20" s="74">
        <v>0</v>
      </c>
      <c r="L20" s="74">
        <v>19.600000000000001</v>
      </c>
      <c r="M20" s="74">
        <v>19.8</v>
      </c>
      <c r="N20" s="74">
        <v>10.4</v>
      </c>
      <c r="O20" s="74">
        <v>0.6</v>
      </c>
      <c r="P20" s="74">
        <v>3.8</v>
      </c>
      <c r="Q20" s="74">
        <v>10.6</v>
      </c>
      <c r="R20" s="74">
        <v>0</v>
      </c>
      <c r="S20" s="74">
        <v>0</v>
      </c>
      <c r="T20" s="94">
        <v>0.2</v>
      </c>
      <c r="U20" s="74">
        <v>0.8</v>
      </c>
      <c r="V20" s="74">
        <v>0</v>
      </c>
      <c r="W20" s="74" t="s">
        <v>152</v>
      </c>
      <c r="X20" s="74">
        <v>0</v>
      </c>
      <c r="Y20" s="74">
        <v>0</v>
      </c>
      <c r="Z20" s="74">
        <v>0</v>
      </c>
      <c r="AA20" s="74">
        <v>0.4</v>
      </c>
      <c r="AB20" s="74">
        <v>0.4</v>
      </c>
      <c r="AC20" s="74">
        <v>0</v>
      </c>
      <c r="AD20" s="74">
        <v>0</v>
      </c>
      <c r="AE20" s="74">
        <v>0</v>
      </c>
      <c r="AF20" s="74">
        <v>0</v>
      </c>
      <c r="AG20" s="74">
        <v>0</v>
      </c>
      <c r="AH20" s="74">
        <v>0</v>
      </c>
      <c r="AI20" s="74">
        <v>0</v>
      </c>
      <c r="AJ20" s="74">
        <v>0</v>
      </c>
      <c r="AK20" s="20">
        <f t="shared" si="0"/>
        <v>75.600000000000009</v>
      </c>
      <c r="AL20" s="19">
        <f t="shared" si="1"/>
        <v>2.5200000000000005</v>
      </c>
      <c r="AM20" s="1">
        <v>25.099999999999998</v>
      </c>
      <c r="AO20" s="134"/>
    </row>
    <row r="21" spans="2:41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117</v>
      </c>
      <c r="F21" s="73">
        <v>1</v>
      </c>
      <c r="G21" s="73">
        <v>5.8</v>
      </c>
      <c r="H21" s="73">
        <v>0.6</v>
      </c>
      <c r="I21" s="73">
        <v>0</v>
      </c>
      <c r="J21" s="73">
        <v>0</v>
      </c>
      <c r="K21" s="74">
        <v>0</v>
      </c>
      <c r="L21" s="73">
        <v>0</v>
      </c>
      <c r="M21" s="73" t="s">
        <v>152</v>
      </c>
      <c r="N21" s="73">
        <v>0</v>
      </c>
      <c r="O21" s="73">
        <v>0.8</v>
      </c>
      <c r="P21" s="73">
        <v>3.4</v>
      </c>
      <c r="Q21" s="73">
        <v>4</v>
      </c>
      <c r="R21" s="73">
        <v>0</v>
      </c>
      <c r="S21" s="73">
        <v>0</v>
      </c>
      <c r="T21" s="94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4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20">
        <f t="shared" si="0"/>
        <v>15.6</v>
      </c>
      <c r="AL21" s="19">
        <f t="shared" si="1"/>
        <v>0.52</v>
      </c>
      <c r="AM21" s="1">
        <v>46.100000000000009</v>
      </c>
      <c r="AO21" s="134"/>
    </row>
    <row r="22" spans="2:41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74">
        <v>0</v>
      </c>
      <c r="G22" s="74">
        <v>2.5</v>
      </c>
      <c r="H22" s="74">
        <v>3.3</v>
      </c>
      <c r="I22" s="74">
        <v>0</v>
      </c>
      <c r="J22" s="74">
        <v>0</v>
      </c>
      <c r="K22" s="74">
        <v>0</v>
      </c>
      <c r="L22" s="74">
        <v>0.3</v>
      </c>
      <c r="M22" s="74">
        <v>4.0999999999999996</v>
      </c>
      <c r="N22" s="74">
        <v>0</v>
      </c>
      <c r="O22" s="74">
        <v>0</v>
      </c>
      <c r="P22" s="74">
        <v>0.3</v>
      </c>
      <c r="Q22" s="74">
        <v>13.9</v>
      </c>
      <c r="R22" s="74">
        <v>0</v>
      </c>
      <c r="S22" s="74">
        <v>0.7</v>
      </c>
      <c r="T22" s="94">
        <v>0</v>
      </c>
      <c r="U22" s="74" t="s">
        <v>152</v>
      </c>
      <c r="V22" s="74">
        <v>0</v>
      </c>
      <c r="W22" s="74">
        <v>0</v>
      </c>
      <c r="X22" s="74">
        <v>0</v>
      </c>
      <c r="Y22" s="74">
        <v>0</v>
      </c>
      <c r="Z22" s="74">
        <v>0</v>
      </c>
      <c r="AA22" s="74">
        <v>0</v>
      </c>
      <c r="AB22" s="74" t="s">
        <v>152</v>
      </c>
      <c r="AC22" s="74" t="s">
        <v>152</v>
      </c>
      <c r="AD22" s="74">
        <v>0</v>
      </c>
      <c r="AE22" s="74">
        <v>0</v>
      </c>
      <c r="AF22" s="74">
        <v>0</v>
      </c>
      <c r="AG22" s="74">
        <v>0</v>
      </c>
      <c r="AH22" s="74">
        <v>0</v>
      </c>
      <c r="AI22" s="74">
        <v>0</v>
      </c>
      <c r="AJ22" s="74" t="s">
        <v>152</v>
      </c>
      <c r="AK22" s="20">
        <f t="shared" si="0"/>
        <v>25.099999999999998</v>
      </c>
      <c r="AL22" s="19">
        <f t="shared" si="1"/>
        <v>0.92962962962962958</v>
      </c>
      <c r="AM22" s="1">
        <v>39.700000000000003</v>
      </c>
      <c r="AO22" s="134">
        <f>AVERAGE(AM22:AM25)</f>
        <v>49.525000000000006</v>
      </c>
    </row>
    <row r="23" spans="2:41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74">
        <v>4.8</v>
      </c>
      <c r="G23" s="74">
        <v>20.3</v>
      </c>
      <c r="H23" s="74">
        <v>2.4</v>
      </c>
      <c r="I23" s="74" t="s">
        <v>152</v>
      </c>
      <c r="J23" s="74">
        <v>0</v>
      </c>
      <c r="K23" s="74">
        <v>0</v>
      </c>
      <c r="L23" s="74">
        <v>0.2</v>
      </c>
      <c r="M23" s="74">
        <v>5.8</v>
      </c>
      <c r="N23" s="74">
        <v>0</v>
      </c>
      <c r="O23" s="74">
        <v>0</v>
      </c>
      <c r="P23" s="74">
        <v>2.2000000000000002</v>
      </c>
      <c r="Q23" s="74">
        <v>10.199999999999999</v>
      </c>
      <c r="R23" s="74">
        <v>0</v>
      </c>
      <c r="S23" s="74">
        <v>0</v>
      </c>
      <c r="T23" s="94">
        <v>0.2</v>
      </c>
      <c r="U23" s="74">
        <v>0</v>
      </c>
      <c r="V23" s="74">
        <v>0</v>
      </c>
      <c r="W23" s="74" t="s">
        <v>152</v>
      </c>
      <c r="X23" s="74">
        <v>0</v>
      </c>
      <c r="Y23" s="74">
        <v>0</v>
      </c>
      <c r="Z23" s="74">
        <v>0</v>
      </c>
      <c r="AA23" s="74">
        <v>0</v>
      </c>
      <c r="AB23" s="74">
        <v>0</v>
      </c>
      <c r="AC23" s="74">
        <v>0</v>
      </c>
      <c r="AD23" s="74">
        <v>0</v>
      </c>
      <c r="AE23" s="74">
        <v>0</v>
      </c>
      <c r="AF23" s="74">
        <v>0</v>
      </c>
      <c r="AG23" s="74">
        <v>0</v>
      </c>
      <c r="AH23" s="74">
        <v>0</v>
      </c>
      <c r="AI23" s="74">
        <v>0</v>
      </c>
      <c r="AJ23" s="74">
        <v>0</v>
      </c>
      <c r="AK23" s="20">
        <f t="shared" si="0"/>
        <v>46.100000000000009</v>
      </c>
      <c r="AL23" s="19">
        <f t="shared" si="1"/>
        <v>1.5896551724137935</v>
      </c>
      <c r="AM23" s="1">
        <v>75.600000000000009</v>
      </c>
      <c r="AO23" s="134"/>
    </row>
    <row r="24" spans="2:41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118</v>
      </c>
      <c r="F24" s="73">
        <v>1.4</v>
      </c>
      <c r="G24" s="73">
        <v>9.4</v>
      </c>
      <c r="H24" s="73">
        <v>0.4</v>
      </c>
      <c r="I24" s="73">
        <v>0</v>
      </c>
      <c r="J24" s="73">
        <v>0</v>
      </c>
      <c r="K24" s="74">
        <v>0</v>
      </c>
      <c r="L24" s="73">
        <v>0.2</v>
      </c>
      <c r="M24" s="73">
        <v>3.4</v>
      </c>
      <c r="N24" s="73">
        <v>0.8</v>
      </c>
      <c r="O24" s="73">
        <v>0</v>
      </c>
      <c r="P24" s="73">
        <v>0.2</v>
      </c>
      <c r="Q24" s="73">
        <v>15.4</v>
      </c>
      <c r="R24" s="73">
        <v>1.2</v>
      </c>
      <c r="S24" s="73">
        <v>0.2</v>
      </c>
      <c r="T24" s="94">
        <v>0.2</v>
      </c>
      <c r="U24" s="73">
        <v>0</v>
      </c>
      <c r="V24" s="73">
        <v>0</v>
      </c>
      <c r="W24" s="73" t="s">
        <v>152</v>
      </c>
      <c r="X24" s="73">
        <v>0</v>
      </c>
      <c r="Y24" s="73">
        <v>0</v>
      </c>
      <c r="Z24" s="73">
        <v>0</v>
      </c>
      <c r="AA24" s="73">
        <v>0</v>
      </c>
      <c r="AB24" s="74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20">
        <f t="shared" si="0"/>
        <v>32.800000000000011</v>
      </c>
      <c r="AL24" s="19">
        <f t="shared" si="1"/>
        <v>1.0933333333333337</v>
      </c>
      <c r="AM24" s="1">
        <v>32.800000000000011</v>
      </c>
      <c r="AO24" s="134"/>
    </row>
    <row r="25" spans="2:41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118</v>
      </c>
      <c r="F25" s="73">
        <v>0</v>
      </c>
      <c r="G25" s="73">
        <v>2.8</v>
      </c>
      <c r="H25" s="73">
        <v>0.2</v>
      </c>
      <c r="I25" s="73">
        <v>0</v>
      </c>
      <c r="J25" s="73">
        <v>0</v>
      </c>
      <c r="K25" s="74">
        <v>0</v>
      </c>
      <c r="L25" s="73">
        <v>0</v>
      </c>
      <c r="M25" s="73">
        <v>8.8000000000000007</v>
      </c>
      <c r="N25" s="73">
        <v>24.4</v>
      </c>
      <c r="O25" s="73">
        <v>0</v>
      </c>
      <c r="P25" s="73">
        <v>4.5999999999999996</v>
      </c>
      <c r="Q25" s="73">
        <v>7.4</v>
      </c>
      <c r="R25" s="73">
        <v>1</v>
      </c>
      <c r="S25" s="73">
        <v>0.8</v>
      </c>
      <c r="T25" s="94">
        <v>0</v>
      </c>
      <c r="U25" s="73">
        <v>0</v>
      </c>
      <c r="V25" s="73">
        <v>0</v>
      </c>
      <c r="W25" s="73" t="s">
        <v>152</v>
      </c>
      <c r="X25" s="73">
        <v>0</v>
      </c>
      <c r="Y25" s="73">
        <v>0</v>
      </c>
      <c r="Z25" s="73">
        <v>0</v>
      </c>
      <c r="AA25" s="73">
        <v>0</v>
      </c>
      <c r="AB25" s="74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20">
        <f t="shared" si="0"/>
        <v>50</v>
      </c>
      <c r="AL25" s="19">
        <f t="shared" si="1"/>
        <v>1.6666666666666667</v>
      </c>
      <c r="AM25" s="1">
        <v>50</v>
      </c>
      <c r="AO25" s="134"/>
    </row>
    <row r="26" spans="2:41" x14ac:dyDescent="0.2">
      <c r="B26" s="8" t="str">
        <f t="shared" si="2"/>
        <v>Media_Cerritos</v>
      </c>
      <c r="C26" s="8" t="s">
        <v>5</v>
      </c>
      <c r="D26" s="8" t="s">
        <v>6</v>
      </c>
      <c r="E26" s="8" t="s">
        <v>6</v>
      </c>
      <c r="F26" s="74" t="s">
        <v>152</v>
      </c>
      <c r="G26" s="74" t="s">
        <v>152</v>
      </c>
      <c r="H26" s="74" t="s">
        <v>152</v>
      </c>
      <c r="I26" s="74" t="s">
        <v>152</v>
      </c>
      <c r="J26" s="74" t="s">
        <v>152</v>
      </c>
      <c r="K26" s="74" t="s">
        <v>152</v>
      </c>
      <c r="L26" s="74" t="s">
        <v>152</v>
      </c>
      <c r="M26" s="74" t="s">
        <v>152</v>
      </c>
      <c r="N26" s="74" t="s">
        <v>152</v>
      </c>
      <c r="O26" s="74" t="s">
        <v>152</v>
      </c>
      <c r="P26" s="74" t="s">
        <v>152</v>
      </c>
      <c r="Q26" s="74" t="s">
        <v>152</v>
      </c>
      <c r="R26" s="74" t="s">
        <v>152</v>
      </c>
      <c r="S26" s="74" t="s">
        <v>152</v>
      </c>
      <c r="T26" s="94" t="s">
        <v>152</v>
      </c>
      <c r="U26" s="74">
        <v>0</v>
      </c>
      <c r="V26" s="74">
        <v>0</v>
      </c>
      <c r="W26" s="74" t="s">
        <v>152</v>
      </c>
      <c r="X26" s="74">
        <v>0</v>
      </c>
      <c r="Y26" s="74">
        <v>0</v>
      </c>
      <c r="Z26" s="74">
        <v>0</v>
      </c>
      <c r="AA26" s="74" t="s">
        <v>152</v>
      </c>
      <c r="AB26" s="74">
        <v>0</v>
      </c>
      <c r="AC26" s="74" t="s">
        <v>152</v>
      </c>
      <c r="AD26" s="74" t="s">
        <v>152</v>
      </c>
      <c r="AE26" s="74" t="s">
        <v>152</v>
      </c>
      <c r="AF26" s="74">
        <v>0</v>
      </c>
      <c r="AG26" s="74">
        <v>0</v>
      </c>
      <c r="AH26" s="74">
        <v>0</v>
      </c>
      <c r="AI26" s="74" t="s">
        <v>152</v>
      </c>
      <c r="AJ26" s="74">
        <v>0</v>
      </c>
      <c r="AK26" s="20">
        <f t="shared" si="0"/>
        <v>0</v>
      </c>
      <c r="AL26" s="19">
        <f t="shared" si="1"/>
        <v>0</v>
      </c>
      <c r="AM26" s="114"/>
      <c r="AO26" s="133">
        <f>AVERAGE(AK26:AK28)</f>
        <v>14.833333333333334</v>
      </c>
    </row>
    <row r="27" spans="2:41" x14ac:dyDescent="0.2">
      <c r="B27" s="8" t="str">
        <f t="shared" si="2"/>
        <v>Media_Rioverde</v>
      </c>
      <c r="C27" s="8" t="s">
        <v>5</v>
      </c>
      <c r="D27" s="8" t="s">
        <v>7</v>
      </c>
      <c r="E27" s="8" t="s">
        <v>7</v>
      </c>
      <c r="F27" s="74">
        <v>0</v>
      </c>
      <c r="G27" s="74" t="s">
        <v>152</v>
      </c>
      <c r="H27" s="74">
        <v>0.8</v>
      </c>
      <c r="I27" s="74">
        <v>0</v>
      </c>
      <c r="J27" s="74">
        <v>0</v>
      </c>
      <c r="K27" s="74">
        <v>0</v>
      </c>
      <c r="L27" s="74">
        <v>0</v>
      </c>
      <c r="M27" s="74">
        <v>0.8</v>
      </c>
      <c r="N27" s="74">
        <v>7.2</v>
      </c>
      <c r="O27" s="74">
        <v>0</v>
      </c>
      <c r="P27" s="74" t="s">
        <v>152</v>
      </c>
      <c r="Q27" s="74">
        <v>6.1</v>
      </c>
      <c r="R27" s="74">
        <v>0</v>
      </c>
      <c r="S27" s="74">
        <v>0</v>
      </c>
      <c r="T27" s="9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0</v>
      </c>
      <c r="Z27" s="74">
        <v>0</v>
      </c>
      <c r="AA27" s="74">
        <v>0</v>
      </c>
      <c r="AB27" s="74">
        <v>0</v>
      </c>
      <c r="AC27" s="74">
        <v>0</v>
      </c>
      <c r="AD27" s="74">
        <v>0</v>
      </c>
      <c r="AE27" s="74">
        <v>0</v>
      </c>
      <c r="AF27" s="74">
        <v>0</v>
      </c>
      <c r="AG27" s="74">
        <v>0</v>
      </c>
      <c r="AH27" s="74">
        <v>0</v>
      </c>
      <c r="AI27" s="74">
        <v>0</v>
      </c>
      <c r="AJ27" s="74">
        <v>0</v>
      </c>
      <c r="AK27" s="20">
        <f t="shared" si="0"/>
        <v>14.9</v>
      </c>
      <c r="AL27" s="19">
        <f t="shared" si="1"/>
        <v>0.51379310344827589</v>
      </c>
      <c r="AM27" s="114"/>
      <c r="AO27" s="134"/>
    </row>
    <row r="28" spans="2:41" x14ac:dyDescent="0.2">
      <c r="B28" s="8" t="str">
        <f t="shared" si="2"/>
        <v>Media_San Ciro</v>
      </c>
      <c r="C28" s="8" t="s">
        <v>5</v>
      </c>
      <c r="D28" s="8" t="s">
        <v>8</v>
      </c>
      <c r="E28" s="8" t="s">
        <v>111</v>
      </c>
      <c r="F28" s="74">
        <v>0</v>
      </c>
      <c r="G28" s="74">
        <v>0</v>
      </c>
      <c r="H28" s="74">
        <v>2.5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14.1</v>
      </c>
      <c r="O28" s="74">
        <v>0</v>
      </c>
      <c r="P28" s="74">
        <v>0.5</v>
      </c>
      <c r="Q28" s="74">
        <v>12.5</v>
      </c>
      <c r="R28" s="74">
        <v>0</v>
      </c>
      <c r="S28" s="74">
        <v>0</v>
      </c>
      <c r="T28" s="9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  <c r="AC28" s="74">
        <v>0</v>
      </c>
      <c r="AD28" s="74" t="s">
        <v>152</v>
      </c>
      <c r="AE28" s="74" t="s">
        <v>152</v>
      </c>
      <c r="AF28" s="74">
        <v>0</v>
      </c>
      <c r="AG28" s="74">
        <v>0</v>
      </c>
      <c r="AH28" s="74" t="s">
        <v>152</v>
      </c>
      <c r="AI28" s="74">
        <v>0</v>
      </c>
      <c r="AJ28" s="74">
        <v>0</v>
      </c>
      <c r="AK28" s="20">
        <f t="shared" si="0"/>
        <v>29.6</v>
      </c>
      <c r="AL28" s="19">
        <f t="shared" si="1"/>
        <v>1.0571428571428572</v>
      </c>
      <c r="AM28" s="114"/>
      <c r="AO28" s="134"/>
    </row>
    <row r="29" spans="2:41" customFormat="1" ht="15" x14ac:dyDescent="0.25">
      <c r="B29" s="17" t="str">
        <f t="shared" si="2"/>
        <v>Altiplano_Los Quintos</v>
      </c>
      <c r="C29" s="17" t="s">
        <v>0</v>
      </c>
      <c r="D29" s="17" t="s">
        <v>50</v>
      </c>
      <c r="E29" s="17" t="s">
        <v>51</v>
      </c>
      <c r="F29" s="74">
        <v>0</v>
      </c>
      <c r="G29" s="74">
        <v>0</v>
      </c>
      <c r="H29" s="74">
        <v>0</v>
      </c>
      <c r="I29" s="74">
        <v>1.8</v>
      </c>
      <c r="J29" s="74">
        <v>0</v>
      </c>
      <c r="K29" s="74">
        <v>0</v>
      </c>
      <c r="L29" s="74">
        <v>0</v>
      </c>
      <c r="M29" s="74">
        <v>0</v>
      </c>
      <c r="N29" s="74">
        <v>11.4</v>
      </c>
      <c r="O29" s="74">
        <v>0</v>
      </c>
      <c r="P29" s="74">
        <v>0.6</v>
      </c>
      <c r="Q29" s="74">
        <v>1.4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1</v>
      </c>
      <c r="X29" s="74">
        <v>0</v>
      </c>
      <c r="Y29" s="74">
        <v>0</v>
      </c>
      <c r="Z29" s="74">
        <v>0</v>
      </c>
      <c r="AA29" s="74">
        <v>0</v>
      </c>
      <c r="AB29" s="74">
        <v>0</v>
      </c>
      <c r="AC29" s="74">
        <v>0</v>
      </c>
      <c r="AD29" s="74">
        <v>0</v>
      </c>
      <c r="AE29" s="74">
        <v>0</v>
      </c>
      <c r="AF29" s="74">
        <v>0</v>
      </c>
      <c r="AG29" s="74">
        <v>0</v>
      </c>
      <c r="AH29" s="74">
        <v>0</v>
      </c>
      <c r="AI29" s="74">
        <v>0</v>
      </c>
      <c r="AJ29" s="74">
        <v>0</v>
      </c>
      <c r="AK29" s="20">
        <f t="shared" ref="AK29:AK81" si="3">SUM(F29:AJ29)</f>
        <v>16.200000000000003</v>
      </c>
      <c r="AL29" s="19">
        <f t="shared" ref="AL29:AL81" si="4">AVERAGE(F29:AJ29)</f>
        <v>0.52258064516129044</v>
      </c>
    </row>
    <row r="30" spans="2:41" customFormat="1" ht="15" x14ac:dyDescent="0.25">
      <c r="B30" s="17" t="str">
        <f t="shared" si="2"/>
        <v>Altiplano_El Cuijal</v>
      </c>
      <c r="C30" s="17" t="s">
        <v>0</v>
      </c>
      <c r="D30" s="17" t="s">
        <v>52</v>
      </c>
      <c r="E30" s="17" t="s">
        <v>60</v>
      </c>
      <c r="F30" s="74" t="s">
        <v>152</v>
      </c>
      <c r="G30" s="74" t="s">
        <v>152</v>
      </c>
      <c r="H30" s="74" t="s">
        <v>152</v>
      </c>
      <c r="I30" s="74" t="s">
        <v>152</v>
      </c>
      <c r="J30" s="74" t="s">
        <v>152</v>
      </c>
      <c r="K30" s="74" t="s">
        <v>152</v>
      </c>
      <c r="L30" s="74" t="s">
        <v>152</v>
      </c>
      <c r="M30" s="74" t="s">
        <v>152</v>
      </c>
      <c r="N30" s="74" t="s">
        <v>152</v>
      </c>
      <c r="O30" s="74" t="s">
        <v>152</v>
      </c>
      <c r="P30" s="74" t="s">
        <v>152</v>
      </c>
      <c r="Q30" s="74" t="s">
        <v>152</v>
      </c>
      <c r="R30" s="74" t="s">
        <v>152</v>
      </c>
      <c r="S30" s="74" t="s">
        <v>152</v>
      </c>
      <c r="T30" s="74" t="s">
        <v>152</v>
      </c>
      <c r="U30" s="74" t="s">
        <v>152</v>
      </c>
      <c r="V30" s="74" t="s">
        <v>152</v>
      </c>
      <c r="W30" s="74" t="s">
        <v>152</v>
      </c>
      <c r="X30" s="74" t="s">
        <v>152</v>
      </c>
      <c r="Y30" s="74" t="s">
        <v>152</v>
      </c>
      <c r="Z30" s="74" t="s">
        <v>152</v>
      </c>
      <c r="AA30" s="74" t="s">
        <v>152</v>
      </c>
      <c r="AB30" s="74" t="s">
        <v>152</v>
      </c>
      <c r="AC30" s="74" t="s">
        <v>152</v>
      </c>
      <c r="AD30" s="74" t="s">
        <v>152</v>
      </c>
      <c r="AE30" s="74" t="s">
        <v>152</v>
      </c>
      <c r="AF30" s="74" t="s">
        <v>152</v>
      </c>
      <c r="AG30" s="74" t="s">
        <v>152</v>
      </c>
      <c r="AH30" s="74" t="s">
        <v>152</v>
      </c>
      <c r="AI30" s="74" t="s">
        <v>152</v>
      </c>
      <c r="AJ30" s="74" t="s">
        <v>152</v>
      </c>
      <c r="AK30" s="20">
        <f t="shared" si="3"/>
        <v>0</v>
      </c>
      <c r="AL30" s="19" t="e">
        <f t="shared" si="4"/>
        <v>#DIV/0!</v>
      </c>
      <c r="AN30" s="16"/>
    </row>
    <row r="31" spans="2:41" customFormat="1" ht="15" x14ac:dyDescent="0.25">
      <c r="B31" s="17" t="str">
        <f t="shared" si="2"/>
        <v>Altiplano_Charcas</v>
      </c>
      <c r="C31" s="17" t="s">
        <v>0</v>
      </c>
      <c r="D31" s="17" t="s">
        <v>54</v>
      </c>
      <c r="E31" s="17" t="s">
        <v>54</v>
      </c>
      <c r="F31" s="74">
        <v>0</v>
      </c>
      <c r="G31" s="74">
        <v>0</v>
      </c>
      <c r="H31" s="74">
        <v>0.4</v>
      </c>
      <c r="I31" s="74">
        <v>10.4</v>
      </c>
      <c r="J31" s="74">
        <v>0</v>
      </c>
      <c r="K31" s="74">
        <v>0</v>
      </c>
      <c r="L31" s="74">
        <v>0</v>
      </c>
      <c r="M31" s="74">
        <v>0</v>
      </c>
      <c r="N31" s="74">
        <v>3</v>
      </c>
      <c r="O31" s="74">
        <v>2.8</v>
      </c>
      <c r="P31" s="74">
        <v>0.2</v>
      </c>
      <c r="Q31" s="74">
        <v>5.2</v>
      </c>
      <c r="R31" s="74">
        <v>0.2</v>
      </c>
      <c r="S31" s="74">
        <v>0</v>
      </c>
      <c r="T31" s="74">
        <v>0</v>
      </c>
      <c r="U31" s="74">
        <v>0</v>
      </c>
      <c r="V31" s="74">
        <v>0.4</v>
      </c>
      <c r="W31" s="74">
        <v>0</v>
      </c>
      <c r="X31" s="74">
        <v>2.2000000000000002</v>
      </c>
      <c r="Y31" s="74">
        <v>0</v>
      </c>
      <c r="Z31" s="74">
        <v>0</v>
      </c>
      <c r="AA31" s="74">
        <v>0</v>
      </c>
      <c r="AB31" s="74">
        <v>0</v>
      </c>
      <c r="AC31" s="74">
        <v>0</v>
      </c>
      <c r="AD31" s="74">
        <v>0</v>
      </c>
      <c r="AE31" s="74">
        <v>0</v>
      </c>
      <c r="AF31" s="74">
        <v>0</v>
      </c>
      <c r="AG31" s="74">
        <v>0</v>
      </c>
      <c r="AH31" s="74">
        <v>0</v>
      </c>
      <c r="AI31" s="74">
        <v>0</v>
      </c>
      <c r="AJ31" s="74">
        <v>0</v>
      </c>
      <c r="AK31" s="20">
        <f t="shared" si="3"/>
        <v>24.799999999999997</v>
      </c>
      <c r="AL31" s="19">
        <f t="shared" si="4"/>
        <v>0.79999999999999993</v>
      </c>
    </row>
    <row r="32" spans="2:41" customFormat="1" ht="15" x14ac:dyDescent="0.25">
      <c r="B32" s="17" t="str">
        <f t="shared" si="2"/>
        <v>Altiplano_El Huizache</v>
      </c>
      <c r="C32" s="17" t="s">
        <v>0</v>
      </c>
      <c r="D32" s="17" t="s">
        <v>55</v>
      </c>
      <c r="E32" s="17" t="s">
        <v>133</v>
      </c>
      <c r="F32" s="74">
        <v>0</v>
      </c>
      <c r="G32" s="74">
        <v>0</v>
      </c>
      <c r="H32" s="74">
        <v>0.6</v>
      </c>
      <c r="I32" s="74">
        <v>15</v>
      </c>
      <c r="J32" s="74">
        <v>1.6</v>
      </c>
      <c r="K32" s="74">
        <v>0</v>
      </c>
      <c r="L32" s="74">
        <v>0</v>
      </c>
      <c r="M32" s="74">
        <v>0</v>
      </c>
      <c r="N32" s="74">
        <v>0</v>
      </c>
      <c r="O32" s="74">
        <v>4.4000000000000004</v>
      </c>
      <c r="P32" s="74">
        <v>0</v>
      </c>
      <c r="Q32" s="74">
        <v>0.4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74" t="s">
        <v>152</v>
      </c>
      <c r="AA32" s="74" t="s">
        <v>152</v>
      </c>
      <c r="AB32" s="74" t="s">
        <v>152</v>
      </c>
      <c r="AC32" s="74" t="s">
        <v>152</v>
      </c>
      <c r="AD32" s="74" t="s">
        <v>152</v>
      </c>
      <c r="AE32" s="74" t="s">
        <v>152</v>
      </c>
      <c r="AF32" s="74" t="s">
        <v>152</v>
      </c>
      <c r="AG32" s="74" t="s">
        <v>152</v>
      </c>
      <c r="AH32" s="74" t="s">
        <v>152</v>
      </c>
      <c r="AI32" s="74" t="s">
        <v>152</v>
      </c>
      <c r="AJ32" s="74" t="s">
        <v>152</v>
      </c>
      <c r="AK32" s="20">
        <f t="shared" si="3"/>
        <v>22</v>
      </c>
      <c r="AL32" s="19">
        <f t="shared" si="4"/>
        <v>1.1000000000000001</v>
      </c>
      <c r="AN32" s="16"/>
    </row>
    <row r="33" spans="2:40" customFormat="1" ht="15" x14ac:dyDescent="0.25">
      <c r="B33" s="17" t="str">
        <f t="shared" si="2"/>
        <v>Altiplano_El Vergel</v>
      </c>
      <c r="C33" s="17" t="s">
        <v>0</v>
      </c>
      <c r="D33" s="17" t="s">
        <v>132</v>
      </c>
      <c r="E33" s="17" t="s">
        <v>1</v>
      </c>
      <c r="F33" s="74">
        <v>0</v>
      </c>
      <c r="G33" s="74">
        <v>0</v>
      </c>
      <c r="H33" s="74">
        <v>0.6</v>
      </c>
      <c r="I33" s="74">
        <v>13.2</v>
      </c>
      <c r="J33" s="74">
        <v>0</v>
      </c>
      <c r="K33" s="74">
        <v>0</v>
      </c>
      <c r="L33" s="74">
        <v>0</v>
      </c>
      <c r="M33" s="74">
        <v>0</v>
      </c>
      <c r="N33" s="74">
        <v>3</v>
      </c>
      <c r="O33" s="74">
        <v>0.2</v>
      </c>
      <c r="P33" s="74">
        <v>0</v>
      </c>
      <c r="Q33" s="74">
        <v>17.2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74">
        <v>0</v>
      </c>
      <c r="AA33" s="74">
        <v>0</v>
      </c>
      <c r="AB33" s="74">
        <v>0</v>
      </c>
      <c r="AC33" s="74">
        <v>0</v>
      </c>
      <c r="AD33" s="74">
        <v>0</v>
      </c>
      <c r="AE33" s="74">
        <v>0</v>
      </c>
      <c r="AF33" s="74">
        <v>0</v>
      </c>
      <c r="AG33" s="74">
        <v>0</v>
      </c>
      <c r="AH33" s="74">
        <v>0</v>
      </c>
      <c r="AI33" s="74">
        <v>0</v>
      </c>
      <c r="AJ33" s="74">
        <v>0</v>
      </c>
      <c r="AK33" s="20">
        <f t="shared" si="3"/>
        <v>34.199999999999996</v>
      </c>
      <c r="AL33" s="19">
        <f t="shared" si="4"/>
        <v>1.1032258064516127</v>
      </c>
    </row>
    <row r="34" spans="2:40" customFormat="1" ht="15" x14ac:dyDescent="0.25">
      <c r="B34" s="17" t="str">
        <f t="shared" si="2"/>
        <v xml:space="preserve">Altiplano_Pocitos </v>
      </c>
      <c r="C34" s="17" t="s">
        <v>0</v>
      </c>
      <c r="D34" s="17" t="s">
        <v>56</v>
      </c>
      <c r="E34" s="17" t="s">
        <v>1</v>
      </c>
      <c r="F34" s="74">
        <v>0</v>
      </c>
      <c r="G34" s="74">
        <v>0</v>
      </c>
      <c r="H34" s="74">
        <v>0</v>
      </c>
      <c r="I34" s="74">
        <v>0.4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2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74">
        <v>0</v>
      </c>
      <c r="AA34" s="74">
        <v>0</v>
      </c>
      <c r="AB34" s="74">
        <v>0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0</v>
      </c>
      <c r="AI34" s="74">
        <v>0</v>
      </c>
      <c r="AJ34" s="74">
        <v>0</v>
      </c>
      <c r="AK34" s="20">
        <f t="shared" si="3"/>
        <v>2.4</v>
      </c>
      <c r="AL34" s="19">
        <f t="shared" si="4"/>
        <v>7.7419354838709681E-2</v>
      </c>
      <c r="AN34" s="16"/>
    </row>
    <row r="35" spans="2:40" customFormat="1" ht="15" x14ac:dyDescent="0.25">
      <c r="B35" s="17" t="str">
        <f t="shared" si="2"/>
        <v>Altiplano_Banderillas</v>
      </c>
      <c r="C35" s="17" t="s">
        <v>0</v>
      </c>
      <c r="D35" s="17" t="s">
        <v>57</v>
      </c>
      <c r="E35" s="17" t="s">
        <v>58</v>
      </c>
      <c r="F35" s="74" t="s">
        <v>152</v>
      </c>
      <c r="G35" s="74" t="s">
        <v>152</v>
      </c>
      <c r="H35" s="74">
        <v>0</v>
      </c>
      <c r="I35" s="74">
        <v>0</v>
      </c>
      <c r="J35" s="74">
        <v>0.2</v>
      </c>
      <c r="K35" s="74">
        <v>0</v>
      </c>
      <c r="L35" s="74">
        <v>0</v>
      </c>
      <c r="M35" s="74">
        <v>0</v>
      </c>
      <c r="N35" s="74">
        <v>0</v>
      </c>
      <c r="O35" s="74">
        <v>0</v>
      </c>
      <c r="P35" s="74">
        <v>0</v>
      </c>
      <c r="Q35" s="74">
        <v>1.6</v>
      </c>
      <c r="R35" s="74">
        <v>0</v>
      </c>
      <c r="S35" s="74" t="s">
        <v>152</v>
      </c>
      <c r="T35" s="74" t="s">
        <v>152</v>
      </c>
      <c r="U35" s="74" t="s">
        <v>152</v>
      </c>
      <c r="V35" s="74" t="s">
        <v>152</v>
      </c>
      <c r="W35" s="74" t="s">
        <v>152</v>
      </c>
      <c r="X35" s="74" t="s">
        <v>152</v>
      </c>
      <c r="Y35" s="74" t="s">
        <v>152</v>
      </c>
      <c r="Z35" s="74" t="s">
        <v>152</v>
      </c>
      <c r="AA35" s="74" t="s">
        <v>152</v>
      </c>
      <c r="AB35" s="74" t="s">
        <v>152</v>
      </c>
      <c r="AC35" s="74" t="s">
        <v>152</v>
      </c>
      <c r="AD35" s="74" t="s">
        <v>152</v>
      </c>
      <c r="AE35" s="74" t="s">
        <v>152</v>
      </c>
      <c r="AF35" s="74" t="s">
        <v>152</v>
      </c>
      <c r="AG35" s="74" t="s">
        <v>152</v>
      </c>
      <c r="AH35" s="74" t="s">
        <v>152</v>
      </c>
      <c r="AI35" s="74" t="s">
        <v>152</v>
      </c>
      <c r="AJ35" s="74" t="s">
        <v>152</v>
      </c>
      <c r="AK35" s="20">
        <f t="shared" si="3"/>
        <v>1.8</v>
      </c>
      <c r="AL35" s="19">
        <f t="shared" si="4"/>
        <v>0.16363636363636364</v>
      </c>
    </row>
    <row r="36" spans="2:40" customFormat="1" ht="15" x14ac:dyDescent="0.25">
      <c r="B36" s="17" t="str">
        <f t="shared" si="2"/>
        <v>Altiplano_Sabanillas</v>
      </c>
      <c r="C36" s="17" t="s">
        <v>0</v>
      </c>
      <c r="D36" s="17" t="s">
        <v>59</v>
      </c>
      <c r="E36" s="17" t="s">
        <v>60</v>
      </c>
      <c r="F36" s="74">
        <v>0</v>
      </c>
      <c r="G36" s="74">
        <v>0</v>
      </c>
      <c r="H36" s="74">
        <v>0</v>
      </c>
      <c r="I36" s="74" t="s">
        <v>152</v>
      </c>
      <c r="J36" s="74">
        <v>0.2</v>
      </c>
      <c r="K36" s="74">
        <v>0</v>
      </c>
      <c r="L36" s="74">
        <v>0</v>
      </c>
      <c r="M36" s="74">
        <v>0</v>
      </c>
      <c r="N36" s="74">
        <v>18.2</v>
      </c>
      <c r="O36" s="74">
        <v>0.2</v>
      </c>
      <c r="P36" s="74">
        <v>23.6</v>
      </c>
      <c r="Q36" s="74">
        <v>14.4</v>
      </c>
      <c r="R36" s="74">
        <v>0.4</v>
      </c>
      <c r="S36" s="74">
        <v>0</v>
      </c>
      <c r="T36" s="74">
        <v>0</v>
      </c>
      <c r="U36" s="74">
        <v>0</v>
      </c>
      <c r="V36" s="74">
        <v>0.2</v>
      </c>
      <c r="W36" s="74">
        <v>0</v>
      </c>
      <c r="X36" s="74">
        <v>0</v>
      </c>
      <c r="Y36" s="74">
        <v>0</v>
      </c>
      <c r="Z36" s="74">
        <v>0</v>
      </c>
      <c r="AA36" s="74">
        <v>0</v>
      </c>
      <c r="AB36" s="74">
        <v>0</v>
      </c>
      <c r="AC36" s="74">
        <v>0</v>
      </c>
      <c r="AD36" s="74">
        <v>0</v>
      </c>
      <c r="AE36" s="74">
        <v>0</v>
      </c>
      <c r="AF36" s="74">
        <v>0</v>
      </c>
      <c r="AG36" s="74">
        <v>0</v>
      </c>
      <c r="AH36" s="74">
        <v>0</v>
      </c>
      <c r="AI36" s="74">
        <v>0</v>
      </c>
      <c r="AJ36" s="74">
        <v>0</v>
      </c>
      <c r="AK36" s="20">
        <f t="shared" si="3"/>
        <v>57.2</v>
      </c>
      <c r="AL36" s="19">
        <f t="shared" si="4"/>
        <v>1.9066666666666667</v>
      </c>
      <c r="AN36" s="16"/>
    </row>
    <row r="37" spans="2:40" customFormat="1" ht="15" x14ac:dyDescent="0.25">
      <c r="B37" s="17" t="str">
        <f t="shared" si="2"/>
        <v>Altiplano_BuenaVista</v>
      </c>
      <c r="C37" s="17" t="s">
        <v>0</v>
      </c>
      <c r="D37" s="17" t="s">
        <v>61</v>
      </c>
      <c r="E37" s="17" t="s">
        <v>62</v>
      </c>
      <c r="F37" s="74" t="s">
        <v>152</v>
      </c>
      <c r="G37" s="74" t="s">
        <v>152</v>
      </c>
      <c r="H37" s="74" t="s">
        <v>152</v>
      </c>
      <c r="I37" s="74" t="s">
        <v>152</v>
      </c>
      <c r="J37" s="74" t="s">
        <v>152</v>
      </c>
      <c r="K37" s="74" t="s">
        <v>152</v>
      </c>
      <c r="L37" s="74" t="s">
        <v>152</v>
      </c>
      <c r="M37" s="74" t="s">
        <v>152</v>
      </c>
      <c r="N37" s="74" t="s">
        <v>152</v>
      </c>
      <c r="O37" s="74" t="s">
        <v>152</v>
      </c>
      <c r="P37" s="74">
        <v>0</v>
      </c>
      <c r="Q37" s="74" t="s">
        <v>152</v>
      </c>
      <c r="R37" s="74" t="s">
        <v>152</v>
      </c>
      <c r="S37" s="74" t="s">
        <v>152</v>
      </c>
      <c r="T37" s="74" t="s">
        <v>152</v>
      </c>
      <c r="U37" s="74" t="s">
        <v>152</v>
      </c>
      <c r="V37" s="74" t="s">
        <v>152</v>
      </c>
      <c r="W37" s="74" t="s">
        <v>152</v>
      </c>
      <c r="X37" s="74" t="s">
        <v>152</v>
      </c>
      <c r="Y37" s="74" t="s">
        <v>152</v>
      </c>
      <c r="Z37" s="74" t="s">
        <v>152</v>
      </c>
      <c r="AA37" s="74" t="s">
        <v>152</v>
      </c>
      <c r="AB37" s="74" t="s">
        <v>152</v>
      </c>
      <c r="AC37" s="74" t="s">
        <v>152</v>
      </c>
      <c r="AD37" s="74" t="s">
        <v>152</v>
      </c>
      <c r="AE37" s="74" t="s">
        <v>152</v>
      </c>
      <c r="AF37" s="74" t="s">
        <v>152</v>
      </c>
      <c r="AG37" s="74" t="s">
        <v>152</v>
      </c>
      <c r="AH37" s="74" t="s">
        <v>152</v>
      </c>
      <c r="AI37" s="74" t="s">
        <v>152</v>
      </c>
      <c r="AJ37" s="74" t="s">
        <v>152</v>
      </c>
      <c r="AK37" s="20">
        <f t="shared" si="3"/>
        <v>0</v>
      </c>
      <c r="AL37" s="19">
        <f t="shared" si="4"/>
        <v>0</v>
      </c>
    </row>
    <row r="38" spans="2:40" customFormat="1" ht="15" x14ac:dyDescent="0.25">
      <c r="B38" s="17" t="str">
        <f t="shared" si="2"/>
        <v>Altiplano_La Terquedad</v>
      </c>
      <c r="C38" s="17" t="s">
        <v>0</v>
      </c>
      <c r="D38" s="17" t="s">
        <v>63</v>
      </c>
      <c r="E38" s="17" t="s">
        <v>62</v>
      </c>
      <c r="F38" s="74">
        <v>0</v>
      </c>
      <c r="G38" s="74">
        <v>0</v>
      </c>
      <c r="H38" s="74">
        <v>0</v>
      </c>
      <c r="I38" s="74">
        <v>10.6</v>
      </c>
      <c r="J38" s="74">
        <v>0.2</v>
      </c>
      <c r="K38" s="74">
        <v>0</v>
      </c>
      <c r="L38" s="74">
        <v>0</v>
      </c>
      <c r="M38" s="74">
        <v>0</v>
      </c>
      <c r="N38" s="74">
        <v>0</v>
      </c>
      <c r="O38" s="74">
        <v>3.4</v>
      </c>
      <c r="P38" s="74">
        <v>0</v>
      </c>
      <c r="Q38" s="74">
        <v>11.6</v>
      </c>
      <c r="R38" s="74">
        <v>0</v>
      </c>
      <c r="S38" s="74">
        <v>0</v>
      </c>
      <c r="T38" s="74">
        <v>0</v>
      </c>
      <c r="U38" s="74">
        <v>0</v>
      </c>
      <c r="V38" s="74">
        <v>0</v>
      </c>
      <c r="W38" s="74">
        <v>0</v>
      </c>
      <c r="X38" s="74">
        <v>0</v>
      </c>
      <c r="Y38" s="74">
        <v>0</v>
      </c>
      <c r="Z38" s="74" t="s">
        <v>152</v>
      </c>
      <c r="AA38" s="74" t="s">
        <v>152</v>
      </c>
      <c r="AB38" s="74" t="s">
        <v>152</v>
      </c>
      <c r="AC38" s="74" t="s">
        <v>152</v>
      </c>
      <c r="AD38" s="74" t="s">
        <v>152</v>
      </c>
      <c r="AE38" s="74" t="s">
        <v>152</v>
      </c>
      <c r="AF38" s="74" t="s">
        <v>152</v>
      </c>
      <c r="AG38" s="74" t="s">
        <v>152</v>
      </c>
      <c r="AH38" s="74" t="s">
        <v>152</v>
      </c>
      <c r="AI38" s="74" t="s">
        <v>152</v>
      </c>
      <c r="AJ38" s="74" t="s">
        <v>152</v>
      </c>
      <c r="AK38" s="20">
        <f t="shared" si="3"/>
        <v>25.799999999999997</v>
      </c>
      <c r="AL38" s="19">
        <f t="shared" si="4"/>
        <v>1.2899999999999998</v>
      </c>
      <c r="AN38" s="16"/>
    </row>
    <row r="39" spans="2:40" customFormat="1" ht="15" x14ac:dyDescent="0.25">
      <c r="B39" s="17" t="str">
        <f t="shared" si="2"/>
        <v>Altiplano_BuenaVista</v>
      </c>
      <c r="C39" s="17" t="s">
        <v>0</v>
      </c>
      <c r="D39" s="17" t="s">
        <v>61</v>
      </c>
      <c r="E39" s="17" t="s">
        <v>64</v>
      </c>
      <c r="F39" s="74" t="s">
        <v>152</v>
      </c>
      <c r="G39" s="74" t="s">
        <v>152</v>
      </c>
      <c r="H39" s="74" t="s">
        <v>152</v>
      </c>
      <c r="I39" s="74" t="s">
        <v>152</v>
      </c>
      <c r="J39" s="74" t="s">
        <v>152</v>
      </c>
      <c r="K39" s="74" t="s">
        <v>152</v>
      </c>
      <c r="L39" s="74" t="s">
        <v>152</v>
      </c>
      <c r="M39" s="74">
        <v>0</v>
      </c>
      <c r="N39" s="74">
        <v>12.2</v>
      </c>
      <c r="O39" s="74">
        <v>0.2</v>
      </c>
      <c r="P39" s="74">
        <v>2.2000000000000002</v>
      </c>
      <c r="Q39" s="74">
        <v>17.600000000000001</v>
      </c>
      <c r="R39" s="74">
        <v>0</v>
      </c>
      <c r="S39" s="74">
        <v>0</v>
      </c>
      <c r="T39" s="74">
        <v>0</v>
      </c>
      <c r="U39" s="74">
        <v>0</v>
      </c>
      <c r="V39" s="74">
        <v>0</v>
      </c>
      <c r="W39" s="74">
        <v>1.4</v>
      </c>
      <c r="X39" s="74">
        <v>0</v>
      </c>
      <c r="Y39" s="74">
        <v>0</v>
      </c>
      <c r="Z39" s="74">
        <v>0</v>
      </c>
      <c r="AA39" s="74">
        <v>0</v>
      </c>
      <c r="AB39" s="74">
        <v>0</v>
      </c>
      <c r="AC39" s="74">
        <v>0</v>
      </c>
      <c r="AD39" s="74">
        <v>0</v>
      </c>
      <c r="AE39" s="74">
        <v>0</v>
      </c>
      <c r="AF39" s="74">
        <v>0</v>
      </c>
      <c r="AG39" s="74">
        <v>0</v>
      </c>
      <c r="AH39" s="74">
        <v>0</v>
      </c>
      <c r="AI39" s="74">
        <v>0</v>
      </c>
      <c r="AJ39" s="74">
        <v>0</v>
      </c>
      <c r="AK39" s="20">
        <f t="shared" si="3"/>
        <v>33.6</v>
      </c>
      <c r="AL39" s="19">
        <f t="shared" si="4"/>
        <v>1.4000000000000001</v>
      </c>
    </row>
    <row r="40" spans="2:40" customFormat="1" ht="15" x14ac:dyDescent="0.25">
      <c r="B40" s="17" t="str">
        <f t="shared" si="2"/>
        <v>Altiplano_La Dulce</v>
      </c>
      <c r="C40" s="17" t="s">
        <v>0</v>
      </c>
      <c r="D40" s="17" t="s">
        <v>65</v>
      </c>
      <c r="E40" s="17" t="s">
        <v>64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74">
        <v>0</v>
      </c>
      <c r="W40" s="74">
        <v>0</v>
      </c>
      <c r="X40" s="74">
        <v>0</v>
      </c>
      <c r="Y40" s="74">
        <v>0</v>
      </c>
      <c r="Z40" s="74">
        <v>0</v>
      </c>
      <c r="AA40" s="74">
        <v>0</v>
      </c>
      <c r="AB40" s="74">
        <v>0</v>
      </c>
      <c r="AC40" s="74">
        <v>0</v>
      </c>
      <c r="AD40" s="74">
        <v>0</v>
      </c>
      <c r="AE40" s="74">
        <v>0</v>
      </c>
      <c r="AF40" s="74">
        <v>0</v>
      </c>
      <c r="AG40" s="74">
        <v>0</v>
      </c>
      <c r="AH40" s="74">
        <v>0</v>
      </c>
      <c r="AI40" s="74">
        <v>0</v>
      </c>
      <c r="AJ40" s="74">
        <v>0</v>
      </c>
      <c r="AK40" s="20">
        <f t="shared" si="3"/>
        <v>0</v>
      </c>
      <c r="AL40" s="19">
        <f t="shared" si="4"/>
        <v>0</v>
      </c>
      <c r="AN40" s="16"/>
    </row>
    <row r="41" spans="2:40" customFormat="1" ht="15" x14ac:dyDescent="0.25">
      <c r="B41" s="17" t="str">
        <f t="shared" si="2"/>
        <v>Altiplano_Yoliatl</v>
      </c>
      <c r="C41" s="17" t="s">
        <v>0</v>
      </c>
      <c r="D41" s="17" t="s">
        <v>66</v>
      </c>
      <c r="E41" s="17" t="s">
        <v>64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 t="s">
        <v>152</v>
      </c>
      <c r="Q41" s="74">
        <v>0</v>
      </c>
      <c r="R41" s="74">
        <v>0</v>
      </c>
      <c r="S41" s="74" t="s">
        <v>152</v>
      </c>
      <c r="T41" s="74">
        <v>0</v>
      </c>
      <c r="U41" s="74">
        <v>0</v>
      </c>
      <c r="V41" s="74" t="s">
        <v>152</v>
      </c>
      <c r="W41" s="74">
        <v>0</v>
      </c>
      <c r="X41" s="74" t="s">
        <v>152</v>
      </c>
      <c r="Y41" s="74">
        <v>0</v>
      </c>
      <c r="Z41" s="74" t="s">
        <v>152</v>
      </c>
      <c r="AA41" s="74">
        <v>0</v>
      </c>
      <c r="AB41" s="74" t="s">
        <v>152</v>
      </c>
      <c r="AC41" s="74" t="s">
        <v>152</v>
      </c>
      <c r="AD41" s="74">
        <v>0</v>
      </c>
      <c r="AE41" s="74">
        <v>0</v>
      </c>
      <c r="AF41" s="74" t="s">
        <v>152</v>
      </c>
      <c r="AG41" s="74">
        <v>0</v>
      </c>
      <c r="AH41" s="74">
        <v>0</v>
      </c>
      <c r="AI41" s="74">
        <v>0</v>
      </c>
      <c r="AJ41" s="74">
        <v>0</v>
      </c>
      <c r="AK41" s="20">
        <f t="shared" si="3"/>
        <v>0</v>
      </c>
      <c r="AL41" s="19">
        <f t="shared" si="4"/>
        <v>0</v>
      </c>
    </row>
    <row r="42" spans="2:40" s="72" customFormat="1" ht="15" x14ac:dyDescent="0.25">
      <c r="B42" s="17" t="s">
        <v>142</v>
      </c>
      <c r="C42" s="17" t="s">
        <v>0</v>
      </c>
      <c r="D42" s="17" t="s">
        <v>136</v>
      </c>
      <c r="E42" s="17" t="s">
        <v>81</v>
      </c>
      <c r="F42" s="74">
        <v>0</v>
      </c>
      <c r="G42" s="74">
        <v>0</v>
      </c>
      <c r="H42" s="74">
        <v>0.4</v>
      </c>
      <c r="I42" s="74">
        <v>9</v>
      </c>
      <c r="J42" s="74">
        <v>0</v>
      </c>
      <c r="K42" s="74">
        <v>0</v>
      </c>
      <c r="L42" s="74">
        <v>1.6</v>
      </c>
      <c r="M42" s="74">
        <v>0</v>
      </c>
      <c r="N42" s="74">
        <v>0</v>
      </c>
      <c r="O42" s="74">
        <v>13</v>
      </c>
      <c r="P42" s="74">
        <v>0</v>
      </c>
      <c r="Q42" s="74">
        <v>1.6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74">
        <v>0</v>
      </c>
      <c r="AA42" s="74">
        <v>0</v>
      </c>
      <c r="AB42" s="74">
        <v>0</v>
      </c>
      <c r="AC42" s="74">
        <v>0</v>
      </c>
      <c r="AD42" s="74">
        <v>0</v>
      </c>
      <c r="AE42" s="74">
        <v>0</v>
      </c>
      <c r="AF42" s="74">
        <v>0</v>
      </c>
      <c r="AG42" s="74">
        <v>0</v>
      </c>
      <c r="AH42" s="74">
        <v>0</v>
      </c>
      <c r="AI42" s="74">
        <v>0</v>
      </c>
      <c r="AJ42" s="74">
        <v>0</v>
      </c>
      <c r="AK42" s="20">
        <f t="shared" si="3"/>
        <v>25.6</v>
      </c>
      <c r="AL42" s="19">
        <f t="shared" si="4"/>
        <v>0.82580645161290323</v>
      </c>
    </row>
    <row r="43" spans="2:40" s="72" customFormat="1" ht="15" x14ac:dyDescent="0.25">
      <c r="B43" s="17" t="s">
        <v>143</v>
      </c>
      <c r="C43" s="17" t="s">
        <v>0</v>
      </c>
      <c r="D43" s="17" t="s">
        <v>137</v>
      </c>
      <c r="E43" s="17" t="s">
        <v>141</v>
      </c>
      <c r="F43" s="74" t="s">
        <v>152</v>
      </c>
      <c r="G43" s="74" t="s">
        <v>152</v>
      </c>
      <c r="H43" s="74" t="s">
        <v>152</v>
      </c>
      <c r="I43" s="74" t="s">
        <v>152</v>
      </c>
      <c r="J43" s="74" t="s">
        <v>152</v>
      </c>
      <c r="K43" s="74" t="s">
        <v>152</v>
      </c>
      <c r="L43" s="74" t="s">
        <v>152</v>
      </c>
      <c r="M43" s="74" t="s">
        <v>152</v>
      </c>
      <c r="N43" s="74" t="s">
        <v>152</v>
      </c>
      <c r="O43" s="74" t="s">
        <v>152</v>
      </c>
      <c r="P43" s="74" t="s">
        <v>152</v>
      </c>
      <c r="Q43" s="74" t="s">
        <v>152</v>
      </c>
      <c r="R43" s="74" t="s">
        <v>152</v>
      </c>
      <c r="S43" s="74" t="s">
        <v>152</v>
      </c>
      <c r="T43" s="74" t="s">
        <v>152</v>
      </c>
      <c r="U43" s="74" t="s">
        <v>152</v>
      </c>
      <c r="V43" s="74" t="s">
        <v>152</v>
      </c>
      <c r="W43" s="74" t="s">
        <v>152</v>
      </c>
      <c r="X43" s="74" t="s">
        <v>152</v>
      </c>
      <c r="Y43" s="74" t="s">
        <v>152</v>
      </c>
      <c r="Z43" s="74" t="s">
        <v>152</v>
      </c>
      <c r="AA43" s="74" t="s">
        <v>152</v>
      </c>
      <c r="AB43" s="74" t="s">
        <v>152</v>
      </c>
      <c r="AC43" s="74" t="s">
        <v>152</v>
      </c>
      <c r="AD43" s="74" t="s">
        <v>152</v>
      </c>
      <c r="AE43" s="74" t="s">
        <v>152</v>
      </c>
      <c r="AF43" s="74" t="s">
        <v>152</v>
      </c>
      <c r="AG43" s="74" t="s">
        <v>152</v>
      </c>
      <c r="AH43" s="74" t="s">
        <v>152</v>
      </c>
      <c r="AI43" s="74" t="s">
        <v>152</v>
      </c>
      <c r="AJ43" s="74" t="s">
        <v>152</v>
      </c>
      <c r="AK43" s="20">
        <f t="shared" si="3"/>
        <v>0</v>
      </c>
      <c r="AL43" s="19" t="e">
        <f t="shared" si="4"/>
        <v>#DIV/0!</v>
      </c>
    </row>
    <row r="44" spans="2:40" s="72" customFormat="1" ht="15" x14ac:dyDescent="0.25">
      <c r="B44" s="17" t="s">
        <v>144</v>
      </c>
      <c r="C44" s="17" t="s">
        <v>0</v>
      </c>
      <c r="D44" s="17" t="s">
        <v>138</v>
      </c>
      <c r="E44" s="17" t="s">
        <v>141</v>
      </c>
      <c r="F44" s="74">
        <v>0</v>
      </c>
      <c r="G44" s="74">
        <v>0</v>
      </c>
      <c r="H44" s="74">
        <v>0</v>
      </c>
      <c r="I44" s="74">
        <v>2.2000000000000002</v>
      </c>
      <c r="J44" s="74">
        <v>0</v>
      </c>
      <c r="K44" s="74">
        <v>0</v>
      </c>
      <c r="L44" s="74">
        <v>0</v>
      </c>
      <c r="M44" s="74">
        <v>0</v>
      </c>
      <c r="N44" s="74">
        <v>4.2</v>
      </c>
      <c r="O44" s="74">
        <v>0</v>
      </c>
      <c r="P44" s="74">
        <v>0.8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0.2</v>
      </c>
      <c r="W44" s="74">
        <v>0</v>
      </c>
      <c r="X44" s="74">
        <v>0.4</v>
      </c>
      <c r="Y44" s="74">
        <v>0</v>
      </c>
      <c r="Z44" s="74">
        <v>0</v>
      </c>
      <c r="AA44" s="74">
        <v>0</v>
      </c>
      <c r="AB44" s="74">
        <v>0</v>
      </c>
      <c r="AC44" s="74">
        <v>0</v>
      </c>
      <c r="AD44" s="74">
        <v>0</v>
      </c>
      <c r="AE44" s="74">
        <v>0</v>
      </c>
      <c r="AF44" s="74">
        <v>0</v>
      </c>
      <c r="AG44" s="74">
        <v>0</v>
      </c>
      <c r="AH44" s="74">
        <v>0</v>
      </c>
      <c r="AI44" s="74">
        <v>0</v>
      </c>
      <c r="AJ44" s="74">
        <v>0</v>
      </c>
      <c r="AK44" s="20">
        <f t="shared" si="3"/>
        <v>7.8000000000000007</v>
      </c>
      <c r="AL44" s="19">
        <f t="shared" si="4"/>
        <v>0.25161290322580648</v>
      </c>
    </row>
    <row r="45" spans="2:40" s="72" customFormat="1" ht="15" x14ac:dyDescent="0.25">
      <c r="B45" s="17" t="s">
        <v>145</v>
      </c>
      <c r="C45" s="17" t="s">
        <v>0</v>
      </c>
      <c r="D45" s="17" t="s">
        <v>139</v>
      </c>
      <c r="E45" s="17" t="s">
        <v>58</v>
      </c>
      <c r="F45" s="74">
        <v>0</v>
      </c>
      <c r="G45" s="74">
        <v>0</v>
      </c>
      <c r="H45" s="74">
        <v>0</v>
      </c>
      <c r="I45" s="74">
        <v>2.2000000000000002</v>
      </c>
      <c r="J45" s="74">
        <v>0.2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0.4</v>
      </c>
      <c r="X45" s="74">
        <v>0</v>
      </c>
      <c r="Y45" s="74">
        <v>0</v>
      </c>
      <c r="Z45" s="74">
        <v>0</v>
      </c>
      <c r="AA45" s="74">
        <v>0</v>
      </c>
      <c r="AB45" s="74">
        <v>0</v>
      </c>
      <c r="AC45" s="74">
        <v>0</v>
      </c>
      <c r="AD45" s="74">
        <v>0</v>
      </c>
      <c r="AE45" s="74">
        <v>0</v>
      </c>
      <c r="AF45" s="74">
        <v>0</v>
      </c>
      <c r="AG45" s="74">
        <v>0</v>
      </c>
      <c r="AH45" s="74">
        <v>0</v>
      </c>
      <c r="AI45" s="74">
        <v>0</v>
      </c>
      <c r="AJ45" s="74">
        <v>0</v>
      </c>
      <c r="AK45" s="20">
        <f t="shared" si="3"/>
        <v>2.8000000000000003</v>
      </c>
      <c r="AL45" s="19">
        <f t="shared" si="4"/>
        <v>9.0322580645161299E-2</v>
      </c>
    </row>
    <row r="46" spans="2:40" s="72" customFormat="1" ht="15" x14ac:dyDescent="0.25">
      <c r="B46" s="17" t="s">
        <v>146</v>
      </c>
      <c r="C46" s="17" t="s">
        <v>0</v>
      </c>
      <c r="D46" s="17" t="s">
        <v>140</v>
      </c>
      <c r="E46" s="17" t="s">
        <v>64</v>
      </c>
      <c r="F46" s="74">
        <v>0</v>
      </c>
      <c r="G46" s="74">
        <v>0</v>
      </c>
      <c r="H46" s="74">
        <v>0</v>
      </c>
      <c r="I46" s="74">
        <v>4.8</v>
      </c>
      <c r="J46" s="74">
        <v>0</v>
      </c>
      <c r="K46" s="74">
        <v>0</v>
      </c>
      <c r="L46" s="74">
        <v>0</v>
      </c>
      <c r="M46" s="74">
        <v>0</v>
      </c>
      <c r="N46" s="74">
        <v>0.2</v>
      </c>
      <c r="O46" s="74">
        <v>0</v>
      </c>
      <c r="P46" s="74">
        <v>0</v>
      </c>
      <c r="Q46" s="74">
        <v>6.8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1.2</v>
      </c>
      <c r="X46" s="74">
        <v>0.4</v>
      </c>
      <c r="Y46" s="74">
        <v>0</v>
      </c>
      <c r="Z46" s="74">
        <v>0</v>
      </c>
      <c r="AA46" s="74">
        <v>0</v>
      </c>
      <c r="AB46" s="74">
        <v>0</v>
      </c>
      <c r="AC46" s="74">
        <v>0</v>
      </c>
      <c r="AD46" s="74">
        <v>0</v>
      </c>
      <c r="AE46" s="74">
        <v>0</v>
      </c>
      <c r="AF46" s="74">
        <v>0</v>
      </c>
      <c r="AG46" s="74">
        <v>0.2</v>
      </c>
      <c r="AH46" s="74">
        <v>0</v>
      </c>
      <c r="AI46" s="74">
        <v>0</v>
      </c>
      <c r="AJ46" s="74">
        <v>0</v>
      </c>
      <c r="AK46" s="20">
        <f t="shared" si="3"/>
        <v>13.6</v>
      </c>
      <c r="AL46" s="19">
        <f t="shared" si="4"/>
        <v>0.43870967741935485</v>
      </c>
    </row>
    <row r="47" spans="2:40" customFormat="1" ht="15" x14ac:dyDescent="0.25">
      <c r="B47" s="17" t="str">
        <f>CONCATENATE(C47,"_",D47)</f>
        <v>Altiplano_Peotillos</v>
      </c>
      <c r="C47" s="17" t="s">
        <v>0</v>
      </c>
      <c r="D47" s="17" t="s">
        <v>80</v>
      </c>
      <c r="E47" s="17" t="s">
        <v>81</v>
      </c>
      <c r="F47" s="74" t="s">
        <v>152</v>
      </c>
      <c r="G47" s="74" t="s">
        <v>152</v>
      </c>
      <c r="H47" s="74" t="s">
        <v>152</v>
      </c>
      <c r="I47" s="74" t="s">
        <v>152</v>
      </c>
      <c r="J47" s="74" t="s">
        <v>152</v>
      </c>
      <c r="K47" s="74" t="s">
        <v>152</v>
      </c>
      <c r="L47" s="74" t="s">
        <v>152</v>
      </c>
      <c r="M47" s="74" t="s">
        <v>152</v>
      </c>
      <c r="N47" s="74" t="s">
        <v>152</v>
      </c>
      <c r="O47" s="74" t="s">
        <v>152</v>
      </c>
      <c r="P47" s="74" t="s">
        <v>152</v>
      </c>
      <c r="Q47" s="74" t="s">
        <v>152</v>
      </c>
      <c r="R47" s="74" t="s">
        <v>152</v>
      </c>
      <c r="S47" s="74" t="s">
        <v>152</v>
      </c>
      <c r="T47" s="74" t="s">
        <v>152</v>
      </c>
      <c r="U47" s="74" t="s">
        <v>152</v>
      </c>
      <c r="V47" s="74" t="s">
        <v>152</v>
      </c>
      <c r="W47" s="74" t="s">
        <v>152</v>
      </c>
      <c r="X47" s="74" t="s">
        <v>152</v>
      </c>
      <c r="Y47" s="74" t="s">
        <v>152</v>
      </c>
      <c r="Z47" s="74" t="s">
        <v>152</v>
      </c>
      <c r="AA47" s="74" t="s">
        <v>152</v>
      </c>
      <c r="AB47" s="74" t="s">
        <v>152</v>
      </c>
      <c r="AC47" s="74" t="s">
        <v>152</v>
      </c>
      <c r="AD47" s="74" t="s">
        <v>152</v>
      </c>
      <c r="AE47" s="74" t="s">
        <v>152</v>
      </c>
      <c r="AF47" s="74" t="s">
        <v>152</v>
      </c>
      <c r="AG47" s="74" t="s">
        <v>152</v>
      </c>
      <c r="AH47" s="74" t="s">
        <v>152</v>
      </c>
      <c r="AI47" s="74" t="s">
        <v>152</v>
      </c>
      <c r="AJ47" s="74" t="s">
        <v>152</v>
      </c>
      <c r="AK47" s="20">
        <f>SUM(F47:AJ47)</f>
        <v>0</v>
      </c>
      <c r="AL47" s="19" t="e">
        <f>AVERAGE(F47:AJ47)</f>
        <v>#DIV/0!</v>
      </c>
      <c r="AN47" s="16"/>
    </row>
    <row r="48" spans="2:40" customFormat="1" ht="15" x14ac:dyDescent="0.25">
      <c r="B48" s="17" t="str">
        <f t="shared" si="2"/>
        <v>Centro_Benito Juárez</v>
      </c>
      <c r="C48" s="77" t="s">
        <v>28</v>
      </c>
      <c r="D48" s="77" t="s">
        <v>67</v>
      </c>
      <c r="E48" s="77" t="s">
        <v>68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0.2</v>
      </c>
      <c r="O48" s="74">
        <v>0</v>
      </c>
      <c r="P48" s="74">
        <v>0</v>
      </c>
      <c r="Q48" s="74">
        <v>0</v>
      </c>
      <c r="R48" s="74">
        <v>0.2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74">
        <v>0</v>
      </c>
      <c r="AA48" s="74">
        <v>3.2</v>
      </c>
      <c r="AB48" s="74">
        <v>0.8</v>
      </c>
      <c r="AC48" s="74">
        <v>0.2</v>
      </c>
      <c r="AD48" s="74">
        <v>4.4000000000000004</v>
      </c>
      <c r="AE48" s="74">
        <v>5.8</v>
      </c>
      <c r="AF48" s="74">
        <v>2.6</v>
      </c>
      <c r="AG48" s="74">
        <v>4.2</v>
      </c>
      <c r="AH48" s="74">
        <v>4.8</v>
      </c>
      <c r="AI48" s="74">
        <v>2.2000000000000002</v>
      </c>
      <c r="AJ48" s="74">
        <v>5.8</v>
      </c>
      <c r="AK48" s="20">
        <f t="shared" si="3"/>
        <v>34.4</v>
      </c>
      <c r="AL48" s="19">
        <f t="shared" si="4"/>
        <v>1.1096774193548387</v>
      </c>
      <c r="AN48" s="16"/>
    </row>
    <row r="49" spans="2:40" customFormat="1" ht="15" x14ac:dyDescent="0.25">
      <c r="B49" s="17" t="str">
        <f t="shared" si="2"/>
        <v>Centro_El Polvorín</v>
      </c>
      <c r="C49" s="77" t="s">
        <v>28</v>
      </c>
      <c r="D49" s="77" t="s">
        <v>69</v>
      </c>
      <c r="E49" s="77" t="s">
        <v>70</v>
      </c>
      <c r="F49" s="74">
        <v>0</v>
      </c>
      <c r="G49" s="74">
        <v>0</v>
      </c>
      <c r="H49" s="74">
        <v>0</v>
      </c>
      <c r="I49" s="74">
        <v>10.8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8</v>
      </c>
      <c r="P49" s="74">
        <v>0</v>
      </c>
      <c r="Q49" s="74">
        <v>0</v>
      </c>
      <c r="R49" s="74">
        <v>0.2</v>
      </c>
      <c r="S49" s="74">
        <v>0</v>
      </c>
      <c r="T49" s="74">
        <v>0</v>
      </c>
      <c r="U49" s="74">
        <v>0</v>
      </c>
      <c r="V49" s="74">
        <v>13.6</v>
      </c>
      <c r="W49" s="74">
        <v>0</v>
      </c>
      <c r="X49" s="74">
        <v>0</v>
      </c>
      <c r="Y49" s="74">
        <v>0</v>
      </c>
      <c r="Z49" s="74">
        <v>0</v>
      </c>
      <c r="AA49" s="74">
        <v>0</v>
      </c>
      <c r="AB49" s="74">
        <v>0</v>
      </c>
      <c r="AC49" s="74">
        <v>0</v>
      </c>
      <c r="AD49" s="74">
        <v>0</v>
      </c>
      <c r="AE49" s="74">
        <v>0</v>
      </c>
      <c r="AF49" s="74">
        <v>0</v>
      </c>
      <c r="AG49" s="74">
        <v>0</v>
      </c>
      <c r="AH49" s="74">
        <v>0</v>
      </c>
      <c r="AI49" s="74">
        <v>0</v>
      </c>
      <c r="AJ49" s="74">
        <v>0</v>
      </c>
      <c r="AK49" s="20">
        <f t="shared" si="3"/>
        <v>32.6</v>
      </c>
      <c r="AL49" s="19">
        <f t="shared" si="4"/>
        <v>1.0516129032258066</v>
      </c>
    </row>
    <row r="50" spans="2:40" customFormat="1" ht="15" x14ac:dyDescent="0.25">
      <c r="B50" s="17" t="str">
        <f t="shared" si="2"/>
        <v xml:space="preserve">Centro_Santa Clara </v>
      </c>
      <c r="C50" s="77" t="s">
        <v>28</v>
      </c>
      <c r="D50" s="77" t="s">
        <v>71</v>
      </c>
      <c r="E50" s="77" t="s">
        <v>4</v>
      </c>
      <c r="F50" s="74">
        <v>0</v>
      </c>
      <c r="G50" s="74">
        <v>0</v>
      </c>
      <c r="H50" s="74">
        <v>0</v>
      </c>
      <c r="I50" s="74">
        <v>0.2</v>
      </c>
      <c r="J50" s="74">
        <v>0</v>
      </c>
      <c r="K50" s="74">
        <v>0</v>
      </c>
      <c r="L50" s="74">
        <v>0</v>
      </c>
      <c r="M50" s="74">
        <v>0</v>
      </c>
      <c r="N50" s="74">
        <v>1.2</v>
      </c>
      <c r="O50" s="74">
        <v>6.4</v>
      </c>
      <c r="P50" s="74">
        <v>0</v>
      </c>
      <c r="Q50" s="74">
        <v>0</v>
      </c>
      <c r="R50" s="74">
        <v>0</v>
      </c>
      <c r="S50" s="74">
        <v>0</v>
      </c>
      <c r="T50" s="74">
        <v>0</v>
      </c>
      <c r="U50" s="74">
        <v>0</v>
      </c>
      <c r="V50" s="74">
        <v>0.2</v>
      </c>
      <c r="W50" s="74">
        <v>0</v>
      </c>
      <c r="X50" s="74">
        <v>0</v>
      </c>
      <c r="Y50" s="74">
        <v>0</v>
      </c>
      <c r="Z50" s="74">
        <v>0</v>
      </c>
      <c r="AA50" s="74">
        <v>0</v>
      </c>
      <c r="AB50" s="74">
        <v>0</v>
      </c>
      <c r="AC50" s="74">
        <v>0</v>
      </c>
      <c r="AD50" s="74">
        <v>0</v>
      </c>
      <c r="AE50" s="74">
        <v>0</v>
      </c>
      <c r="AF50" s="74">
        <v>0</v>
      </c>
      <c r="AG50" s="74">
        <v>0</v>
      </c>
      <c r="AH50" s="74">
        <v>0</v>
      </c>
      <c r="AI50" s="74">
        <v>0</v>
      </c>
      <c r="AJ50" s="74">
        <v>0</v>
      </c>
      <c r="AK50" s="20">
        <f t="shared" si="3"/>
        <v>8</v>
      </c>
      <c r="AL50" s="19">
        <f t="shared" si="4"/>
        <v>0.25806451612903225</v>
      </c>
      <c r="AN50" s="16"/>
    </row>
    <row r="51" spans="2:40" customFormat="1" ht="15" x14ac:dyDescent="0.25">
      <c r="B51" s="17" t="str">
        <f t="shared" si="2"/>
        <v>Centro_INIFAP SAN LUIS</v>
      </c>
      <c r="C51" s="77" t="s">
        <v>28</v>
      </c>
      <c r="D51" s="77" t="s">
        <v>72</v>
      </c>
      <c r="E51" s="77" t="s">
        <v>123</v>
      </c>
      <c r="F51" s="74">
        <v>0</v>
      </c>
      <c r="G51" s="74">
        <v>0</v>
      </c>
      <c r="H51" s="74">
        <v>0</v>
      </c>
      <c r="I51" s="74">
        <v>1</v>
      </c>
      <c r="J51" s="74">
        <v>0.2</v>
      </c>
      <c r="K51" s="74">
        <v>0.2</v>
      </c>
      <c r="L51" s="74">
        <v>0</v>
      </c>
      <c r="M51" s="74">
        <v>0</v>
      </c>
      <c r="N51" s="74">
        <v>16</v>
      </c>
      <c r="O51" s="74">
        <v>6.4</v>
      </c>
      <c r="P51" s="74">
        <v>2.6</v>
      </c>
      <c r="Q51" s="74">
        <v>6.6</v>
      </c>
      <c r="R51" s="74">
        <v>0</v>
      </c>
      <c r="S51" s="74">
        <v>0</v>
      </c>
      <c r="T51" s="74">
        <v>0.2</v>
      </c>
      <c r="U51" s="74">
        <v>0</v>
      </c>
      <c r="V51" s="74">
        <v>0</v>
      </c>
      <c r="W51" s="74">
        <v>0</v>
      </c>
      <c r="X51" s="74">
        <v>0</v>
      </c>
      <c r="Y51" s="74">
        <v>0</v>
      </c>
      <c r="Z51" s="74">
        <v>0</v>
      </c>
      <c r="AA51" s="74">
        <v>0</v>
      </c>
      <c r="AB51" s="74">
        <v>0</v>
      </c>
      <c r="AC51" s="74">
        <v>0</v>
      </c>
      <c r="AD51" s="74">
        <v>0</v>
      </c>
      <c r="AE51" s="74">
        <v>0</v>
      </c>
      <c r="AF51" s="74">
        <v>0</v>
      </c>
      <c r="AG51" s="74">
        <v>0</v>
      </c>
      <c r="AH51" s="74">
        <v>0</v>
      </c>
      <c r="AI51" s="74">
        <v>0</v>
      </c>
      <c r="AJ51" s="74">
        <v>0</v>
      </c>
      <c r="AK51" s="20">
        <f t="shared" si="3"/>
        <v>33.200000000000003</v>
      </c>
      <c r="AL51" s="19">
        <f t="shared" si="4"/>
        <v>1.0709677419354839</v>
      </c>
    </row>
    <row r="52" spans="2:40" customFormat="1" ht="15" x14ac:dyDescent="0.25">
      <c r="B52" s="17" t="str">
        <f t="shared" si="2"/>
        <v>Centro_La Lugarda</v>
      </c>
      <c r="C52" s="77" t="s">
        <v>28</v>
      </c>
      <c r="D52" s="77" t="s">
        <v>73</v>
      </c>
      <c r="E52" s="77" t="s">
        <v>74</v>
      </c>
      <c r="F52" s="74">
        <v>0</v>
      </c>
      <c r="G52" s="74">
        <v>0</v>
      </c>
      <c r="H52" s="74">
        <v>0</v>
      </c>
      <c r="I52" s="74">
        <v>2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3.2</v>
      </c>
      <c r="P52" s="74">
        <v>0</v>
      </c>
      <c r="Q52" s="74">
        <v>3.4</v>
      </c>
      <c r="R52" s="74">
        <v>0</v>
      </c>
      <c r="S52" s="74">
        <v>0</v>
      </c>
      <c r="T52" s="74">
        <v>0</v>
      </c>
      <c r="U52" s="74">
        <v>0</v>
      </c>
      <c r="V52" s="74">
        <v>0</v>
      </c>
      <c r="W52" s="74">
        <v>0.2</v>
      </c>
      <c r="X52" s="74">
        <v>0</v>
      </c>
      <c r="Y52" s="74">
        <v>0</v>
      </c>
      <c r="Z52" s="74">
        <v>0</v>
      </c>
      <c r="AA52" s="74">
        <v>0</v>
      </c>
      <c r="AB52" s="74">
        <v>0</v>
      </c>
      <c r="AC52" s="74">
        <v>0</v>
      </c>
      <c r="AD52" s="74">
        <v>0</v>
      </c>
      <c r="AE52" s="74">
        <v>0.2</v>
      </c>
      <c r="AF52" s="74">
        <v>0</v>
      </c>
      <c r="AG52" s="74">
        <v>0</v>
      </c>
      <c r="AH52" s="74">
        <v>0</v>
      </c>
      <c r="AI52" s="74">
        <v>0</v>
      </c>
      <c r="AJ52" s="74">
        <v>0</v>
      </c>
      <c r="AK52" s="20">
        <f t="shared" si="3"/>
        <v>8.9999999999999982</v>
      </c>
      <c r="AL52" s="19">
        <f t="shared" si="4"/>
        <v>0.29032258064516125</v>
      </c>
      <c r="AN52" s="16"/>
    </row>
    <row r="53" spans="2:40" customFormat="1" ht="15" x14ac:dyDescent="0.25">
      <c r="B53" s="17" t="str">
        <f t="shared" si="2"/>
        <v>Centro_La Purisima</v>
      </c>
      <c r="C53" s="77" t="s">
        <v>28</v>
      </c>
      <c r="D53" s="77" t="s">
        <v>75</v>
      </c>
      <c r="E53" s="77" t="s">
        <v>76</v>
      </c>
      <c r="F53" s="74" t="s">
        <v>152</v>
      </c>
      <c r="G53" s="74" t="s">
        <v>152</v>
      </c>
      <c r="H53" s="74" t="s">
        <v>152</v>
      </c>
      <c r="I53" s="74" t="s">
        <v>152</v>
      </c>
      <c r="J53" s="74" t="s">
        <v>152</v>
      </c>
      <c r="K53" s="74" t="s">
        <v>152</v>
      </c>
      <c r="L53" s="74" t="s">
        <v>152</v>
      </c>
      <c r="M53" s="74" t="s">
        <v>152</v>
      </c>
      <c r="N53" s="74" t="s">
        <v>152</v>
      </c>
      <c r="O53" s="74" t="s">
        <v>152</v>
      </c>
      <c r="P53" s="74" t="s">
        <v>152</v>
      </c>
      <c r="Q53" s="74" t="s">
        <v>152</v>
      </c>
      <c r="R53" s="74" t="s">
        <v>152</v>
      </c>
      <c r="S53" s="74" t="s">
        <v>152</v>
      </c>
      <c r="T53" s="74" t="s">
        <v>152</v>
      </c>
      <c r="U53" s="74" t="s">
        <v>152</v>
      </c>
      <c r="V53" s="74" t="s">
        <v>152</v>
      </c>
      <c r="W53" s="74" t="s">
        <v>152</v>
      </c>
      <c r="X53" s="74" t="s">
        <v>152</v>
      </c>
      <c r="Y53" s="74" t="s">
        <v>152</v>
      </c>
      <c r="Z53" s="74" t="s">
        <v>152</v>
      </c>
      <c r="AA53" s="74" t="s">
        <v>152</v>
      </c>
      <c r="AB53" s="74" t="s">
        <v>152</v>
      </c>
      <c r="AC53" s="74" t="s">
        <v>152</v>
      </c>
      <c r="AD53" s="74" t="s">
        <v>152</v>
      </c>
      <c r="AE53" s="74" t="s">
        <v>152</v>
      </c>
      <c r="AF53" s="74" t="s">
        <v>152</v>
      </c>
      <c r="AG53" s="74" t="s">
        <v>152</v>
      </c>
      <c r="AH53" s="74" t="s">
        <v>152</v>
      </c>
      <c r="AI53" s="74" t="s">
        <v>152</v>
      </c>
      <c r="AJ53" s="74" t="s">
        <v>152</v>
      </c>
      <c r="AK53" s="20">
        <f t="shared" si="3"/>
        <v>0</v>
      </c>
      <c r="AL53" s="19" t="e">
        <f t="shared" si="4"/>
        <v>#DIV/0!</v>
      </c>
    </row>
    <row r="54" spans="2:40" customFormat="1" ht="15" x14ac:dyDescent="0.25">
      <c r="B54" s="17" t="str">
        <f t="shared" si="2"/>
        <v>Centro_San Ignacio</v>
      </c>
      <c r="C54" s="77" t="s">
        <v>28</v>
      </c>
      <c r="D54" s="77" t="s">
        <v>77</v>
      </c>
      <c r="E54" s="77" t="s">
        <v>78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74">
        <v>0</v>
      </c>
      <c r="U54" s="74">
        <v>0</v>
      </c>
      <c r="V54" s="74">
        <v>0</v>
      </c>
      <c r="W54" s="74">
        <v>0</v>
      </c>
      <c r="X54" s="74">
        <v>0</v>
      </c>
      <c r="Y54" s="74">
        <v>0</v>
      </c>
      <c r="Z54" s="74">
        <v>0</v>
      </c>
      <c r="AA54" s="74">
        <v>0</v>
      </c>
      <c r="AB54" s="74">
        <v>0</v>
      </c>
      <c r="AC54" s="74">
        <v>0</v>
      </c>
      <c r="AD54" s="74">
        <v>0</v>
      </c>
      <c r="AE54" s="74">
        <v>0</v>
      </c>
      <c r="AF54" s="74">
        <v>0</v>
      </c>
      <c r="AG54" s="74">
        <v>0</v>
      </c>
      <c r="AH54" s="74">
        <v>0</v>
      </c>
      <c r="AI54" s="74">
        <v>0</v>
      </c>
      <c r="AJ54" s="74">
        <v>0</v>
      </c>
      <c r="AK54" s="20">
        <f t="shared" si="3"/>
        <v>0</v>
      </c>
      <c r="AL54" s="19">
        <f t="shared" si="4"/>
        <v>0</v>
      </c>
      <c r="AN54" s="16"/>
    </row>
    <row r="55" spans="2:40" customFormat="1" ht="15" x14ac:dyDescent="0.25">
      <c r="B55" s="17" t="str">
        <f t="shared" si="2"/>
        <v>Centro_San Isidro</v>
      </c>
      <c r="C55" s="77" t="s">
        <v>28</v>
      </c>
      <c r="D55" s="77" t="s">
        <v>79</v>
      </c>
      <c r="E55" s="77" t="s">
        <v>78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0.6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74">
        <v>0</v>
      </c>
      <c r="AA55" s="74">
        <v>0</v>
      </c>
      <c r="AB55" s="74">
        <v>0</v>
      </c>
      <c r="AC55" s="74">
        <v>0</v>
      </c>
      <c r="AD55" s="74">
        <v>0</v>
      </c>
      <c r="AE55" s="74">
        <v>0</v>
      </c>
      <c r="AF55" s="74">
        <v>0</v>
      </c>
      <c r="AG55" s="74">
        <v>0</v>
      </c>
      <c r="AH55" s="74">
        <v>0</v>
      </c>
      <c r="AI55" s="74">
        <v>0</v>
      </c>
      <c r="AJ55" s="74">
        <v>0</v>
      </c>
      <c r="AK55" s="20">
        <f t="shared" si="3"/>
        <v>0.6</v>
      </c>
      <c r="AL55" s="19">
        <f t="shared" si="4"/>
        <v>1.935483870967742E-2</v>
      </c>
    </row>
    <row r="56" spans="2:40" customFormat="1" ht="15" x14ac:dyDescent="0.25">
      <c r="B56" s="17" t="str">
        <f t="shared" si="2"/>
        <v>Huasteca_5 de Mayo</v>
      </c>
      <c r="C56" s="82" t="s">
        <v>10</v>
      </c>
      <c r="D56" s="82" t="s">
        <v>82</v>
      </c>
      <c r="E56" s="82" t="s">
        <v>83</v>
      </c>
      <c r="F56" s="74" t="s">
        <v>152</v>
      </c>
      <c r="G56" s="74" t="s">
        <v>152</v>
      </c>
      <c r="H56" s="74" t="s">
        <v>152</v>
      </c>
      <c r="I56" s="74" t="s">
        <v>152</v>
      </c>
      <c r="J56" s="74" t="s">
        <v>152</v>
      </c>
      <c r="K56" s="74" t="s">
        <v>152</v>
      </c>
      <c r="L56" s="74" t="s">
        <v>152</v>
      </c>
      <c r="M56" s="74" t="s">
        <v>152</v>
      </c>
      <c r="N56" s="74" t="s">
        <v>152</v>
      </c>
      <c r="O56" s="74" t="s">
        <v>152</v>
      </c>
      <c r="P56" s="74" t="s">
        <v>152</v>
      </c>
      <c r="Q56" s="74" t="s">
        <v>152</v>
      </c>
      <c r="R56" s="74" t="s">
        <v>152</v>
      </c>
      <c r="S56" s="74" t="s">
        <v>152</v>
      </c>
      <c r="T56" s="74" t="s">
        <v>152</v>
      </c>
      <c r="U56" s="74" t="s">
        <v>152</v>
      </c>
      <c r="V56" s="74" t="s">
        <v>152</v>
      </c>
      <c r="W56" s="74" t="s">
        <v>152</v>
      </c>
      <c r="X56" s="74" t="s">
        <v>152</v>
      </c>
      <c r="Y56" s="74" t="s">
        <v>152</v>
      </c>
      <c r="Z56" s="74" t="s">
        <v>152</v>
      </c>
      <c r="AA56" s="74" t="s">
        <v>152</v>
      </c>
      <c r="AB56" s="74" t="s">
        <v>152</v>
      </c>
      <c r="AC56" s="74" t="s">
        <v>152</v>
      </c>
      <c r="AD56" s="74" t="s">
        <v>152</v>
      </c>
      <c r="AE56" s="74" t="s">
        <v>152</v>
      </c>
      <c r="AF56" s="74" t="s">
        <v>152</v>
      </c>
      <c r="AG56" s="74" t="s">
        <v>152</v>
      </c>
      <c r="AH56" s="74" t="s">
        <v>152</v>
      </c>
      <c r="AI56" s="74" t="s">
        <v>152</v>
      </c>
      <c r="AJ56" s="74" t="s">
        <v>152</v>
      </c>
      <c r="AK56" s="20">
        <f t="shared" si="3"/>
        <v>0</v>
      </c>
      <c r="AL56" s="19" t="e">
        <f t="shared" si="4"/>
        <v>#DIV/0!</v>
      </c>
    </row>
    <row r="57" spans="2:40" customFormat="1" ht="15" x14ac:dyDescent="0.25">
      <c r="B57" s="17" t="str">
        <f t="shared" si="2"/>
        <v>Huasteca_Estación Coyoles</v>
      </c>
      <c r="C57" s="82" t="s">
        <v>10</v>
      </c>
      <c r="D57" s="82" t="s">
        <v>84</v>
      </c>
      <c r="E57" s="82" t="s">
        <v>83</v>
      </c>
      <c r="F57" s="74" t="s">
        <v>152</v>
      </c>
      <c r="G57" s="74" t="s">
        <v>152</v>
      </c>
      <c r="H57" s="74" t="s">
        <v>152</v>
      </c>
      <c r="I57" s="74" t="s">
        <v>152</v>
      </c>
      <c r="J57" s="74" t="s">
        <v>152</v>
      </c>
      <c r="K57" s="74" t="s">
        <v>152</v>
      </c>
      <c r="L57" s="74" t="s">
        <v>152</v>
      </c>
      <c r="M57" s="74" t="s">
        <v>152</v>
      </c>
      <c r="N57" s="74" t="s">
        <v>152</v>
      </c>
      <c r="O57" s="74" t="s">
        <v>152</v>
      </c>
      <c r="P57" s="74" t="s">
        <v>152</v>
      </c>
      <c r="Q57" s="74" t="s">
        <v>152</v>
      </c>
      <c r="R57" s="74" t="s">
        <v>152</v>
      </c>
      <c r="S57" s="74" t="s">
        <v>152</v>
      </c>
      <c r="T57" s="74" t="s">
        <v>152</v>
      </c>
      <c r="U57" s="74" t="s">
        <v>152</v>
      </c>
      <c r="V57" s="74" t="s">
        <v>152</v>
      </c>
      <c r="W57" s="74" t="s">
        <v>152</v>
      </c>
      <c r="X57" s="74" t="s">
        <v>152</v>
      </c>
      <c r="Y57" s="74" t="s">
        <v>152</v>
      </c>
      <c r="Z57" s="74" t="s">
        <v>152</v>
      </c>
      <c r="AA57" s="74" t="s">
        <v>152</v>
      </c>
      <c r="AB57" s="74" t="s">
        <v>152</v>
      </c>
      <c r="AC57" s="74" t="s">
        <v>152</v>
      </c>
      <c r="AD57" s="74" t="s">
        <v>152</v>
      </c>
      <c r="AE57" s="74" t="s">
        <v>152</v>
      </c>
      <c r="AF57" s="74" t="s">
        <v>152</v>
      </c>
      <c r="AG57" s="74" t="s">
        <v>152</v>
      </c>
      <c r="AH57" s="74" t="s">
        <v>152</v>
      </c>
      <c r="AI57" s="74" t="s">
        <v>152</v>
      </c>
      <c r="AJ57" s="74" t="s">
        <v>152</v>
      </c>
      <c r="AK57" s="20">
        <f t="shared" si="3"/>
        <v>0</v>
      </c>
      <c r="AL57" s="19" t="e">
        <f t="shared" si="4"/>
        <v>#DIV/0!</v>
      </c>
      <c r="AN57" s="16"/>
    </row>
    <row r="58" spans="2:40" customFormat="1" ht="15" x14ac:dyDescent="0.25">
      <c r="B58" s="17" t="str">
        <f t="shared" si="2"/>
        <v>Huasteca_Ingenio Plan de Ayala</v>
      </c>
      <c r="C58" s="82" t="s">
        <v>10</v>
      </c>
      <c r="D58" s="82" t="s">
        <v>120</v>
      </c>
      <c r="E58" s="82" t="s">
        <v>83</v>
      </c>
      <c r="F58" s="74" t="s">
        <v>152</v>
      </c>
      <c r="G58" s="74" t="s">
        <v>152</v>
      </c>
      <c r="H58" s="74" t="s">
        <v>152</v>
      </c>
      <c r="I58" s="74" t="s">
        <v>152</v>
      </c>
      <c r="J58" s="74" t="s">
        <v>152</v>
      </c>
      <c r="K58" s="74" t="s">
        <v>152</v>
      </c>
      <c r="L58" s="74" t="s">
        <v>152</v>
      </c>
      <c r="M58" s="74" t="s">
        <v>152</v>
      </c>
      <c r="N58" s="74" t="s">
        <v>152</v>
      </c>
      <c r="O58" s="74" t="s">
        <v>152</v>
      </c>
      <c r="P58" s="74" t="s">
        <v>152</v>
      </c>
      <c r="Q58" s="74" t="s">
        <v>152</v>
      </c>
      <c r="R58" s="74" t="s">
        <v>152</v>
      </c>
      <c r="S58" s="74" t="s">
        <v>152</v>
      </c>
      <c r="T58" s="74" t="s">
        <v>152</v>
      </c>
      <c r="U58" s="74" t="s">
        <v>152</v>
      </c>
      <c r="V58" s="74" t="s">
        <v>152</v>
      </c>
      <c r="W58" s="74" t="s">
        <v>152</v>
      </c>
      <c r="X58" s="74" t="s">
        <v>152</v>
      </c>
      <c r="Y58" s="74" t="s">
        <v>152</v>
      </c>
      <c r="Z58" s="74" t="s">
        <v>152</v>
      </c>
      <c r="AA58" s="74" t="s">
        <v>152</v>
      </c>
      <c r="AB58" s="74" t="s">
        <v>152</v>
      </c>
      <c r="AC58" s="74" t="s">
        <v>152</v>
      </c>
      <c r="AD58" s="74" t="s">
        <v>152</v>
      </c>
      <c r="AE58" s="74" t="s">
        <v>152</v>
      </c>
      <c r="AF58" s="74" t="s">
        <v>152</v>
      </c>
      <c r="AG58" s="74" t="s">
        <v>152</v>
      </c>
      <c r="AH58" s="74" t="s">
        <v>152</v>
      </c>
      <c r="AI58" s="74" t="s">
        <v>152</v>
      </c>
      <c r="AJ58" s="74" t="s">
        <v>152</v>
      </c>
      <c r="AK58" s="20">
        <f t="shared" si="3"/>
        <v>0</v>
      </c>
      <c r="AL58" s="19" t="e">
        <f t="shared" si="4"/>
        <v>#DIV/0!</v>
      </c>
    </row>
    <row r="59" spans="2:40" customFormat="1" ht="15" x14ac:dyDescent="0.25">
      <c r="B59" s="17" t="str">
        <f t="shared" si="2"/>
        <v>Huasteca_La Hincada</v>
      </c>
      <c r="C59" s="82" t="s">
        <v>10</v>
      </c>
      <c r="D59" s="82" t="s">
        <v>85</v>
      </c>
      <c r="E59" s="82" t="s">
        <v>83</v>
      </c>
      <c r="F59" s="74" t="s">
        <v>152</v>
      </c>
      <c r="G59" s="74" t="s">
        <v>152</v>
      </c>
      <c r="H59" s="74" t="s">
        <v>152</v>
      </c>
      <c r="I59" s="74" t="s">
        <v>152</v>
      </c>
      <c r="J59" s="74" t="s">
        <v>152</v>
      </c>
      <c r="K59" s="74" t="s">
        <v>152</v>
      </c>
      <c r="L59" s="74" t="s">
        <v>152</v>
      </c>
      <c r="M59" s="74" t="s">
        <v>152</v>
      </c>
      <c r="N59" s="74" t="s">
        <v>152</v>
      </c>
      <c r="O59" s="74" t="s">
        <v>152</v>
      </c>
      <c r="P59" s="74" t="s">
        <v>152</v>
      </c>
      <c r="Q59" s="74" t="s">
        <v>152</v>
      </c>
      <c r="R59" s="74" t="s">
        <v>152</v>
      </c>
      <c r="S59" s="74" t="s">
        <v>152</v>
      </c>
      <c r="T59" s="74" t="s">
        <v>152</v>
      </c>
      <c r="U59" s="74" t="s">
        <v>152</v>
      </c>
      <c r="V59" s="74" t="s">
        <v>152</v>
      </c>
      <c r="W59" s="74" t="s">
        <v>152</v>
      </c>
      <c r="X59" s="74" t="s">
        <v>152</v>
      </c>
      <c r="Y59" s="74" t="s">
        <v>152</v>
      </c>
      <c r="Z59" s="74" t="s">
        <v>152</v>
      </c>
      <c r="AA59" s="74" t="s">
        <v>152</v>
      </c>
      <c r="AB59" s="74" t="s">
        <v>152</v>
      </c>
      <c r="AC59" s="74" t="s">
        <v>152</v>
      </c>
      <c r="AD59" s="74" t="s">
        <v>152</v>
      </c>
      <c r="AE59" s="74" t="s">
        <v>152</v>
      </c>
      <c r="AF59" s="74" t="s">
        <v>152</v>
      </c>
      <c r="AG59" s="74" t="s">
        <v>152</v>
      </c>
      <c r="AH59" s="74" t="s">
        <v>152</v>
      </c>
      <c r="AI59" s="74" t="s">
        <v>152</v>
      </c>
      <c r="AJ59" s="74" t="s">
        <v>152</v>
      </c>
      <c r="AK59" s="20">
        <f t="shared" si="3"/>
        <v>0</v>
      </c>
      <c r="AL59" s="19" t="e">
        <f t="shared" si="4"/>
        <v>#DIV/0!</v>
      </c>
      <c r="AN59" s="16"/>
    </row>
    <row r="60" spans="2:40" customFormat="1" ht="15" x14ac:dyDescent="0.25">
      <c r="B60" s="17" t="str">
        <f t="shared" si="2"/>
        <v>Huasteca_Tampaya</v>
      </c>
      <c r="C60" s="82" t="s">
        <v>10</v>
      </c>
      <c r="D60" s="82" t="s">
        <v>86</v>
      </c>
      <c r="E60" s="82" t="s">
        <v>83</v>
      </c>
      <c r="F60" s="74" t="s">
        <v>152</v>
      </c>
      <c r="G60" s="74" t="s">
        <v>152</v>
      </c>
      <c r="H60" s="74" t="s">
        <v>152</v>
      </c>
      <c r="I60" s="74" t="s">
        <v>152</v>
      </c>
      <c r="J60" s="74" t="s">
        <v>152</v>
      </c>
      <c r="K60" s="74" t="s">
        <v>152</v>
      </c>
      <c r="L60" s="74" t="s">
        <v>152</v>
      </c>
      <c r="M60" s="74" t="s">
        <v>152</v>
      </c>
      <c r="N60" s="74" t="s">
        <v>152</v>
      </c>
      <c r="O60" s="74" t="s">
        <v>152</v>
      </c>
      <c r="P60" s="74" t="s">
        <v>152</v>
      </c>
      <c r="Q60" s="74" t="s">
        <v>152</v>
      </c>
      <c r="R60" s="74" t="s">
        <v>152</v>
      </c>
      <c r="S60" s="74" t="s">
        <v>152</v>
      </c>
      <c r="T60" s="74" t="s">
        <v>152</v>
      </c>
      <c r="U60" s="74" t="s">
        <v>152</v>
      </c>
      <c r="V60" s="74" t="s">
        <v>152</v>
      </c>
      <c r="W60" s="74" t="s">
        <v>152</v>
      </c>
      <c r="X60" s="74" t="s">
        <v>152</v>
      </c>
      <c r="Y60" s="74" t="s">
        <v>152</v>
      </c>
      <c r="Z60" s="74" t="s">
        <v>152</v>
      </c>
      <c r="AA60" s="74" t="s">
        <v>152</v>
      </c>
      <c r="AB60" s="74" t="s">
        <v>152</v>
      </c>
      <c r="AC60" s="74" t="s">
        <v>152</v>
      </c>
      <c r="AD60" s="74" t="s">
        <v>152</v>
      </c>
      <c r="AE60" s="74" t="s">
        <v>152</v>
      </c>
      <c r="AF60" s="74" t="s">
        <v>152</v>
      </c>
      <c r="AG60" s="74" t="s">
        <v>152</v>
      </c>
      <c r="AH60" s="74" t="s">
        <v>152</v>
      </c>
      <c r="AI60" s="74" t="s">
        <v>152</v>
      </c>
      <c r="AJ60" s="74" t="s">
        <v>152</v>
      </c>
      <c r="AK60" s="20">
        <f t="shared" si="3"/>
        <v>0</v>
      </c>
      <c r="AL60" s="19" t="e">
        <f t="shared" si="4"/>
        <v>#DIV/0!</v>
      </c>
    </row>
    <row r="61" spans="2:40" customFormat="1" ht="15" x14ac:dyDescent="0.25">
      <c r="B61" s="17" t="str">
        <f t="shared" si="2"/>
        <v>Huasteca_INIFAP Ebano</v>
      </c>
      <c r="C61" s="82" t="s">
        <v>10</v>
      </c>
      <c r="D61" s="82" t="s">
        <v>87</v>
      </c>
      <c r="E61" s="82" t="s">
        <v>88</v>
      </c>
      <c r="F61" s="74">
        <v>0</v>
      </c>
      <c r="G61" s="74">
        <v>54.2</v>
      </c>
      <c r="H61" s="74">
        <v>4</v>
      </c>
      <c r="I61" s="74">
        <v>1.4</v>
      </c>
      <c r="J61" s="74">
        <v>0</v>
      </c>
      <c r="K61" s="74">
        <v>0</v>
      </c>
      <c r="L61" s="74">
        <v>0</v>
      </c>
      <c r="M61" s="74">
        <v>2</v>
      </c>
      <c r="N61" s="74">
        <v>0</v>
      </c>
      <c r="O61" s="74">
        <v>0</v>
      </c>
      <c r="P61" s="74">
        <v>0</v>
      </c>
      <c r="Q61" s="74">
        <v>25.6</v>
      </c>
      <c r="R61" s="74">
        <v>12</v>
      </c>
      <c r="S61" s="74">
        <v>70.2</v>
      </c>
      <c r="T61" s="74">
        <v>22.8</v>
      </c>
      <c r="U61" s="74">
        <v>135.4</v>
      </c>
      <c r="V61" s="74">
        <v>101.2</v>
      </c>
      <c r="W61" s="74">
        <v>30.8</v>
      </c>
      <c r="X61" s="74">
        <v>0</v>
      </c>
      <c r="Y61" s="74">
        <v>0</v>
      </c>
      <c r="Z61" s="74">
        <v>0</v>
      </c>
      <c r="AA61" s="74">
        <v>0</v>
      </c>
      <c r="AB61" s="74">
        <v>6.8</v>
      </c>
      <c r="AC61" s="74">
        <v>3.2</v>
      </c>
      <c r="AD61" s="74">
        <v>0</v>
      </c>
      <c r="AE61" s="74">
        <v>0</v>
      </c>
      <c r="AF61" s="74">
        <v>0</v>
      </c>
      <c r="AG61" s="74">
        <v>0</v>
      </c>
      <c r="AH61" s="74">
        <v>0</v>
      </c>
      <c r="AI61" s="74">
        <v>0</v>
      </c>
      <c r="AJ61" s="74">
        <v>0</v>
      </c>
      <c r="AK61" s="20">
        <f t="shared" si="3"/>
        <v>469.6</v>
      </c>
      <c r="AL61" s="19">
        <f t="shared" si="4"/>
        <v>15.148387096774194</v>
      </c>
      <c r="AN61" s="16"/>
    </row>
    <row r="62" spans="2:40" customFormat="1" ht="15" x14ac:dyDescent="0.25">
      <c r="B62" s="17" t="str">
        <f t="shared" si="2"/>
        <v>Huasteca_Ponciano</v>
      </c>
      <c r="C62" s="82" t="s">
        <v>10</v>
      </c>
      <c r="D62" s="82" t="s">
        <v>89</v>
      </c>
      <c r="E62" s="82" t="s">
        <v>88</v>
      </c>
      <c r="F62" s="74" t="s">
        <v>152</v>
      </c>
      <c r="G62" s="74" t="s">
        <v>152</v>
      </c>
      <c r="H62" s="74" t="s">
        <v>152</v>
      </c>
      <c r="I62" s="74" t="s">
        <v>152</v>
      </c>
      <c r="J62" s="74" t="s">
        <v>152</v>
      </c>
      <c r="K62" s="74" t="s">
        <v>152</v>
      </c>
      <c r="L62" s="74" t="s">
        <v>152</v>
      </c>
      <c r="M62" s="74" t="s">
        <v>152</v>
      </c>
      <c r="N62" s="74" t="s">
        <v>152</v>
      </c>
      <c r="O62" s="74" t="s">
        <v>152</v>
      </c>
      <c r="P62" s="74" t="s">
        <v>152</v>
      </c>
      <c r="Q62" s="74" t="s">
        <v>152</v>
      </c>
      <c r="R62" s="74" t="s">
        <v>152</v>
      </c>
      <c r="S62" s="74" t="s">
        <v>152</v>
      </c>
      <c r="T62" s="74" t="s">
        <v>152</v>
      </c>
      <c r="U62" s="74" t="s">
        <v>152</v>
      </c>
      <c r="V62" s="74" t="s">
        <v>152</v>
      </c>
      <c r="W62" s="74" t="s">
        <v>152</v>
      </c>
      <c r="X62" s="74" t="s">
        <v>152</v>
      </c>
      <c r="Y62" s="74" t="s">
        <v>152</v>
      </c>
      <c r="Z62" s="74" t="s">
        <v>152</v>
      </c>
      <c r="AA62" s="74" t="s">
        <v>152</v>
      </c>
      <c r="AB62" s="74" t="s">
        <v>152</v>
      </c>
      <c r="AC62" s="74" t="s">
        <v>152</v>
      </c>
      <c r="AD62" s="74" t="s">
        <v>152</v>
      </c>
      <c r="AE62" s="74" t="s">
        <v>152</v>
      </c>
      <c r="AF62" s="74" t="s">
        <v>152</v>
      </c>
      <c r="AG62" s="74" t="s">
        <v>152</v>
      </c>
      <c r="AH62" s="74" t="s">
        <v>152</v>
      </c>
      <c r="AI62" s="74" t="s">
        <v>152</v>
      </c>
      <c r="AJ62" s="74" t="s">
        <v>152</v>
      </c>
      <c r="AK62" s="20">
        <f t="shared" si="3"/>
        <v>0</v>
      </c>
      <c r="AL62" s="19" t="e">
        <f t="shared" si="4"/>
        <v>#DIV/0!</v>
      </c>
    </row>
    <row r="63" spans="2:40" customFormat="1" ht="15" x14ac:dyDescent="0.25">
      <c r="B63" s="17" t="str">
        <f t="shared" si="2"/>
        <v>Huasteca_Santa Fé</v>
      </c>
      <c r="C63" s="82" t="s">
        <v>10</v>
      </c>
      <c r="D63" s="82" t="s">
        <v>90</v>
      </c>
      <c r="E63" s="82" t="s">
        <v>88</v>
      </c>
      <c r="F63" s="74">
        <v>0</v>
      </c>
      <c r="G63" s="74">
        <v>0</v>
      </c>
      <c r="H63" s="74">
        <v>0.2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74">
        <v>0</v>
      </c>
      <c r="Y63" s="74">
        <v>0</v>
      </c>
      <c r="Z63" s="74">
        <v>0</v>
      </c>
      <c r="AA63" s="74">
        <v>0</v>
      </c>
      <c r="AB63" s="74">
        <v>0</v>
      </c>
      <c r="AC63" s="74">
        <v>0</v>
      </c>
      <c r="AD63" s="74">
        <v>0</v>
      </c>
      <c r="AE63" s="74">
        <v>0</v>
      </c>
      <c r="AF63" s="74" t="s">
        <v>152</v>
      </c>
      <c r="AG63" s="74" t="s">
        <v>152</v>
      </c>
      <c r="AH63" s="74" t="s">
        <v>152</v>
      </c>
      <c r="AI63" s="74" t="s">
        <v>152</v>
      </c>
      <c r="AJ63" s="74" t="s">
        <v>152</v>
      </c>
      <c r="AK63" s="20">
        <f t="shared" si="3"/>
        <v>0.2</v>
      </c>
      <c r="AL63" s="19">
        <f t="shared" si="4"/>
        <v>7.6923076923076927E-3</v>
      </c>
      <c r="AN63" s="16"/>
    </row>
    <row r="64" spans="2:40" customFormat="1" ht="15" x14ac:dyDescent="0.25">
      <c r="B64" s="17" t="str">
        <f t="shared" si="2"/>
        <v xml:space="preserve">Huasteca_Santa Martha </v>
      </c>
      <c r="C64" s="82" t="s">
        <v>10</v>
      </c>
      <c r="D64" s="82" t="s">
        <v>91</v>
      </c>
      <c r="E64" s="82" t="s">
        <v>88</v>
      </c>
      <c r="F64" s="74" t="s">
        <v>152</v>
      </c>
      <c r="G64" s="74" t="s">
        <v>152</v>
      </c>
      <c r="H64" s="74" t="s">
        <v>152</v>
      </c>
      <c r="I64" s="74" t="s">
        <v>152</v>
      </c>
      <c r="J64" s="74" t="s">
        <v>152</v>
      </c>
      <c r="K64" s="74" t="s">
        <v>152</v>
      </c>
      <c r="L64" s="74" t="s">
        <v>152</v>
      </c>
      <c r="M64" s="74" t="s">
        <v>152</v>
      </c>
      <c r="N64" s="74" t="s">
        <v>152</v>
      </c>
      <c r="O64" s="74" t="s">
        <v>152</v>
      </c>
      <c r="P64" s="74" t="s">
        <v>152</v>
      </c>
      <c r="Q64" s="74" t="s">
        <v>152</v>
      </c>
      <c r="R64" s="74" t="s">
        <v>152</v>
      </c>
      <c r="S64" s="74" t="s">
        <v>152</v>
      </c>
      <c r="T64" s="74" t="s">
        <v>152</v>
      </c>
      <c r="U64" s="74" t="s">
        <v>152</v>
      </c>
      <c r="V64" s="74" t="s">
        <v>152</v>
      </c>
      <c r="W64" s="74" t="s">
        <v>152</v>
      </c>
      <c r="X64" s="74" t="s">
        <v>152</v>
      </c>
      <c r="Y64" s="74" t="s">
        <v>152</v>
      </c>
      <c r="Z64" s="74" t="s">
        <v>152</v>
      </c>
      <c r="AA64" s="74" t="s">
        <v>152</v>
      </c>
      <c r="AB64" s="74" t="s">
        <v>152</v>
      </c>
      <c r="AC64" s="74" t="s">
        <v>152</v>
      </c>
      <c r="AD64" s="74" t="s">
        <v>152</v>
      </c>
      <c r="AE64" s="74" t="s">
        <v>152</v>
      </c>
      <c r="AF64" s="74" t="s">
        <v>152</v>
      </c>
      <c r="AG64" s="74" t="s">
        <v>152</v>
      </c>
      <c r="AH64" s="74" t="s">
        <v>152</v>
      </c>
      <c r="AI64" s="74" t="s">
        <v>152</v>
      </c>
      <c r="AJ64" s="74" t="s">
        <v>152</v>
      </c>
      <c r="AK64" s="20">
        <f t="shared" si="3"/>
        <v>0</v>
      </c>
      <c r="AL64" s="19" t="e">
        <f t="shared" si="4"/>
        <v>#DIV/0!</v>
      </c>
    </row>
    <row r="65" spans="2:40" customFormat="1" ht="15" x14ac:dyDescent="0.25">
      <c r="B65" s="17" t="str">
        <f t="shared" si="2"/>
        <v>Huasteca_El Estribo</v>
      </c>
      <c r="C65" s="82" t="s">
        <v>10</v>
      </c>
      <c r="D65" s="82" t="s">
        <v>92</v>
      </c>
      <c r="E65" s="82" t="s">
        <v>93</v>
      </c>
      <c r="F65" s="74" t="s">
        <v>152</v>
      </c>
      <c r="G65" s="74" t="s">
        <v>152</v>
      </c>
      <c r="H65" s="74" t="s">
        <v>152</v>
      </c>
      <c r="I65" s="74" t="s">
        <v>152</v>
      </c>
      <c r="J65" s="74" t="s">
        <v>152</v>
      </c>
      <c r="K65" s="74" t="s">
        <v>152</v>
      </c>
      <c r="L65" s="74" t="s">
        <v>152</v>
      </c>
      <c r="M65" s="74" t="s">
        <v>152</v>
      </c>
      <c r="N65" s="74" t="s">
        <v>152</v>
      </c>
      <c r="O65" s="74" t="s">
        <v>152</v>
      </c>
      <c r="P65" s="74" t="s">
        <v>152</v>
      </c>
      <c r="Q65" s="74" t="s">
        <v>152</v>
      </c>
      <c r="R65" s="74" t="s">
        <v>152</v>
      </c>
      <c r="S65" s="74" t="s">
        <v>152</v>
      </c>
      <c r="T65" s="74" t="s">
        <v>152</v>
      </c>
      <c r="U65" s="74" t="s">
        <v>152</v>
      </c>
      <c r="V65" s="74" t="s">
        <v>152</v>
      </c>
      <c r="W65" s="74" t="s">
        <v>152</v>
      </c>
      <c r="X65" s="74" t="s">
        <v>152</v>
      </c>
      <c r="Y65" s="74" t="s">
        <v>152</v>
      </c>
      <c r="Z65" s="74" t="s">
        <v>152</v>
      </c>
      <c r="AA65" s="74" t="s">
        <v>152</v>
      </c>
      <c r="AB65" s="74" t="s">
        <v>152</v>
      </c>
      <c r="AC65" s="74" t="s">
        <v>152</v>
      </c>
      <c r="AD65" s="74" t="s">
        <v>152</v>
      </c>
      <c r="AE65" s="74" t="s">
        <v>152</v>
      </c>
      <c r="AF65" s="74" t="s">
        <v>152</v>
      </c>
      <c r="AG65" s="74" t="s">
        <v>152</v>
      </c>
      <c r="AH65" s="74" t="s">
        <v>152</v>
      </c>
      <c r="AI65" s="74" t="s">
        <v>152</v>
      </c>
      <c r="AJ65" s="74" t="s">
        <v>152</v>
      </c>
      <c r="AK65" s="20">
        <f t="shared" si="3"/>
        <v>0</v>
      </c>
      <c r="AL65" s="19" t="e">
        <f t="shared" si="4"/>
        <v>#DIV/0!</v>
      </c>
      <c r="AN65" s="16"/>
    </row>
    <row r="66" spans="2:40" customFormat="1" ht="15" x14ac:dyDescent="0.25">
      <c r="B66" s="17" t="str">
        <f t="shared" si="2"/>
        <v>Huasteca_El Rosario</v>
      </c>
      <c r="C66" s="82" t="s">
        <v>10</v>
      </c>
      <c r="D66" s="82" t="s">
        <v>94</v>
      </c>
      <c r="E66" s="82" t="s">
        <v>93</v>
      </c>
      <c r="F66" s="74" t="s">
        <v>152</v>
      </c>
      <c r="G66" s="74" t="s">
        <v>152</v>
      </c>
      <c r="H66" s="74" t="s">
        <v>152</v>
      </c>
      <c r="I66" s="74" t="s">
        <v>152</v>
      </c>
      <c r="J66" s="74" t="s">
        <v>152</v>
      </c>
      <c r="K66" s="74" t="s">
        <v>152</v>
      </c>
      <c r="L66" s="74" t="s">
        <v>152</v>
      </c>
      <c r="M66" s="74" t="s">
        <v>152</v>
      </c>
      <c r="N66" s="74" t="s">
        <v>152</v>
      </c>
      <c r="O66" s="74" t="s">
        <v>152</v>
      </c>
      <c r="P66" s="74" t="s">
        <v>152</v>
      </c>
      <c r="Q66" s="74" t="s">
        <v>152</v>
      </c>
      <c r="R66" s="74" t="s">
        <v>152</v>
      </c>
      <c r="S66" s="74" t="s">
        <v>152</v>
      </c>
      <c r="T66" s="74" t="s">
        <v>152</v>
      </c>
      <c r="U66" s="74" t="s">
        <v>152</v>
      </c>
      <c r="V66" s="74" t="s">
        <v>152</v>
      </c>
      <c r="W66" s="74" t="s">
        <v>152</v>
      </c>
      <c r="X66" s="74" t="s">
        <v>152</v>
      </c>
      <c r="Y66" s="74" t="s">
        <v>152</v>
      </c>
      <c r="Z66" s="74" t="s">
        <v>152</v>
      </c>
      <c r="AA66" s="74" t="s">
        <v>152</v>
      </c>
      <c r="AB66" s="74" t="s">
        <v>152</v>
      </c>
      <c r="AC66" s="74" t="s">
        <v>152</v>
      </c>
      <c r="AD66" s="74" t="s">
        <v>152</v>
      </c>
      <c r="AE66" s="74" t="s">
        <v>152</v>
      </c>
      <c r="AF66" s="74" t="s">
        <v>152</v>
      </c>
      <c r="AG66" s="74" t="s">
        <v>152</v>
      </c>
      <c r="AH66" s="74" t="s">
        <v>152</v>
      </c>
      <c r="AI66" s="74" t="s">
        <v>152</v>
      </c>
      <c r="AJ66" s="74" t="s">
        <v>152</v>
      </c>
      <c r="AK66" s="20">
        <f t="shared" si="3"/>
        <v>0</v>
      </c>
      <c r="AL66" s="19" t="e">
        <f t="shared" si="4"/>
        <v>#DIV/0!</v>
      </c>
    </row>
    <row r="67" spans="2:40" customFormat="1" ht="15" x14ac:dyDescent="0.25">
      <c r="B67" s="17" t="str">
        <f t="shared" si="2"/>
        <v xml:space="preserve">Huasteca_INIFAP Huichihuayan </v>
      </c>
      <c r="C67" s="82" t="s">
        <v>10</v>
      </c>
      <c r="D67" s="82" t="s">
        <v>95</v>
      </c>
      <c r="E67" s="82" t="s">
        <v>96</v>
      </c>
      <c r="F67" s="74" t="s">
        <v>152</v>
      </c>
      <c r="G67" s="74" t="s">
        <v>152</v>
      </c>
      <c r="H67" s="74" t="s">
        <v>152</v>
      </c>
      <c r="I67" s="74" t="s">
        <v>152</v>
      </c>
      <c r="J67" s="74" t="s">
        <v>152</v>
      </c>
      <c r="K67" s="74" t="s">
        <v>152</v>
      </c>
      <c r="L67" s="74" t="s">
        <v>152</v>
      </c>
      <c r="M67" s="74" t="s">
        <v>152</v>
      </c>
      <c r="N67" s="74" t="s">
        <v>152</v>
      </c>
      <c r="O67" s="74" t="s">
        <v>152</v>
      </c>
      <c r="P67" s="74" t="s">
        <v>152</v>
      </c>
      <c r="Q67" s="74" t="s">
        <v>152</v>
      </c>
      <c r="R67" s="74" t="s">
        <v>152</v>
      </c>
      <c r="S67" s="74" t="s">
        <v>152</v>
      </c>
      <c r="T67" s="74" t="s">
        <v>152</v>
      </c>
      <c r="U67" s="74" t="s">
        <v>152</v>
      </c>
      <c r="V67" s="74" t="s">
        <v>152</v>
      </c>
      <c r="W67" s="74" t="s">
        <v>152</v>
      </c>
      <c r="X67" s="74" t="s">
        <v>152</v>
      </c>
      <c r="Y67" s="74" t="s">
        <v>152</v>
      </c>
      <c r="Z67" s="74" t="s">
        <v>152</v>
      </c>
      <c r="AA67" s="74" t="s">
        <v>152</v>
      </c>
      <c r="AB67" s="74" t="s">
        <v>152</v>
      </c>
      <c r="AC67" s="74" t="s">
        <v>152</v>
      </c>
      <c r="AD67" s="74" t="s">
        <v>152</v>
      </c>
      <c r="AE67" s="74" t="s">
        <v>152</v>
      </c>
      <c r="AF67" s="74" t="s">
        <v>152</v>
      </c>
      <c r="AG67" s="74" t="s">
        <v>152</v>
      </c>
      <c r="AH67" s="74" t="s">
        <v>152</v>
      </c>
      <c r="AI67" s="74" t="s">
        <v>152</v>
      </c>
      <c r="AJ67" s="74" t="s">
        <v>152</v>
      </c>
      <c r="AK67" s="20">
        <f t="shared" si="3"/>
        <v>0</v>
      </c>
      <c r="AL67" s="19" t="e">
        <f t="shared" si="4"/>
        <v>#DIV/0!</v>
      </c>
      <c r="AN67" s="16"/>
    </row>
    <row r="68" spans="2:40" customFormat="1" ht="15" x14ac:dyDescent="0.25">
      <c r="B68" s="17" t="str">
        <f t="shared" si="2"/>
        <v>Huasteca_El Encanto</v>
      </c>
      <c r="C68" s="82" t="s">
        <v>10</v>
      </c>
      <c r="D68" s="82" t="s">
        <v>97</v>
      </c>
      <c r="E68" s="82" t="s">
        <v>117</v>
      </c>
      <c r="F68" s="74" t="s">
        <v>152</v>
      </c>
      <c r="G68" s="74" t="s">
        <v>152</v>
      </c>
      <c r="H68" s="74" t="s">
        <v>152</v>
      </c>
      <c r="I68" s="74" t="s">
        <v>152</v>
      </c>
      <c r="J68" s="74" t="s">
        <v>152</v>
      </c>
      <c r="K68" s="74" t="s">
        <v>152</v>
      </c>
      <c r="L68" s="74" t="s">
        <v>152</v>
      </c>
      <c r="M68" s="74" t="s">
        <v>152</v>
      </c>
      <c r="N68" s="74" t="s">
        <v>152</v>
      </c>
      <c r="O68" s="74" t="s">
        <v>152</v>
      </c>
      <c r="P68" s="74" t="s">
        <v>152</v>
      </c>
      <c r="Q68" s="74" t="s">
        <v>152</v>
      </c>
      <c r="R68" s="74" t="s">
        <v>152</v>
      </c>
      <c r="S68" s="74" t="s">
        <v>152</v>
      </c>
      <c r="T68" s="74" t="s">
        <v>152</v>
      </c>
      <c r="U68" s="74" t="s">
        <v>152</v>
      </c>
      <c r="V68" s="74" t="s">
        <v>152</v>
      </c>
      <c r="W68" s="74" t="s">
        <v>152</v>
      </c>
      <c r="X68" s="74" t="s">
        <v>152</v>
      </c>
      <c r="Y68" s="74" t="s">
        <v>152</v>
      </c>
      <c r="Z68" s="74" t="s">
        <v>152</v>
      </c>
      <c r="AA68" s="74" t="s">
        <v>152</v>
      </c>
      <c r="AB68" s="74" t="s">
        <v>152</v>
      </c>
      <c r="AC68" s="74" t="s">
        <v>152</v>
      </c>
      <c r="AD68" s="74" t="s">
        <v>152</v>
      </c>
      <c r="AE68" s="74" t="s">
        <v>152</v>
      </c>
      <c r="AF68" s="74" t="s">
        <v>152</v>
      </c>
      <c r="AG68" s="74" t="s">
        <v>152</v>
      </c>
      <c r="AH68" s="74" t="s">
        <v>152</v>
      </c>
      <c r="AI68" s="74" t="s">
        <v>152</v>
      </c>
      <c r="AJ68" s="74" t="s">
        <v>152</v>
      </c>
      <c r="AK68" s="20">
        <f t="shared" si="3"/>
        <v>0</v>
      </c>
      <c r="AL68" s="19" t="e">
        <f t="shared" si="4"/>
        <v>#DIV/0!</v>
      </c>
    </row>
    <row r="69" spans="2:40" customFormat="1" ht="15" x14ac:dyDescent="0.25">
      <c r="B69" s="17" t="str">
        <f t="shared" si="2"/>
        <v>Huasteca_Tancojol</v>
      </c>
      <c r="C69" s="82" t="s">
        <v>10</v>
      </c>
      <c r="D69" s="82" t="s">
        <v>98</v>
      </c>
      <c r="E69" s="82" t="s">
        <v>117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74">
        <v>0</v>
      </c>
      <c r="AD69" s="74">
        <v>0</v>
      </c>
      <c r="AE69" s="74">
        <v>0</v>
      </c>
      <c r="AF69" s="74">
        <v>0</v>
      </c>
      <c r="AG69" s="74">
        <v>0</v>
      </c>
      <c r="AH69" s="74">
        <v>0</v>
      </c>
      <c r="AI69" s="74">
        <v>0</v>
      </c>
      <c r="AJ69" s="74">
        <v>0</v>
      </c>
      <c r="AK69" s="20">
        <f t="shared" si="3"/>
        <v>0</v>
      </c>
      <c r="AL69" s="19">
        <f t="shared" si="4"/>
        <v>0</v>
      </c>
      <c r="AN69" s="16"/>
    </row>
    <row r="70" spans="2:40" customFormat="1" ht="15" x14ac:dyDescent="0.25">
      <c r="B70" s="17" t="str">
        <f t="shared" si="2"/>
        <v>Huasteca_Est. Rancho El Canal</v>
      </c>
      <c r="C70" s="82" t="s">
        <v>10</v>
      </c>
      <c r="D70" s="82" t="s">
        <v>99</v>
      </c>
      <c r="E70" s="82" t="s">
        <v>100</v>
      </c>
      <c r="F70" s="74" t="s">
        <v>152</v>
      </c>
      <c r="G70" s="74" t="s">
        <v>152</v>
      </c>
      <c r="H70" s="74" t="s">
        <v>152</v>
      </c>
      <c r="I70" s="74" t="s">
        <v>152</v>
      </c>
      <c r="J70" s="74" t="s">
        <v>152</v>
      </c>
      <c r="K70" s="74" t="s">
        <v>152</v>
      </c>
      <c r="L70" s="74" t="s">
        <v>152</v>
      </c>
      <c r="M70" s="74" t="s">
        <v>152</v>
      </c>
      <c r="N70" s="74" t="s">
        <v>152</v>
      </c>
      <c r="O70" s="74" t="s">
        <v>152</v>
      </c>
      <c r="P70" s="74" t="s">
        <v>152</v>
      </c>
      <c r="Q70" s="74" t="s">
        <v>152</v>
      </c>
      <c r="R70" s="74" t="s">
        <v>152</v>
      </c>
      <c r="S70" s="74" t="s">
        <v>152</v>
      </c>
      <c r="T70" s="74" t="s">
        <v>152</v>
      </c>
      <c r="U70" s="74" t="s">
        <v>152</v>
      </c>
      <c r="V70" s="74" t="s">
        <v>152</v>
      </c>
      <c r="W70" s="74" t="s">
        <v>152</v>
      </c>
      <c r="X70" s="74" t="s">
        <v>152</v>
      </c>
      <c r="Y70" s="74" t="s">
        <v>152</v>
      </c>
      <c r="Z70" s="74" t="s">
        <v>152</v>
      </c>
      <c r="AA70" s="74" t="s">
        <v>152</v>
      </c>
      <c r="AB70" s="74" t="s">
        <v>152</v>
      </c>
      <c r="AC70" s="74" t="s">
        <v>152</v>
      </c>
      <c r="AD70" s="74" t="s">
        <v>152</v>
      </c>
      <c r="AE70" s="74" t="s">
        <v>152</v>
      </c>
      <c r="AF70" s="74" t="s">
        <v>152</v>
      </c>
      <c r="AG70" s="74" t="s">
        <v>152</v>
      </c>
      <c r="AH70" s="74" t="s">
        <v>152</v>
      </c>
      <c r="AI70" s="74" t="s">
        <v>152</v>
      </c>
      <c r="AJ70" s="74" t="s">
        <v>152</v>
      </c>
      <c r="AK70" s="20">
        <f t="shared" si="3"/>
        <v>0</v>
      </c>
      <c r="AL70" s="19" t="e">
        <f t="shared" si="4"/>
        <v>#DIV/0!</v>
      </c>
    </row>
    <row r="71" spans="2:40" customFormat="1" ht="15" x14ac:dyDescent="0.25">
      <c r="B71" s="17" t="str">
        <f t="shared" si="2"/>
        <v>Huasteca_Tamasopo</v>
      </c>
      <c r="C71" s="82" t="s">
        <v>10</v>
      </c>
      <c r="D71" s="82" t="s">
        <v>100</v>
      </c>
      <c r="E71" s="82" t="s">
        <v>100</v>
      </c>
      <c r="F71" s="74" t="s">
        <v>152</v>
      </c>
      <c r="G71" s="74" t="s">
        <v>152</v>
      </c>
      <c r="H71" s="74" t="s">
        <v>152</v>
      </c>
      <c r="I71" s="74" t="s">
        <v>152</v>
      </c>
      <c r="J71" s="74" t="s">
        <v>152</v>
      </c>
      <c r="K71" s="74" t="s">
        <v>152</v>
      </c>
      <c r="L71" s="74" t="s">
        <v>152</v>
      </c>
      <c r="M71" s="74" t="s">
        <v>152</v>
      </c>
      <c r="N71" s="74" t="s">
        <v>152</v>
      </c>
      <c r="O71" s="74" t="s">
        <v>152</v>
      </c>
      <c r="P71" s="74" t="s">
        <v>152</v>
      </c>
      <c r="Q71" s="74" t="s">
        <v>152</v>
      </c>
      <c r="R71" s="74" t="s">
        <v>152</v>
      </c>
      <c r="S71" s="74" t="s">
        <v>152</v>
      </c>
      <c r="T71" s="74" t="s">
        <v>152</v>
      </c>
      <c r="U71" s="74" t="s">
        <v>152</v>
      </c>
      <c r="V71" s="74" t="s">
        <v>152</v>
      </c>
      <c r="W71" s="74" t="s">
        <v>152</v>
      </c>
      <c r="X71" s="74" t="s">
        <v>152</v>
      </c>
      <c r="Y71" s="74" t="s">
        <v>152</v>
      </c>
      <c r="Z71" s="74" t="s">
        <v>152</v>
      </c>
      <c r="AA71" s="74" t="s">
        <v>152</v>
      </c>
      <c r="AB71" s="74" t="s">
        <v>152</v>
      </c>
      <c r="AC71" s="74" t="s">
        <v>152</v>
      </c>
      <c r="AD71" s="74" t="s">
        <v>152</v>
      </c>
      <c r="AE71" s="74" t="s">
        <v>152</v>
      </c>
      <c r="AF71" s="74" t="s">
        <v>152</v>
      </c>
      <c r="AG71" s="74" t="s">
        <v>152</v>
      </c>
      <c r="AH71" s="74" t="s">
        <v>152</v>
      </c>
      <c r="AI71" s="74" t="s">
        <v>152</v>
      </c>
      <c r="AJ71" s="74" t="s">
        <v>152</v>
      </c>
      <c r="AK71" s="20">
        <f t="shared" si="3"/>
        <v>0</v>
      </c>
      <c r="AL71" s="19" t="e">
        <f t="shared" si="4"/>
        <v>#DIV/0!</v>
      </c>
      <c r="AN71" s="16"/>
    </row>
    <row r="72" spans="2:40" customFormat="1" ht="15" x14ac:dyDescent="0.25">
      <c r="B72" s="17" t="str">
        <f t="shared" si="2"/>
        <v xml:space="preserve">Huasteca_Rancho Progreso </v>
      </c>
      <c r="C72" s="82" t="s">
        <v>10</v>
      </c>
      <c r="D72" s="82" t="s">
        <v>101</v>
      </c>
      <c r="E72" s="82" t="s">
        <v>102</v>
      </c>
      <c r="F72" s="74" t="s">
        <v>152</v>
      </c>
      <c r="G72" s="74" t="s">
        <v>152</v>
      </c>
      <c r="H72" s="74" t="s">
        <v>152</v>
      </c>
      <c r="I72" s="74" t="s">
        <v>152</v>
      </c>
      <c r="J72" s="74" t="s">
        <v>152</v>
      </c>
      <c r="K72" s="74" t="s">
        <v>152</v>
      </c>
      <c r="L72" s="74" t="s">
        <v>152</v>
      </c>
      <c r="M72" s="74" t="s">
        <v>152</v>
      </c>
      <c r="N72" s="74" t="s">
        <v>152</v>
      </c>
      <c r="O72" s="74" t="s">
        <v>152</v>
      </c>
      <c r="P72" s="74" t="s">
        <v>152</v>
      </c>
      <c r="Q72" s="74" t="s">
        <v>152</v>
      </c>
      <c r="R72" s="74" t="s">
        <v>152</v>
      </c>
      <c r="S72" s="74" t="s">
        <v>152</v>
      </c>
      <c r="T72" s="74" t="s">
        <v>152</v>
      </c>
      <c r="U72" s="74" t="s">
        <v>152</v>
      </c>
      <c r="V72" s="74" t="s">
        <v>152</v>
      </c>
      <c r="W72" s="74" t="s">
        <v>152</v>
      </c>
      <c r="X72" s="74" t="s">
        <v>152</v>
      </c>
      <c r="Y72" s="74" t="s">
        <v>152</v>
      </c>
      <c r="Z72" s="74" t="s">
        <v>152</v>
      </c>
      <c r="AA72" s="74" t="s">
        <v>152</v>
      </c>
      <c r="AB72" s="74" t="s">
        <v>152</v>
      </c>
      <c r="AC72" s="74" t="s">
        <v>152</v>
      </c>
      <c r="AD72" s="74" t="s">
        <v>152</v>
      </c>
      <c r="AE72" s="74" t="s">
        <v>152</v>
      </c>
      <c r="AF72" s="74" t="s">
        <v>152</v>
      </c>
      <c r="AG72" s="74" t="s">
        <v>152</v>
      </c>
      <c r="AH72" s="74" t="s">
        <v>152</v>
      </c>
      <c r="AI72" s="74" t="s">
        <v>152</v>
      </c>
      <c r="AJ72" s="74" t="s">
        <v>152</v>
      </c>
      <c r="AK72" s="20">
        <f t="shared" si="3"/>
        <v>0</v>
      </c>
      <c r="AL72" s="19" t="e">
        <f t="shared" si="4"/>
        <v>#DIV/0!</v>
      </c>
    </row>
    <row r="73" spans="2:40" customFormat="1" ht="15" x14ac:dyDescent="0.25">
      <c r="B73" s="17" t="str">
        <f t="shared" si="2"/>
        <v xml:space="preserve">Huasteca_Tampacoy </v>
      </c>
      <c r="C73" s="82" t="s">
        <v>10</v>
      </c>
      <c r="D73" s="82" t="s">
        <v>103</v>
      </c>
      <c r="E73" s="82" t="s">
        <v>22</v>
      </c>
      <c r="F73" s="74">
        <v>0</v>
      </c>
      <c r="G73" s="74">
        <v>7</v>
      </c>
      <c r="H73" s="74">
        <v>2</v>
      </c>
      <c r="I73" s="74">
        <v>0.4</v>
      </c>
      <c r="J73" s="74">
        <v>0</v>
      </c>
      <c r="K73" s="74">
        <v>0</v>
      </c>
      <c r="L73" s="74">
        <v>0</v>
      </c>
      <c r="M73" s="74">
        <v>12.4</v>
      </c>
      <c r="N73" s="74">
        <v>0</v>
      </c>
      <c r="O73" s="74">
        <v>0</v>
      </c>
      <c r="P73" s="74">
        <v>0.2</v>
      </c>
      <c r="Q73" s="74">
        <v>11.4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  <c r="Y73" s="74">
        <v>0</v>
      </c>
      <c r="Z73" s="74">
        <v>0</v>
      </c>
      <c r="AA73" s="74">
        <v>0</v>
      </c>
      <c r="AB73" s="74">
        <v>0</v>
      </c>
      <c r="AC73" s="74">
        <v>0</v>
      </c>
      <c r="AD73" s="74">
        <v>0</v>
      </c>
      <c r="AE73" s="74">
        <v>1.2</v>
      </c>
      <c r="AF73" s="74">
        <v>0</v>
      </c>
      <c r="AG73" s="74">
        <v>0</v>
      </c>
      <c r="AH73" s="74">
        <v>0</v>
      </c>
      <c r="AI73" s="74">
        <v>0</v>
      </c>
      <c r="AJ73" s="74">
        <v>0</v>
      </c>
      <c r="AK73" s="20">
        <f t="shared" si="3"/>
        <v>34.6</v>
      </c>
      <c r="AL73" s="19">
        <f t="shared" si="4"/>
        <v>1.1161290322580646</v>
      </c>
      <c r="AN73" s="16"/>
    </row>
    <row r="74" spans="2:40" s="72" customFormat="1" ht="15" x14ac:dyDescent="0.25">
      <c r="B74" s="17" t="str">
        <f t="shared" si="2"/>
        <v>Huasteca_Rancho Santa Cruz</v>
      </c>
      <c r="C74" s="82" t="s">
        <v>10</v>
      </c>
      <c r="D74" s="82" t="s">
        <v>153</v>
      </c>
      <c r="E74" s="82" t="s">
        <v>154</v>
      </c>
      <c r="F74" s="74" t="s">
        <v>152</v>
      </c>
      <c r="G74" s="74" t="s">
        <v>152</v>
      </c>
      <c r="H74" s="74" t="s">
        <v>152</v>
      </c>
      <c r="I74" s="74" t="s">
        <v>152</v>
      </c>
      <c r="J74" s="74" t="s">
        <v>152</v>
      </c>
      <c r="K74" s="74" t="s">
        <v>152</v>
      </c>
      <c r="L74" s="74" t="s">
        <v>152</v>
      </c>
      <c r="M74" s="74" t="s">
        <v>152</v>
      </c>
      <c r="N74" s="74" t="s">
        <v>152</v>
      </c>
      <c r="O74" s="74" t="s">
        <v>152</v>
      </c>
      <c r="P74" s="74" t="s">
        <v>152</v>
      </c>
      <c r="Q74" s="74" t="s">
        <v>152</v>
      </c>
      <c r="R74" s="74" t="s">
        <v>152</v>
      </c>
      <c r="S74" s="74" t="s">
        <v>152</v>
      </c>
      <c r="T74" s="74" t="s">
        <v>152</v>
      </c>
      <c r="U74" s="74" t="s">
        <v>152</v>
      </c>
      <c r="V74" s="74" t="s">
        <v>152</v>
      </c>
      <c r="W74" s="74" t="s">
        <v>152</v>
      </c>
      <c r="X74" s="74" t="s">
        <v>152</v>
      </c>
      <c r="Y74" s="74" t="s">
        <v>152</v>
      </c>
      <c r="Z74" s="74" t="s">
        <v>152</v>
      </c>
      <c r="AA74" s="74" t="s">
        <v>152</v>
      </c>
      <c r="AB74" s="74" t="s">
        <v>152</v>
      </c>
      <c r="AC74" s="74" t="s">
        <v>152</v>
      </c>
      <c r="AD74" s="74" t="s">
        <v>152</v>
      </c>
      <c r="AE74" s="74" t="s">
        <v>152</v>
      </c>
      <c r="AF74" s="74" t="s">
        <v>152</v>
      </c>
      <c r="AG74" s="74" t="s">
        <v>152</v>
      </c>
      <c r="AH74" s="74" t="s">
        <v>152</v>
      </c>
      <c r="AI74" s="74" t="s">
        <v>152</v>
      </c>
      <c r="AJ74" s="74" t="s">
        <v>152</v>
      </c>
      <c r="AK74" s="20">
        <f>SUM(F74:AJ74)</f>
        <v>0</v>
      </c>
      <c r="AL74" s="19" t="e">
        <f>AVERAGE(F74:AJ74)</f>
        <v>#DIV/0!</v>
      </c>
      <c r="AN74" s="16"/>
    </row>
    <row r="75" spans="2:40" customFormat="1" ht="15" x14ac:dyDescent="0.25">
      <c r="B75" s="17" t="str">
        <f t="shared" si="2"/>
        <v>Media_Cd. Del Maíz</v>
      </c>
      <c r="C75" s="17" t="s">
        <v>5</v>
      </c>
      <c r="D75" s="17" t="s">
        <v>104</v>
      </c>
      <c r="E75" s="17" t="s">
        <v>104</v>
      </c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74">
        <v>0</v>
      </c>
      <c r="AA75" s="74">
        <v>0</v>
      </c>
      <c r="AB75" s="74">
        <v>0</v>
      </c>
      <c r="AC75" s="74">
        <v>0</v>
      </c>
      <c r="AD75" s="74">
        <v>0</v>
      </c>
      <c r="AE75" s="74">
        <v>0</v>
      </c>
      <c r="AF75" s="74">
        <v>0</v>
      </c>
      <c r="AG75" s="74">
        <v>0</v>
      </c>
      <c r="AH75" s="74">
        <v>0</v>
      </c>
      <c r="AI75" s="74">
        <v>0</v>
      </c>
      <c r="AJ75" s="74">
        <v>0</v>
      </c>
      <c r="AK75" s="20">
        <f t="shared" si="3"/>
        <v>0</v>
      </c>
      <c r="AL75" s="19">
        <f t="shared" si="4"/>
        <v>0</v>
      </c>
    </row>
    <row r="76" spans="2:40" customFormat="1" ht="15" x14ac:dyDescent="0.25">
      <c r="B76" s="17" t="str">
        <f t="shared" ref="B76:B81" si="5">CONCATENATE(C76,"_",D76)</f>
        <v>Media_CBTA 123</v>
      </c>
      <c r="C76" s="17" t="s">
        <v>5</v>
      </c>
      <c r="D76" s="17" t="s">
        <v>105</v>
      </c>
      <c r="E76" s="17" t="s">
        <v>6</v>
      </c>
      <c r="F76" s="74" t="s">
        <v>152</v>
      </c>
      <c r="G76" s="74" t="s">
        <v>152</v>
      </c>
      <c r="H76" s="74" t="s">
        <v>152</v>
      </c>
      <c r="I76" s="74" t="s">
        <v>152</v>
      </c>
      <c r="J76" s="74" t="s">
        <v>152</v>
      </c>
      <c r="K76" s="74" t="s">
        <v>152</v>
      </c>
      <c r="L76" s="74" t="s">
        <v>152</v>
      </c>
      <c r="M76" s="74" t="s">
        <v>152</v>
      </c>
      <c r="N76" s="74" t="s">
        <v>152</v>
      </c>
      <c r="O76" s="74" t="s">
        <v>152</v>
      </c>
      <c r="P76" s="74" t="s">
        <v>152</v>
      </c>
      <c r="Q76" s="74" t="s">
        <v>152</v>
      </c>
      <c r="R76" s="74" t="s">
        <v>152</v>
      </c>
      <c r="S76" s="74" t="s">
        <v>152</v>
      </c>
      <c r="T76" s="74" t="s">
        <v>152</v>
      </c>
      <c r="U76" s="74" t="s">
        <v>152</v>
      </c>
      <c r="V76" s="74" t="s">
        <v>152</v>
      </c>
      <c r="W76" s="74" t="s">
        <v>152</v>
      </c>
      <c r="X76" s="74" t="s">
        <v>152</v>
      </c>
      <c r="Y76" s="74" t="s">
        <v>152</v>
      </c>
      <c r="Z76" s="74" t="s">
        <v>152</v>
      </c>
      <c r="AA76" s="74" t="s">
        <v>152</v>
      </c>
      <c r="AB76" s="74" t="s">
        <v>152</v>
      </c>
      <c r="AC76" s="74" t="s">
        <v>152</v>
      </c>
      <c r="AD76" s="74" t="s">
        <v>152</v>
      </c>
      <c r="AE76" s="74" t="s">
        <v>152</v>
      </c>
      <c r="AF76" s="74" t="s">
        <v>152</v>
      </c>
      <c r="AG76" s="74" t="s">
        <v>152</v>
      </c>
      <c r="AH76" s="74" t="s">
        <v>152</v>
      </c>
      <c r="AI76" s="74" t="s">
        <v>152</v>
      </c>
      <c r="AJ76" s="74" t="s">
        <v>152</v>
      </c>
      <c r="AK76" s="20">
        <f t="shared" si="3"/>
        <v>0</v>
      </c>
      <c r="AL76" s="19" t="e">
        <f t="shared" si="4"/>
        <v>#DIV/0!</v>
      </c>
      <c r="AN76" s="16"/>
    </row>
    <row r="77" spans="2:40" customFormat="1" ht="15" x14ac:dyDescent="0.25">
      <c r="B77" s="17" t="str">
        <f t="shared" si="5"/>
        <v>Media_Potrero San Isidro</v>
      </c>
      <c r="C77" s="17" t="s">
        <v>5</v>
      </c>
      <c r="D77" s="17" t="s">
        <v>106</v>
      </c>
      <c r="E77" s="17" t="s">
        <v>107</v>
      </c>
      <c r="F77" s="74">
        <v>0</v>
      </c>
      <c r="G77" s="74">
        <v>0</v>
      </c>
      <c r="H77" s="74">
        <v>0.4</v>
      </c>
      <c r="I77" s="74">
        <v>0.6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5.2</v>
      </c>
      <c r="P77" s="74">
        <v>0</v>
      </c>
      <c r="Q77" s="74">
        <v>4.2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74">
        <v>0</v>
      </c>
      <c r="AA77" s="74">
        <v>0</v>
      </c>
      <c r="AB77" s="74">
        <v>0</v>
      </c>
      <c r="AC77" s="74">
        <v>0</v>
      </c>
      <c r="AD77" s="74">
        <v>0</v>
      </c>
      <c r="AE77" s="74">
        <v>0</v>
      </c>
      <c r="AF77" s="74">
        <v>0</v>
      </c>
      <c r="AG77" s="74">
        <v>0</v>
      </c>
      <c r="AH77" s="74">
        <v>0</v>
      </c>
      <c r="AI77" s="74">
        <v>0</v>
      </c>
      <c r="AJ77" s="74">
        <v>0</v>
      </c>
      <c r="AK77" s="20">
        <f t="shared" si="3"/>
        <v>10.4</v>
      </c>
      <c r="AL77" s="19">
        <f t="shared" si="4"/>
        <v>0.33548387096774196</v>
      </c>
    </row>
    <row r="78" spans="2:40" customFormat="1" ht="15" x14ac:dyDescent="0.25">
      <c r="B78" s="17" t="str">
        <f t="shared" si="5"/>
        <v>Media_El Naranjal</v>
      </c>
      <c r="C78" s="17" t="s">
        <v>5</v>
      </c>
      <c r="D78" s="17" t="s">
        <v>108</v>
      </c>
      <c r="E78" s="17" t="s">
        <v>7</v>
      </c>
      <c r="F78" s="74">
        <v>0</v>
      </c>
      <c r="G78" s="74">
        <v>0</v>
      </c>
      <c r="H78" s="74">
        <v>0.2</v>
      </c>
      <c r="I78" s="74">
        <v>0.4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0.8</v>
      </c>
      <c r="P78" s="74">
        <v>0</v>
      </c>
      <c r="Q78" s="74">
        <v>4.5999999999999996</v>
      </c>
      <c r="R78" s="74">
        <v>0</v>
      </c>
      <c r="S78" s="74">
        <v>0</v>
      </c>
      <c r="T78" s="74">
        <v>0</v>
      </c>
      <c r="U78" s="74">
        <v>0</v>
      </c>
      <c r="V78" s="74">
        <v>0</v>
      </c>
      <c r="W78" s="74">
        <v>0</v>
      </c>
      <c r="X78" s="74">
        <v>0</v>
      </c>
      <c r="Y78" s="74">
        <v>0</v>
      </c>
      <c r="Z78" s="74">
        <v>0</v>
      </c>
      <c r="AA78" s="74">
        <v>0</v>
      </c>
      <c r="AB78" s="74">
        <v>0</v>
      </c>
      <c r="AC78" s="74">
        <v>0</v>
      </c>
      <c r="AD78" s="74">
        <v>0</v>
      </c>
      <c r="AE78" s="74">
        <v>0</v>
      </c>
      <c r="AF78" s="74">
        <v>0</v>
      </c>
      <c r="AG78" s="74">
        <v>0</v>
      </c>
      <c r="AH78" s="74">
        <v>0</v>
      </c>
      <c r="AI78" s="74">
        <v>0</v>
      </c>
      <c r="AJ78" s="74">
        <v>0</v>
      </c>
      <c r="AK78" s="20">
        <f t="shared" si="3"/>
        <v>6</v>
      </c>
      <c r="AL78" s="19">
        <f t="shared" si="4"/>
        <v>0.19354838709677419</v>
      </c>
      <c r="AN78" s="16"/>
    </row>
    <row r="79" spans="2:40" customFormat="1" ht="15" x14ac:dyDescent="0.25">
      <c r="B79" s="17" t="str">
        <f t="shared" si="5"/>
        <v>Media_Progreso</v>
      </c>
      <c r="C79" s="17" t="s">
        <v>5</v>
      </c>
      <c r="D79" s="17" t="s">
        <v>109</v>
      </c>
      <c r="E79" s="17" t="s">
        <v>7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74">
        <v>0</v>
      </c>
      <c r="U79" s="74">
        <v>0</v>
      </c>
      <c r="V79" s="74">
        <v>0</v>
      </c>
      <c r="W79" s="74">
        <v>0</v>
      </c>
      <c r="X79" s="74">
        <v>0</v>
      </c>
      <c r="Y79" s="74">
        <v>0</v>
      </c>
      <c r="Z79" s="74">
        <v>0</v>
      </c>
      <c r="AA79" s="74">
        <v>0</v>
      </c>
      <c r="AB79" s="74">
        <v>0</v>
      </c>
      <c r="AC79" s="74">
        <v>0</v>
      </c>
      <c r="AD79" s="74">
        <v>0</v>
      </c>
      <c r="AE79" s="74">
        <v>0</v>
      </c>
      <c r="AF79" s="74">
        <v>0</v>
      </c>
      <c r="AG79" s="74">
        <v>0</v>
      </c>
      <c r="AH79" s="74">
        <v>0</v>
      </c>
      <c r="AI79" s="74">
        <v>0</v>
      </c>
      <c r="AJ79" s="74">
        <v>0</v>
      </c>
      <c r="AK79" s="20">
        <f t="shared" si="3"/>
        <v>0</v>
      </c>
      <c r="AL79" s="19">
        <f t="shared" si="4"/>
        <v>0</v>
      </c>
    </row>
    <row r="80" spans="2:40" customFormat="1" ht="15" x14ac:dyDescent="0.25">
      <c r="B80" s="17" t="str">
        <f t="shared" si="5"/>
        <v xml:space="preserve">Media_Palo Alto </v>
      </c>
      <c r="C80" s="17" t="s">
        <v>5</v>
      </c>
      <c r="D80" s="17" t="s">
        <v>110</v>
      </c>
      <c r="E80" s="17" t="s">
        <v>111</v>
      </c>
      <c r="F80" s="74">
        <v>0</v>
      </c>
      <c r="G80" s="74">
        <v>0.6</v>
      </c>
      <c r="H80" s="74">
        <v>1.2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0.2</v>
      </c>
      <c r="O80" s="74">
        <v>2.8</v>
      </c>
      <c r="P80" s="74">
        <v>0.8</v>
      </c>
      <c r="Q80" s="74">
        <v>12.4</v>
      </c>
      <c r="R80" s="74">
        <v>0.2</v>
      </c>
      <c r="S80" s="74">
        <v>0</v>
      </c>
      <c r="T80" s="74">
        <v>0</v>
      </c>
      <c r="U80" s="74">
        <v>0</v>
      </c>
      <c r="V80" s="74">
        <v>0</v>
      </c>
      <c r="W80" s="74">
        <v>0</v>
      </c>
      <c r="X80" s="74">
        <v>0</v>
      </c>
      <c r="Y80" s="74">
        <v>0</v>
      </c>
      <c r="Z80" s="74">
        <v>0</v>
      </c>
      <c r="AA80" s="74">
        <v>0</v>
      </c>
      <c r="AB80" s="74">
        <v>0</v>
      </c>
      <c r="AC80" s="74">
        <v>0</v>
      </c>
      <c r="AD80" s="74">
        <v>0</v>
      </c>
      <c r="AE80" s="74">
        <v>0.4</v>
      </c>
      <c r="AF80" s="74">
        <v>0</v>
      </c>
      <c r="AG80" s="74">
        <v>0</v>
      </c>
      <c r="AH80" s="74">
        <v>0</v>
      </c>
      <c r="AI80" s="74">
        <v>0</v>
      </c>
      <c r="AJ80" s="74">
        <v>0</v>
      </c>
      <c r="AK80" s="20">
        <f t="shared" si="3"/>
        <v>18.599999999999998</v>
      </c>
      <c r="AL80" s="19">
        <f t="shared" si="4"/>
        <v>0.6</v>
      </c>
      <c r="AN80" s="16"/>
    </row>
    <row r="81" spans="2:38" customFormat="1" ht="15" x14ac:dyDescent="0.25">
      <c r="B81" s="17" t="str">
        <f t="shared" si="5"/>
        <v xml:space="preserve">Media _Rayón </v>
      </c>
      <c r="C81" s="17" t="s">
        <v>112</v>
      </c>
      <c r="D81" s="17" t="s">
        <v>113</v>
      </c>
      <c r="E81" s="17" t="s">
        <v>113</v>
      </c>
      <c r="F81" s="74" t="s">
        <v>152</v>
      </c>
      <c r="G81" s="74" t="s">
        <v>152</v>
      </c>
      <c r="H81" s="74" t="s">
        <v>152</v>
      </c>
      <c r="I81" s="74" t="s">
        <v>152</v>
      </c>
      <c r="J81" s="74" t="s">
        <v>152</v>
      </c>
      <c r="K81" s="74" t="s">
        <v>152</v>
      </c>
      <c r="L81" s="74" t="s">
        <v>152</v>
      </c>
      <c r="M81" s="74" t="s">
        <v>152</v>
      </c>
      <c r="N81" s="74" t="s">
        <v>152</v>
      </c>
      <c r="O81" s="74" t="s">
        <v>152</v>
      </c>
      <c r="P81" s="74" t="s">
        <v>152</v>
      </c>
      <c r="Q81" s="74" t="s">
        <v>152</v>
      </c>
      <c r="R81" s="74" t="s">
        <v>152</v>
      </c>
      <c r="S81" s="74" t="s">
        <v>152</v>
      </c>
      <c r="T81" s="74" t="s">
        <v>152</v>
      </c>
      <c r="U81" s="74" t="s">
        <v>152</v>
      </c>
      <c r="V81" s="74" t="s">
        <v>152</v>
      </c>
      <c r="W81" s="74" t="s">
        <v>152</v>
      </c>
      <c r="X81" s="74" t="s">
        <v>152</v>
      </c>
      <c r="Y81" s="74" t="s">
        <v>152</v>
      </c>
      <c r="Z81" s="74" t="s">
        <v>152</v>
      </c>
      <c r="AA81" s="74" t="s">
        <v>152</v>
      </c>
      <c r="AB81" s="74" t="s">
        <v>152</v>
      </c>
      <c r="AC81" s="74" t="s">
        <v>152</v>
      </c>
      <c r="AD81" s="74" t="s">
        <v>152</v>
      </c>
      <c r="AE81" s="74" t="s">
        <v>152</v>
      </c>
      <c r="AF81" s="74" t="s">
        <v>152</v>
      </c>
      <c r="AG81" s="74" t="s">
        <v>152</v>
      </c>
      <c r="AH81" s="74" t="s">
        <v>152</v>
      </c>
      <c r="AI81" s="74" t="s">
        <v>152</v>
      </c>
      <c r="AJ81" s="74" t="s">
        <v>152</v>
      </c>
      <c r="AK81" s="20">
        <f t="shared" si="3"/>
        <v>0</v>
      </c>
      <c r="AL81" s="19" t="e">
        <f t="shared" si="4"/>
        <v>#DIV/0!</v>
      </c>
    </row>
    <row r="82" spans="2:38" ht="15" customHeight="1" x14ac:dyDescent="0.2">
      <c r="B82" s="129" t="s">
        <v>31</v>
      </c>
      <c r="C82" s="129"/>
      <c r="D82" s="129"/>
      <c r="E82" s="129"/>
      <c r="F82" s="18">
        <f>AVERAGE(F5:F81)</f>
        <v>0.25882352941176473</v>
      </c>
      <c r="G82" s="18">
        <f>AVERAGE(G5:G81)</f>
        <v>4.741666666666668</v>
      </c>
      <c r="H82" s="18">
        <f t="shared" ref="H82:AL82" si="6">AVERAGE(H5:H81)</f>
        <v>0.82692307692307709</v>
      </c>
      <c r="I82" s="18">
        <f t="shared" si="6"/>
        <v>2.0687500000000001</v>
      </c>
      <c r="J82" s="18">
        <f t="shared" si="6"/>
        <v>5.000000000000001E-2</v>
      </c>
      <c r="K82" s="18">
        <f t="shared" si="6"/>
        <v>3.8461538461538464E-3</v>
      </c>
      <c r="L82" s="18">
        <f t="shared" si="6"/>
        <v>0.43725490196078431</v>
      </c>
      <c r="M82" s="18">
        <f t="shared" si="6"/>
        <v>2.8</v>
      </c>
      <c r="N82" s="18">
        <f t="shared" si="6"/>
        <v>3.3999999999999981</v>
      </c>
      <c r="O82" s="18">
        <f t="shared" si="6"/>
        <v>1.2735849056603774</v>
      </c>
      <c r="P82" s="18">
        <f t="shared" si="6"/>
        <v>1.919607843137255</v>
      </c>
      <c r="Q82" s="18">
        <f t="shared" si="6"/>
        <v>6.9685185185185183</v>
      </c>
      <c r="R82" s="18">
        <f t="shared" si="6"/>
        <v>0.330188679245283</v>
      </c>
      <c r="S82" s="18">
        <f t="shared" si="6"/>
        <v>1.43921568627451</v>
      </c>
      <c r="T82" s="18">
        <f t="shared" si="6"/>
        <v>0.45094339622641516</v>
      </c>
      <c r="U82" s="18">
        <f t="shared" si="6"/>
        <v>2.6192307692307697</v>
      </c>
      <c r="V82" s="18">
        <f t="shared" si="6"/>
        <v>2.226923076923077</v>
      </c>
      <c r="W82" s="18">
        <f t="shared" si="6"/>
        <v>0.83333333333333337</v>
      </c>
      <c r="X82" s="18">
        <f t="shared" si="6"/>
        <v>5.7692307692307696E-2</v>
      </c>
      <c r="Y82" s="18">
        <f t="shared" si="6"/>
        <v>0</v>
      </c>
      <c r="Z82" s="18">
        <f t="shared" si="6"/>
        <v>0</v>
      </c>
      <c r="AA82" s="18">
        <f t="shared" si="6"/>
        <v>7.0588235294117646E-2</v>
      </c>
      <c r="AB82" s="18">
        <f t="shared" si="6"/>
        <v>0.16326530612244897</v>
      </c>
      <c r="AC82" s="18">
        <f t="shared" si="6"/>
        <v>7.2340425531914901E-2</v>
      </c>
      <c r="AD82" s="18">
        <f t="shared" si="6"/>
        <v>9.1666666666666674E-2</v>
      </c>
      <c r="AE82" s="18">
        <f t="shared" si="6"/>
        <v>0.21224489795918364</v>
      </c>
      <c r="AF82" s="18">
        <f t="shared" si="6"/>
        <v>5.2000000000000005E-2</v>
      </c>
      <c r="AG82" s="18">
        <f t="shared" si="6"/>
        <v>8.6274509803921581E-2</v>
      </c>
      <c r="AH82" s="18">
        <f t="shared" si="6"/>
        <v>9.6000000000000002E-2</v>
      </c>
      <c r="AI82" s="18">
        <f t="shared" si="6"/>
        <v>4.4000000000000004E-2</v>
      </c>
      <c r="AJ82" s="18">
        <f t="shared" si="6"/>
        <v>0.12083333333333333</v>
      </c>
      <c r="AK82" s="18">
        <f t="shared" si="6"/>
        <v>22.227272727272723</v>
      </c>
      <c r="AL82" s="18" t="e">
        <f t="shared" si="6"/>
        <v>#DIV/0!</v>
      </c>
    </row>
    <row r="84" spans="2:38" x14ac:dyDescent="0.2">
      <c r="B84" s="130" t="s">
        <v>150</v>
      </c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</row>
    <row r="86" spans="2:38" x14ac:dyDescent="0.2">
      <c r="F86" s="38"/>
    </row>
  </sheetData>
  <mergeCells count="8">
    <mergeCell ref="B3:AL3"/>
    <mergeCell ref="B82:E82"/>
    <mergeCell ref="B84:AK84"/>
    <mergeCell ref="AO22:AO25"/>
    <mergeCell ref="AO12:AO21"/>
    <mergeCell ref="AO8:AO11"/>
    <mergeCell ref="AO5:AO7"/>
    <mergeCell ref="AO26:AO28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AÑO 2017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Misaed</dc:creator>
  <cp:lastModifiedBy>Sonia</cp:lastModifiedBy>
  <dcterms:created xsi:type="dcterms:W3CDTF">2012-05-30T23:12:46Z</dcterms:created>
  <dcterms:modified xsi:type="dcterms:W3CDTF">2017-04-07T16:52:52Z</dcterms:modified>
</cp:coreProperties>
</file>