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nia\Desktop\avances agropecuarios faltantes transparencia\2016\"/>
    </mc:Choice>
  </mc:AlternateContent>
  <bookViews>
    <workbookView xWindow="0" yWindow="60" windowWidth="20490" windowHeight="7695" tabRatio="824"/>
  </bookViews>
  <sheets>
    <sheet name="Resumen 2016 2017" sheetId="8" r:id="rId1"/>
    <sheet name="PV Avance 2016" sheetId="5" r:id="rId2"/>
    <sheet name="PV Sup Sembrada Mpios" sheetId="10" r:id="rId3"/>
    <sheet name="PV Sup Siniestrada Mpios" sheetId="11" r:id="rId4"/>
    <sheet name="Perennes Avance 2016 2017" sheetId="12" r:id="rId5"/>
    <sheet name="OI Programa_2016 2017" sheetId="14" r:id="rId6"/>
    <sheet name="Avance Pecuario" sheetId="13" r:id="rId7"/>
  </sheets>
  <definedNames>
    <definedName name="_xlnm._FilterDatabase" localSheetId="2" hidden="1">'PV Sup Sembrada Mpios'!$A$52:$P$110</definedName>
    <definedName name="_xlnm._FilterDatabase" localSheetId="3" hidden="1">'PV Sup Siniestrada Mpios'!#REF!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4" l="1"/>
  <c r="L8" i="14"/>
  <c r="K8" i="14"/>
  <c r="J8" i="14"/>
  <c r="I8" i="14"/>
  <c r="H8" i="14"/>
  <c r="G8" i="14"/>
  <c r="F8" i="14"/>
  <c r="E8" i="14"/>
  <c r="D8" i="14"/>
  <c r="C8" i="14"/>
  <c r="E24" i="13" l="1"/>
  <c r="F26" i="13" s="1"/>
  <c r="I65" i="12" l="1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66" i="12" s="1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42" i="12" s="1"/>
  <c r="I15" i="12"/>
  <c r="I14" i="12"/>
  <c r="I13" i="12"/>
  <c r="I12" i="12"/>
  <c r="I16" i="12" s="1"/>
  <c r="K66" i="12"/>
  <c r="K7" i="12" s="1"/>
  <c r="J66" i="12"/>
  <c r="J16" i="12"/>
  <c r="J7" i="12" s="1"/>
  <c r="F16" i="12"/>
  <c r="F7" i="12" s="1"/>
  <c r="E16" i="12"/>
  <c r="D16" i="12"/>
  <c r="C16" i="12"/>
  <c r="O7" i="12"/>
  <c r="N7" i="12"/>
  <c r="M7" i="12"/>
  <c r="H7" i="12"/>
  <c r="G7" i="12"/>
  <c r="E7" i="12"/>
  <c r="D7" i="12"/>
  <c r="C7" i="12"/>
  <c r="K41" i="11"/>
  <c r="G50" i="11"/>
  <c r="G121" i="10"/>
  <c r="H31" i="11"/>
  <c r="I7" i="12" l="1"/>
  <c r="G79" i="5"/>
  <c r="G78" i="5"/>
  <c r="G77" i="5"/>
  <c r="G76" i="5"/>
  <c r="G75" i="5"/>
  <c r="G74" i="5"/>
  <c r="G73" i="5"/>
  <c r="G72" i="5"/>
  <c r="G71" i="5"/>
  <c r="G70" i="5"/>
  <c r="G69" i="5"/>
  <c r="G68" i="5"/>
  <c r="G80" i="5" s="1"/>
  <c r="G67" i="5"/>
  <c r="G66" i="5"/>
  <c r="G65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60" i="5" s="1"/>
  <c r="J11" i="8" l="1"/>
  <c r="I11" i="8"/>
  <c r="H11" i="8"/>
  <c r="F11" i="8"/>
  <c r="E11" i="8"/>
  <c r="D11" i="8"/>
  <c r="G10" i="8"/>
  <c r="G9" i="8"/>
  <c r="G8" i="8"/>
  <c r="G11" i="8" s="1"/>
  <c r="D7" i="5" l="1"/>
  <c r="E7" i="5"/>
  <c r="F7" i="5"/>
  <c r="G7" i="5"/>
  <c r="H7" i="5"/>
  <c r="I7" i="5"/>
  <c r="J7" i="5"/>
  <c r="K7" i="5"/>
  <c r="L7" i="5"/>
  <c r="M7" i="5"/>
  <c r="C7" i="5"/>
</calcChain>
</file>

<file path=xl/sharedStrings.xml><?xml version="1.0" encoding="utf-8"?>
<sst xmlns="http://schemas.openxmlformats.org/spreadsheetml/2006/main" count="596" uniqueCount="265">
  <si>
    <t>San Luis Potosí</t>
  </si>
  <si>
    <t>Año agrícola</t>
  </si>
  <si>
    <t>Mes</t>
  </si>
  <si>
    <t>Octubre</t>
  </si>
  <si>
    <t>Cultivo</t>
  </si>
  <si>
    <t>Superficie sembrada o programada (ha)</t>
  </si>
  <si>
    <t>Superficie cosechada ó a cosechar (ha)</t>
  </si>
  <si>
    <t>Superficie siniestrada (ha)</t>
  </si>
  <si>
    <t>Producción obtenida o programada (ton)</t>
  </si>
  <si>
    <t>Rendimiento obtenido o programado (ton)</t>
  </si>
  <si>
    <t>Precio medio rural ponderado ($/ton)</t>
  </si>
  <si>
    <t>Valor de la producción (MILES $)</t>
  </si>
  <si>
    <t>Acelga</t>
  </si>
  <si>
    <t>Ajo</t>
  </si>
  <si>
    <t>Apio</t>
  </si>
  <si>
    <t>Avena forrajera en verde</t>
  </si>
  <si>
    <t>Berenjena</t>
  </si>
  <si>
    <t>Betabel</t>
  </si>
  <si>
    <t>Brócoli</t>
  </si>
  <si>
    <t>Cacahuate</t>
  </si>
  <si>
    <t>Calabacita</t>
  </si>
  <si>
    <t>Camote</t>
  </si>
  <si>
    <t>Cebada grano</t>
  </si>
  <si>
    <t>Cebolla</t>
  </si>
  <si>
    <t>Chayote</t>
  </si>
  <si>
    <t>Chile habanero</t>
  </si>
  <si>
    <t>Chile seco</t>
  </si>
  <si>
    <t>Chile verde</t>
  </si>
  <si>
    <t>Chile verde morrón</t>
  </si>
  <si>
    <t>Chícharo</t>
  </si>
  <si>
    <t>Cilantro</t>
  </si>
  <si>
    <t>Col (repollo)</t>
  </si>
  <si>
    <t>Coliflor</t>
  </si>
  <si>
    <t>Ejote</t>
  </si>
  <si>
    <t>Elote</t>
  </si>
  <si>
    <t>Espinaca</t>
  </si>
  <si>
    <t>Frijol</t>
  </si>
  <si>
    <t>Jícama</t>
  </si>
  <si>
    <t>Lechuga</t>
  </si>
  <si>
    <t>Manzanilla</t>
  </si>
  <si>
    <t>Maíz forrajero en verde</t>
  </si>
  <si>
    <t>Maíz grano</t>
  </si>
  <si>
    <t>Mejorana</t>
  </si>
  <si>
    <t>Nube</t>
  </si>
  <si>
    <t>Pepino</t>
  </si>
  <si>
    <t>Perejil</t>
  </si>
  <si>
    <t>Rábano</t>
  </si>
  <si>
    <t>Sandía</t>
  </si>
  <si>
    <t>Sorgo forrajero en verde</t>
  </si>
  <si>
    <t>Sorgo grano</t>
  </si>
  <si>
    <t>Soya</t>
  </si>
  <si>
    <t>Tomate rojo (jitomate)</t>
  </si>
  <si>
    <t>Tomate verde</t>
  </si>
  <si>
    <t>Tomillo</t>
  </si>
  <si>
    <t>Trigo grano</t>
  </si>
  <si>
    <t>Zanahoria</t>
  </si>
  <si>
    <t>Zempoalxochitl</t>
  </si>
  <si>
    <t>Total</t>
  </si>
  <si>
    <t>Temporal</t>
  </si>
  <si>
    <t>Amaranto</t>
  </si>
  <si>
    <t>Avena grano</t>
  </si>
  <si>
    <t>Calabaza semilla o chihua</t>
  </si>
  <si>
    <t>Girasol</t>
  </si>
  <si>
    <t>Rendimiento obtenido o programado (ton/ha)</t>
  </si>
  <si>
    <t>Flores</t>
  </si>
  <si>
    <t>Melón</t>
  </si>
  <si>
    <t>Mijo</t>
  </si>
  <si>
    <t>Cebada forrajera en verde</t>
  </si>
  <si>
    <t>Garbanzo forrajero</t>
  </si>
  <si>
    <t>Triticale forrajero en verde</t>
  </si>
  <si>
    <t>Cártamo</t>
  </si>
  <si>
    <t>Lenteja</t>
  </si>
  <si>
    <t>Superficie plantada en producción (ha)</t>
  </si>
  <si>
    <t>Aguacate</t>
  </si>
  <si>
    <t>Durazno</t>
  </si>
  <si>
    <t>Espárrago</t>
  </si>
  <si>
    <t>Granada</t>
  </si>
  <si>
    <t>Hierbabuena</t>
  </si>
  <si>
    <t>Higo</t>
  </si>
  <si>
    <t>Limón</t>
  </si>
  <si>
    <t>Litchi</t>
  </si>
  <si>
    <t>Mandarina</t>
  </si>
  <si>
    <t>Manzana</t>
  </si>
  <si>
    <t>Membrillo</t>
  </si>
  <si>
    <t>Naranja</t>
  </si>
  <si>
    <t>Nopalitos</t>
  </si>
  <si>
    <t>Nuez</t>
  </si>
  <si>
    <t>Nuez de castilla</t>
  </si>
  <si>
    <t>Papaya</t>
  </si>
  <si>
    <t>Pastos y praderas en verde</t>
  </si>
  <si>
    <t>Rye grass en verde</t>
  </si>
  <si>
    <t>Sábila</t>
  </si>
  <si>
    <t>Tuna</t>
  </si>
  <si>
    <t>Uva</t>
  </si>
  <si>
    <t>Caña de azucar</t>
  </si>
  <si>
    <t>Maguey pulquero (miles de lts.)</t>
  </si>
  <si>
    <t>Mango</t>
  </si>
  <si>
    <t>Palma de ornato camedor (gruesa)</t>
  </si>
  <si>
    <t>Semilla de caña de azúcar</t>
  </si>
  <si>
    <t>Toronja (pomelo)</t>
  </si>
  <si>
    <t>Vainilla</t>
  </si>
  <si>
    <t>Zacate</t>
  </si>
  <si>
    <t>Superficie plantada nueva (ha)</t>
  </si>
  <si>
    <t>Superficie plantada en desarrollo (ha)</t>
  </si>
  <si>
    <t>Superficie plantada total (ha)</t>
  </si>
  <si>
    <t>SECRETARIA DE DESARROLLO AGROPECUARIO Y RECURSOS HIDRAULICOS</t>
  </si>
  <si>
    <t>SISTEMA NACIONAL DE INFORMACION PARA EL DESARROLLO RURAL SUSTENTABLE</t>
  </si>
  <si>
    <t>AVANCE DE SIEMBRAS Y COSECHAS CICLO PV 2016  (AÑO AGRICOLA)</t>
  </si>
  <si>
    <t>ESTADO: SAN LUIS POTOSI</t>
  </si>
  <si>
    <t>SUPERFICIE COSECHADA (HA)</t>
  </si>
  <si>
    <t>SUPERFICIE SINIESTRADA (HA)</t>
  </si>
  <si>
    <t>SUPERFICIE A COSECHAR  (HA)</t>
  </si>
  <si>
    <t>PRODUCCION ESTIMADA (TON)</t>
  </si>
  <si>
    <t>PRODUCCION OBTENIDA (TON)</t>
  </si>
  <si>
    <t>RENDIMIENTO ESTIMADO (TON)</t>
  </si>
  <si>
    <t>RENDIMIENTO OBTENIDO (TON)</t>
  </si>
  <si>
    <t>PRECIO MEDIO RURAL PONDERADO ($/TON)</t>
  </si>
  <si>
    <t>VALOR DE LA PRODUCCION (MILES $)</t>
  </si>
  <si>
    <t>GRANTOTAL</t>
  </si>
  <si>
    <t>SUPERFICIE A COSECHAR (HA)</t>
  </si>
  <si>
    <t>GRAN TOTAL</t>
  </si>
  <si>
    <t>Café cereza Temporal</t>
  </si>
  <si>
    <t>Caña de azucar Temporal</t>
  </si>
  <si>
    <t>Alfalfa verde Riego</t>
  </si>
  <si>
    <t xml:space="preserve">Caña de azucar Riego </t>
  </si>
  <si>
    <t xml:space="preserve">                       SECRETARIA DE DESARROLLO AGROPECUARIO Y RECURSOS HIDRÁULICOS</t>
  </si>
  <si>
    <t xml:space="preserve">                             SISTEMA NACIONAL DE INFORMACIÓN PARA EL DESARROLLO RURAL SUSTENTABLE</t>
  </si>
  <si>
    <t>RESUMEN DE AVANCE DE SIEMBRA Y COSECHAS AÑO AGRÍCOLA 2016 / 2017 (R+T)</t>
  </si>
  <si>
    <t>ESTADO DE SAN LUIS POTOSI</t>
  </si>
  <si>
    <t>CICLO PRODUCTIVO</t>
  </si>
  <si>
    <t>SUPERFICIE PROGRAMADA  (SIEMBRA / PLANTADA) (HA)</t>
  </si>
  <si>
    <t>SUPERFICIE SEMBRADA / PLANTADA  (HA)</t>
  </si>
  <si>
    <t>SUPERFICIE A COSECHAR</t>
  </si>
  <si>
    <t>PRODUCCIÓN PROGRAMADA (TON)</t>
  </si>
  <si>
    <t>PRODUCCIÓN OBTENIDA</t>
  </si>
  <si>
    <t>VALOR PRODUCCIÓN (MILES $)</t>
  </si>
  <si>
    <t>COMENTARIOS</t>
  </si>
  <si>
    <t>P.V. 2016</t>
  </si>
  <si>
    <t>*PERENNES 2016/ 2017</t>
  </si>
  <si>
    <t>O.I. 2016 / 2017</t>
  </si>
  <si>
    <t>Datos de este ciclo corresponde a superficie programada a sembrar</t>
  </si>
  <si>
    <t>Resumen: Riego + Temporal (R+T)</t>
  </si>
  <si>
    <t>Fuente: Red Agropecuaria Web / SAGARPA/ SIAP</t>
  </si>
  <si>
    <t>CONSOLIDADO CULTIVOS P.V. 2016</t>
  </si>
  <si>
    <t>AVANCE DE SIEMBRAS Y COSECHAS CICLO PV 2016   RIEGO</t>
  </si>
  <si>
    <t>AVANCE DE SIEMBRAS Y COSECHAS CICLO PV 2016   TEMPORAL</t>
  </si>
  <si>
    <t>SUPERFICIE PROGRAMADA A SEMBRAR (HA)</t>
  </si>
  <si>
    <t>SUPERFICIE SEMBRADA  (ha)</t>
  </si>
  <si>
    <t>Riego</t>
  </si>
  <si>
    <t>Total PV  R+T =</t>
  </si>
  <si>
    <t>HAS</t>
  </si>
  <si>
    <t>Municipio</t>
  </si>
  <si>
    <t>Villa de Ramos</t>
  </si>
  <si>
    <t>Rioverde</t>
  </si>
  <si>
    <t>Villa de Reyes</t>
  </si>
  <si>
    <t>Ciudad Fernández</t>
  </si>
  <si>
    <t>Salinas</t>
  </si>
  <si>
    <t>Moctezuma</t>
  </si>
  <si>
    <t>Mexquitic de Carmona</t>
  </si>
  <si>
    <t>Ebano</t>
  </si>
  <si>
    <t>Vanegas</t>
  </si>
  <si>
    <t>Villa de Arista</t>
  </si>
  <si>
    <t>Santo Domingo</t>
  </si>
  <si>
    <t>Villa de Guadalupe</t>
  </si>
  <si>
    <t>Santa María del Río</t>
  </si>
  <si>
    <t>Villa Juárez</t>
  </si>
  <si>
    <t>Venado</t>
  </si>
  <si>
    <t>Cedral</t>
  </si>
  <si>
    <t>Soledad de Graciano Sánchez</t>
  </si>
  <si>
    <t>Catorce</t>
  </si>
  <si>
    <t>Matehuala</t>
  </si>
  <si>
    <t>Guadalcázar</t>
  </si>
  <si>
    <t>Cárdenas</t>
  </si>
  <si>
    <t>San Nicolás Tolentino</t>
  </si>
  <si>
    <t>Tierra Nueva</t>
  </si>
  <si>
    <t>Tamuín</t>
  </si>
  <si>
    <t>Ciudad del Maíz</t>
  </si>
  <si>
    <t>San Ciro de Acosta</t>
  </si>
  <si>
    <t>Ahualulco</t>
  </si>
  <si>
    <t>Cerritos</t>
  </si>
  <si>
    <t>Villa Hidalgo</t>
  </si>
  <si>
    <t>Villa de Arriaga</t>
  </si>
  <si>
    <t>Armadillo de Los Infante</t>
  </si>
  <si>
    <t>Santa Catarina</t>
  </si>
  <si>
    <t>Rayón</t>
  </si>
  <si>
    <t>Alaquines</t>
  </si>
  <si>
    <t>Charcas</t>
  </si>
  <si>
    <t>Lagunillas</t>
  </si>
  <si>
    <t>Cerro de San Pedro</t>
  </si>
  <si>
    <t>Tamazunchale</t>
  </si>
  <si>
    <t>Ciudad Valles</t>
  </si>
  <si>
    <t>Aquismón</t>
  </si>
  <si>
    <t>Xilitla</t>
  </si>
  <si>
    <t>San Martín Chalchicuautla</t>
  </si>
  <si>
    <t>San Vicente Tancuayalab</t>
  </si>
  <si>
    <t>Matlapa</t>
  </si>
  <si>
    <t>Tanlajás</t>
  </si>
  <si>
    <t>Tampamolón Corona</t>
  </si>
  <si>
    <t>San Antonio</t>
  </si>
  <si>
    <t>Zaragoza</t>
  </si>
  <si>
    <t>Axtla de Terrazas</t>
  </si>
  <si>
    <t>Tampacán</t>
  </si>
  <si>
    <t>Huehuetlán</t>
  </si>
  <si>
    <t>Coxcatlán</t>
  </si>
  <si>
    <t>Tancanhuitz</t>
  </si>
  <si>
    <t>Tamasopo</t>
  </si>
  <si>
    <t>Tanquián de Escobedo</t>
  </si>
  <si>
    <t>Villa de La Paz</t>
  </si>
  <si>
    <t>El Naranjo</t>
  </si>
  <si>
    <t>FUENTE: Delegación de la SAGARPA / SIAP</t>
  </si>
  <si>
    <t>Ciclo productivo:</t>
  </si>
  <si>
    <t>PV 2016</t>
  </si>
  <si>
    <t>Modalidad: Temporal</t>
  </si>
  <si>
    <t>CICLO</t>
  </si>
  <si>
    <t>Productivo: PV 2016</t>
  </si>
  <si>
    <t>Modalidad Riego</t>
  </si>
  <si>
    <t>A Nivel MUNICIPAL</t>
  </si>
  <si>
    <t>Ciclo Productivo: Primavera Verano 2016</t>
  </si>
  <si>
    <t>FUENTE: Delegación de la SAGARPA /SIAP</t>
  </si>
  <si>
    <t>AVANCE DE SIEMBRAS Y COSECHAS PERENNES 2016 2017</t>
  </si>
  <si>
    <t>Rendimiento obtenido  (ton)</t>
  </si>
  <si>
    <t>PROGRAMA 2016 2017 PERENNES CUTIVOS ESPECIALES</t>
  </si>
  <si>
    <t>AVANCE DE SIEMBRAS Y COSECHAS PERENNES  2016 RIEGO</t>
  </si>
  <si>
    <t>AVANCE DE SIEMBRAS Y COSECHAS PERENNES 2016 TEMPORAL</t>
  </si>
  <si>
    <t>CONSOLIDADO CULTIVOS PERENNES 2016 / 2017</t>
  </si>
  <si>
    <t>REPORTE AL MES DE OCTUBRE 2016</t>
  </si>
  <si>
    <t>Los datos reportados corresponden a cultivos Perennes año 2016. En cuanto a cultivos Perennes Especiales  (caña de azucar, café, alfalfa) 2016/2017, ya se consideran datos de superficie programada (plantada).</t>
  </si>
  <si>
    <r>
      <t xml:space="preserve">Para el ciclo P.V.  2016, la superficie  programada a sembrar (R+T) es de   480,967 Ha., al mes de  septimbre se  reportan </t>
    </r>
    <r>
      <rPr>
        <b/>
        <sz val="10"/>
        <rFont val="Trebuchet MS"/>
        <family val="2"/>
      </rPr>
      <t xml:space="preserve"> 383,897 Ha. sembradas (79%),</t>
    </r>
    <r>
      <rPr>
        <sz val="10"/>
        <rFont val="Trebuchet MS"/>
        <family val="2"/>
      </rPr>
      <t xml:space="preserve"> de las cuales 51,432 Ha.  corresponden a la modalidad de riego con un 93% de avance de siembra y 332,003 Ha de temporal representando un 77% de avance de siembra.                    E</t>
    </r>
    <r>
      <rPr>
        <b/>
        <sz val="10"/>
        <rFont val="Trebuchet MS"/>
        <family val="2"/>
      </rPr>
      <t>n lo referente a superficie siniestrada 32,466 Ha. en su mayor parte corresponde a municipos del Altiplano (se anexa desglose)</t>
    </r>
    <r>
      <rPr>
        <sz val="10"/>
        <rFont val="Trebuchet MS"/>
        <family val="2"/>
      </rPr>
      <t xml:space="preserve">, </t>
    </r>
  </si>
  <si>
    <t>Reporte de Superficie Siniestrada (Ha) Primavera Verano 2016</t>
  </si>
  <si>
    <t>Superficie Sembrada a Nivel municipal Ciclo Primavera Verano 2016</t>
  </si>
  <si>
    <t>Superficie cosechada  (ha)</t>
  </si>
  <si>
    <t>Superficie a  Cosechar (HA)</t>
  </si>
  <si>
    <t>Producción programada (ton)</t>
  </si>
  <si>
    <t>Producción obtenida  (ton)</t>
  </si>
  <si>
    <t>Rendimiento  programado (ton/ha)</t>
  </si>
  <si>
    <t xml:space="preserve">                                                            SAN LUIS POTOSI</t>
  </si>
  <si>
    <t xml:space="preserve">                           AVANCE DE LA PRODUCCION PECUARIA 2016</t>
  </si>
  <si>
    <t>Clasificación / Especie</t>
  </si>
  <si>
    <t>Producción en el mes (ton)</t>
  </si>
  <si>
    <t>Producción acumulada (ton)</t>
  </si>
  <si>
    <t>Valor de la producción (miles $)</t>
  </si>
  <si>
    <t>Valor en canal (miles $)</t>
  </si>
  <si>
    <t>Leche</t>
  </si>
  <si>
    <t>Bovino</t>
  </si>
  <si>
    <t>Caprino</t>
  </si>
  <si>
    <t>Carne</t>
  </si>
  <si>
    <t>Porcino</t>
  </si>
  <si>
    <t>Ovino</t>
  </si>
  <si>
    <t>Ave</t>
  </si>
  <si>
    <t>Guajolote</t>
  </si>
  <si>
    <t>Conejo</t>
  </si>
  <si>
    <t>Otros productos</t>
  </si>
  <si>
    <t>Huevo plato</t>
  </si>
  <si>
    <t>Miel</t>
  </si>
  <si>
    <t>Cera</t>
  </si>
  <si>
    <t>Lana</t>
  </si>
  <si>
    <t>Valor Total</t>
  </si>
  <si>
    <t>Datos preliminares</t>
  </si>
  <si>
    <t>MES DE OCTUBRE ( ACUMULADO)</t>
  </si>
  <si>
    <t>Superficie a Cosechar</t>
  </si>
  <si>
    <t>PROGRAMA DE SIEMBRAS Y COSECHAS CICLO O.I. 2016/2017</t>
  </si>
  <si>
    <t>CONSOLIDADO CULTIVOS O.I. 2016 / 2017</t>
  </si>
  <si>
    <t>PROGRAMA DE SIEMBRAS Y COSECHAS CICLO O.I. RIEGO 2016 2017</t>
  </si>
  <si>
    <t>PROGRAMA DE SIEMBRAS Y COSECHAS CICLO O.I. TEMPORAL 2016 2017</t>
  </si>
  <si>
    <t>* Perennes / Superficie plantada total (330,924), y superficie en producción (320,310 Ha.)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</si>
</sst>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#,##0_ ;[Red]\-#,##0\ 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333333"/>
      <name val="Arial"/>
      <family val="2"/>
    </font>
    <font>
      <sz val="8"/>
      <color rgb="FFFFFFFF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2"/>
      <name val="Trebuchet MS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name val="Trebuchet MS"/>
      <family val="2"/>
    </font>
    <font>
      <sz val="11"/>
      <color rgb="FFFF0000"/>
      <name val="Trebuchet MS"/>
      <family val="2"/>
    </font>
    <font>
      <b/>
      <sz val="11"/>
      <name val="Trebuchet MS"/>
      <family val="2"/>
    </font>
    <font>
      <b/>
      <sz val="9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rgb="FF333333"/>
      <name val="Arial"/>
      <family val="2"/>
    </font>
    <font>
      <b/>
      <sz val="9"/>
      <color rgb="FFFFFFFF"/>
      <name val="Arial"/>
      <family val="2"/>
    </font>
    <font>
      <b/>
      <sz val="16"/>
      <color theme="1"/>
      <name val="Arial"/>
      <family val="2"/>
    </font>
    <font>
      <b/>
      <sz val="11"/>
      <name val="Arial"/>
      <family val="2"/>
    </font>
    <font>
      <sz val="10"/>
      <color rgb="FF333333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3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EFFEE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43" fontId="17" fillId="0" borderId="0" applyFont="0" applyFill="0" applyBorder="0" applyAlignment="0" applyProtection="0"/>
  </cellStyleXfs>
  <cellXfs count="289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0" xfId="1" applyFont="1" applyBorder="1" applyAlignment="1">
      <alignment wrapText="1"/>
    </xf>
    <xf numFmtId="0" fontId="11" fillId="0" borderId="0" xfId="1" applyFont="1" applyBorder="1" applyAlignment="1">
      <alignment horizontal="left" wrapText="1"/>
    </xf>
    <xf numFmtId="0" fontId="9" fillId="0" borderId="0" xfId="1" applyFill="1" applyBorder="1"/>
    <xf numFmtId="0" fontId="9" fillId="0" borderId="0" xfId="1" applyBorder="1"/>
    <xf numFmtId="0" fontId="12" fillId="4" borderId="1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 wrapText="1"/>
    </xf>
    <xf numFmtId="4" fontId="2" fillId="5" borderId="4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right" vertical="top" wrapText="1"/>
    </xf>
    <xf numFmtId="4" fontId="6" fillId="6" borderId="2" xfId="0" applyNumberFormat="1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right" vertical="top" wrapText="1"/>
    </xf>
    <xf numFmtId="4" fontId="6" fillId="0" borderId="2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0" fillId="6" borderId="2" xfId="0" applyFill="1" applyBorder="1"/>
    <xf numFmtId="0" fontId="0" fillId="7" borderId="0" xfId="0" applyFill="1"/>
    <xf numFmtId="0" fontId="7" fillId="0" borderId="0" xfId="0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0" fillId="0" borderId="0" xfId="0" applyFill="1" applyBorder="1"/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" xfId="0" applyFill="1" applyBorder="1"/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right" vertical="top" wrapText="1"/>
    </xf>
    <xf numFmtId="4" fontId="6" fillId="2" borderId="2" xfId="0" applyNumberFormat="1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right" vertical="top" wrapText="1"/>
    </xf>
    <xf numFmtId="4" fontId="6" fillId="3" borderId="2" xfId="0" applyNumberFormat="1" applyFont="1" applyFill="1" applyBorder="1" applyAlignment="1">
      <alignment horizontal="right" vertical="top" wrapText="1"/>
    </xf>
    <xf numFmtId="0" fontId="0" fillId="0" borderId="0" xfId="0" applyBorder="1"/>
    <xf numFmtId="0" fontId="2" fillId="0" borderId="0" xfId="1" applyFont="1" applyBorder="1" applyAlignment="1">
      <alignment wrapText="1"/>
    </xf>
    <xf numFmtId="0" fontId="14" fillId="0" borderId="0" xfId="1" applyFont="1" applyBorder="1" applyAlignment="1">
      <alignment horizontal="left" wrapText="1"/>
    </xf>
    <xf numFmtId="0" fontId="12" fillId="0" borderId="0" xfId="0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16" fillId="0" borderId="0" xfId="0" applyFont="1" applyFill="1" applyBorder="1"/>
    <xf numFmtId="0" fontId="6" fillId="0" borderId="0" xfId="0" applyNumberFormat="1" applyFont="1" applyFill="1" applyBorder="1" applyAlignment="1" applyProtection="1">
      <alignment horizontal="right" wrapText="1"/>
    </xf>
    <xf numFmtId="164" fontId="6" fillId="0" borderId="0" xfId="0" applyNumberFormat="1" applyFont="1" applyFill="1" applyBorder="1" applyAlignment="1" applyProtection="1">
      <alignment horizontal="right" wrapText="1"/>
    </xf>
    <xf numFmtId="0" fontId="16" fillId="0" borderId="0" xfId="0" applyFont="1" applyFill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0" fillId="0" borderId="1" xfId="0" applyBorder="1"/>
    <xf numFmtId="0" fontId="0" fillId="0" borderId="5" xfId="0" applyBorder="1"/>
    <xf numFmtId="0" fontId="8" fillId="0" borderId="5" xfId="0" applyFont="1" applyBorder="1" applyAlignment="1"/>
    <xf numFmtId="0" fontId="18" fillId="0" borderId="5" xfId="0" applyFont="1" applyBorder="1" applyAlignment="1"/>
    <xf numFmtId="0" fontId="19" fillId="0" borderId="5" xfId="0" applyFont="1" applyBorder="1"/>
    <xf numFmtId="0" fontId="19" fillId="0" borderId="6" xfId="0" applyFont="1" applyBorder="1"/>
    <xf numFmtId="0" fontId="0" fillId="0" borderId="8" xfId="0" applyBorder="1"/>
    <xf numFmtId="0" fontId="1" fillId="0" borderId="0" xfId="0" applyFont="1" applyBorder="1" applyAlignment="1"/>
    <xf numFmtId="0" fontId="20" fillId="0" borderId="0" xfId="0" applyFont="1" applyBorder="1" applyAlignment="1"/>
    <xf numFmtId="0" fontId="19" fillId="0" borderId="0" xfId="0" applyFont="1" applyBorder="1"/>
    <xf numFmtId="0" fontId="19" fillId="0" borderId="9" xfId="0" applyFont="1" applyBorder="1"/>
    <xf numFmtId="0" fontId="21" fillId="0" borderId="0" xfId="0" applyFont="1" applyBorder="1"/>
    <xf numFmtId="0" fontId="22" fillId="0" borderId="8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/>
    <xf numFmtId="0" fontId="24" fillId="0" borderId="0" xfId="0" applyFont="1" applyBorder="1"/>
    <xf numFmtId="0" fontId="25" fillId="0" borderId="0" xfId="0" applyFont="1" applyBorder="1"/>
    <xf numFmtId="0" fontId="24" fillId="0" borderId="9" xfId="0" applyFont="1" applyBorder="1"/>
    <xf numFmtId="0" fontId="20" fillId="0" borderId="10" xfId="0" applyFont="1" applyBorder="1"/>
    <xf numFmtId="0" fontId="0" fillId="0" borderId="11" xfId="0" applyBorder="1"/>
    <xf numFmtId="0" fontId="19" fillId="0" borderId="11" xfId="0" applyFont="1" applyBorder="1"/>
    <xf numFmtId="0" fontId="19" fillId="0" borderId="12" xfId="0" applyFont="1" applyBorder="1"/>
    <xf numFmtId="0" fontId="27" fillId="8" borderId="14" xfId="1" applyFont="1" applyFill="1" applyBorder="1" applyAlignment="1">
      <alignment horizontal="center" vertical="center" wrapText="1"/>
    </xf>
    <xf numFmtId="0" fontId="27" fillId="8" borderId="15" xfId="1" applyFont="1" applyFill="1" applyBorder="1" applyAlignment="1">
      <alignment horizontal="center" vertical="center" wrapText="1"/>
    </xf>
    <xf numFmtId="0" fontId="26" fillId="8" borderId="1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6" fillId="0" borderId="17" xfId="0" applyFont="1" applyFill="1" applyBorder="1" applyAlignment="1">
      <alignment horizontal="center" wrapText="1"/>
    </xf>
    <xf numFmtId="165" fontId="26" fillId="9" borderId="18" xfId="2" applyNumberFormat="1" applyFont="1" applyFill="1" applyBorder="1" applyAlignment="1">
      <alignment horizontal="center" wrapText="1"/>
    </xf>
    <xf numFmtId="166" fontId="26" fillId="9" borderId="2" xfId="0" applyNumberFormat="1" applyFont="1" applyFill="1" applyBorder="1" applyAlignment="1">
      <alignment horizontal="center" wrapText="1"/>
    </xf>
    <xf numFmtId="165" fontId="26" fillId="9" borderId="2" xfId="0" applyNumberFormat="1" applyFont="1" applyFill="1" applyBorder="1" applyAlignment="1">
      <alignment horizontal="center" wrapText="1"/>
    </xf>
    <xf numFmtId="3" fontId="26" fillId="9" borderId="2" xfId="0" applyNumberFormat="1" applyFont="1" applyFill="1" applyBorder="1" applyAlignment="1">
      <alignment horizontal="center" wrapText="1"/>
    </xf>
    <xf numFmtId="0" fontId="28" fillId="9" borderId="19" xfId="0" applyFont="1" applyFill="1" applyBorder="1" applyAlignment="1">
      <alignment horizontal="justify" wrapText="1"/>
    </xf>
    <xf numFmtId="3" fontId="26" fillId="0" borderId="18" xfId="0" applyNumberFormat="1" applyFont="1" applyFill="1" applyBorder="1" applyAlignment="1">
      <alignment horizontal="center" wrapText="1"/>
    </xf>
    <xf numFmtId="3" fontId="26" fillId="0" borderId="2" xfId="0" applyNumberFormat="1" applyFont="1" applyFill="1" applyBorder="1" applyAlignment="1">
      <alignment horizontal="center" wrapText="1"/>
    </xf>
    <xf numFmtId="165" fontId="26" fillId="0" borderId="2" xfId="2" applyNumberFormat="1" applyFont="1" applyFill="1" applyBorder="1" applyAlignment="1">
      <alignment horizontal="right" wrapText="1"/>
    </xf>
    <xf numFmtId="3" fontId="26" fillId="0" borderId="2" xfId="0" applyNumberFormat="1" applyFont="1" applyFill="1" applyBorder="1" applyAlignment="1">
      <alignment horizontal="right" wrapText="1"/>
    </xf>
    <xf numFmtId="165" fontId="26" fillId="0" borderId="2" xfId="0" applyNumberFormat="1" applyFont="1" applyFill="1" applyBorder="1" applyAlignment="1">
      <alignment horizontal="center"/>
    </xf>
    <xf numFmtId="165" fontId="26" fillId="0" borderId="2" xfId="2" applyNumberFormat="1" applyFont="1" applyFill="1" applyBorder="1" applyAlignment="1">
      <alignment wrapText="1"/>
    </xf>
    <xf numFmtId="3" fontId="26" fillId="0" borderId="2" xfId="0" applyNumberFormat="1" applyFont="1" applyFill="1" applyBorder="1" applyAlignment="1">
      <alignment wrapText="1"/>
    </xf>
    <xf numFmtId="0" fontId="0" fillId="0" borderId="0" xfId="0" applyAlignment="1"/>
    <xf numFmtId="0" fontId="26" fillId="8" borderId="3" xfId="0" applyFont="1" applyFill="1" applyBorder="1" applyAlignment="1">
      <alignment horizontal="center"/>
    </xf>
    <xf numFmtId="0" fontId="26" fillId="8" borderId="4" xfId="0" applyFont="1" applyFill="1" applyBorder="1" applyAlignment="1">
      <alignment horizontal="center"/>
    </xf>
    <xf numFmtId="3" fontId="26" fillId="8" borderId="4" xfId="0" applyNumberFormat="1" applyFont="1" applyFill="1" applyBorder="1" applyAlignment="1">
      <alignment horizontal="center"/>
    </xf>
    <xf numFmtId="0" fontId="26" fillId="8" borderId="12" xfId="0" applyFont="1" applyFill="1" applyBorder="1" applyAlignment="1">
      <alignment horizontal="justify" wrapText="1"/>
    </xf>
    <xf numFmtId="0" fontId="1" fillId="0" borderId="0" xfId="0" applyFont="1"/>
    <xf numFmtId="0" fontId="30" fillId="0" borderId="0" xfId="0" applyFont="1"/>
    <xf numFmtId="0" fontId="31" fillId="0" borderId="0" xfId="0" applyFont="1"/>
    <xf numFmtId="0" fontId="12" fillId="4" borderId="2" xfId="1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left" vertical="center" wrapText="1"/>
    </xf>
    <xf numFmtId="3" fontId="0" fillId="0" borderId="0" xfId="0" applyNumberFormat="1"/>
    <xf numFmtId="0" fontId="5" fillId="4" borderId="2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/>
    </xf>
    <xf numFmtId="3" fontId="2" fillId="5" borderId="0" xfId="0" applyNumberFormat="1" applyFont="1" applyFill="1" applyBorder="1" applyAlignment="1">
      <alignment horizontal="center" vertical="center" wrapText="1"/>
    </xf>
    <xf numFmtId="4" fontId="2" fillId="5" borderId="0" xfId="0" applyNumberFormat="1" applyFont="1" applyFill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left" vertical="top" wrapText="1"/>
    </xf>
    <xf numFmtId="0" fontId="32" fillId="0" borderId="2" xfId="0" applyFont="1" applyFill="1" applyBorder="1" applyAlignment="1">
      <alignment horizontal="left" vertical="top" wrapText="1"/>
    </xf>
    <xf numFmtId="0" fontId="12" fillId="4" borderId="19" xfId="1" applyFont="1" applyFill="1" applyBorder="1" applyAlignment="1">
      <alignment horizontal="center" vertical="center" wrapText="1"/>
    </xf>
    <xf numFmtId="3" fontId="2" fillId="5" borderId="20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top" wrapText="1"/>
    </xf>
    <xf numFmtId="4" fontId="7" fillId="4" borderId="2" xfId="0" applyNumberFormat="1" applyFont="1" applyFill="1" applyBorder="1" applyAlignment="1">
      <alignment horizontal="right" vertical="top" wrapText="1"/>
    </xf>
    <xf numFmtId="0" fontId="7" fillId="4" borderId="2" xfId="0" applyFont="1" applyFill="1" applyBorder="1" applyAlignment="1">
      <alignment horizontal="right" vertical="top" wrapText="1"/>
    </xf>
    <xf numFmtId="0" fontId="7" fillId="4" borderId="2" xfId="0" applyFont="1" applyFill="1" applyBorder="1" applyAlignment="1">
      <alignment horizontal="left" vertical="top" wrapText="1"/>
    </xf>
    <xf numFmtId="0" fontId="33" fillId="4" borderId="2" xfId="0" applyFont="1" applyFill="1" applyBorder="1" applyAlignment="1">
      <alignment horizontal="left" vertical="top" wrapText="1"/>
    </xf>
    <xf numFmtId="4" fontId="33" fillId="4" borderId="2" xfId="0" applyNumberFormat="1" applyFont="1" applyFill="1" applyBorder="1" applyAlignment="1">
      <alignment horizontal="right" vertical="top" wrapText="1"/>
    </xf>
    <xf numFmtId="0" fontId="33" fillId="4" borderId="2" xfId="0" applyFont="1" applyFill="1" applyBorder="1" applyAlignment="1">
      <alignment horizontal="right" vertical="top" wrapText="1"/>
    </xf>
    <xf numFmtId="43" fontId="33" fillId="4" borderId="2" xfId="2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3" fontId="0" fillId="0" borderId="2" xfId="0" applyNumberFormat="1" applyBorder="1"/>
    <xf numFmtId="3" fontId="11" fillId="6" borderId="2" xfId="0" applyNumberFormat="1" applyFont="1" applyFill="1" applyBorder="1"/>
    <xf numFmtId="3" fontId="11" fillId="0" borderId="2" xfId="0" applyNumberFormat="1" applyFont="1" applyFill="1" applyBorder="1"/>
    <xf numFmtId="4" fontId="11" fillId="6" borderId="2" xfId="0" applyNumberFormat="1" applyFont="1" applyFill="1" applyBorder="1"/>
    <xf numFmtId="4" fontId="11" fillId="0" borderId="2" xfId="0" applyNumberFormat="1" applyFont="1" applyFill="1" applyBorder="1"/>
    <xf numFmtId="0" fontId="11" fillId="0" borderId="2" xfId="0" applyFont="1" applyFill="1" applyBorder="1"/>
    <xf numFmtId="0" fontId="11" fillId="6" borderId="2" xfId="0" applyFont="1" applyFill="1" applyBorder="1"/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 vertical="top" wrapText="1"/>
    </xf>
    <xf numFmtId="0" fontId="7" fillId="0" borderId="0" xfId="0" applyFont="1" applyFill="1" applyAlignment="1">
      <alignment horizontal="right" vertical="top" wrapText="1"/>
    </xf>
    <xf numFmtId="0" fontId="13" fillId="10" borderId="2" xfId="0" applyFont="1" applyFill="1" applyBorder="1" applyAlignment="1">
      <alignment horizontal="center" vertical="center" wrapText="1"/>
    </xf>
    <xf numFmtId="4" fontId="35" fillId="10" borderId="2" xfId="0" applyNumberFormat="1" applyFont="1" applyFill="1" applyBorder="1" applyAlignment="1">
      <alignment horizontal="right" vertical="top" wrapText="1"/>
    </xf>
    <xf numFmtId="0" fontId="37" fillId="10" borderId="2" xfId="0" applyFont="1" applyFill="1" applyBorder="1" applyAlignment="1">
      <alignment horizontal="right" vertical="top" wrapText="1"/>
    </xf>
    <xf numFmtId="4" fontId="37" fillId="10" borderId="2" xfId="0" applyNumberFormat="1" applyFont="1" applyFill="1" applyBorder="1" applyAlignment="1">
      <alignment horizontal="right" vertical="top" wrapText="1"/>
    </xf>
    <xf numFmtId="0" fontId="13" fillId="10" borderId="2" xfId="0" applyFont="1" applyFill="1" applyBorder="1" applyAlignment="1">
      <alignment horizontal="left" vertical="top" wrapText="1"/>
    </xf>
    <xf numFmtId="0" fontId="13" fillId="10" borderId="2" xfId="0" applyFont="1" applyFill="1" applyBorder="1" applyAlignment="1">
      <alignment horizontal="right" vertical="top" wrapText="1"/>
    </xf>
    <xf numFmtId="4" fontId="13" fillId="10" borderId="2" xfId="0" applyNumberFormat="1" applyFont="1" applyFill="1" applyBorder="1" applyAlignment="1">
      <alignment horizontal="right" vertical="top" wrapText="1"/>
    </xf>
    <xf numFmtId="0" fontId="15" fillId="0" borderId="1" xfId="0" applyFont="1" applyFill="1" applyBorder="1" applyAlignment="1">
      <alignment vertical="center" wrapText="1"/>
    </xf>
    <xf numFmtId="0" fontId="8" fillId="0" borderId="5" xfId="0" applyFont="1" applyBorder="1"/>
    <xf numFmtId="0" fontId="8" fillId="0" borderId="8" xfId="0" applyFont="1" applyBorder="1"/>
    <xf numFmtId="0" fontId="38" fillId="0" borderId="0" xfId="0" applyFont="1" applyBorder="1"/>
    <xf numFmtId="0" fontId="1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7" fontId="9" fillId="0" borderId="0" xfId="0" applyNumberFormat="1" applyFont="1" applyAlignment="1">
      <alignment horizontal="left" vertical="center" wrapText="1"/>
    </xf>
    <xf numFmtId="0" fontId="0" fillId="0" borderId="6" xfId="0" applyBorder="1"/>
    <xf numFmtId="0" fontId="0" fillId="0" borderId="8" xfId="0" applyBorder="1" applyAlignment="1">
      <alignment horizontal="left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/>
    <xf numFmtId="0" fontId="13" fillId="11" borderId="2" xfId="0" applyFont="1" applyFill="1" applyBorder="1" applyAlignment="1">
      <alignment horizontal="center" vertical="center" wrapText="1"/>
    </xf>
    <xf numFmtId="3" fontId="35" fillId="11" borderId="2" xfId="0" applyNumberFormat="1" applyFont="1" applyFill="1" applyBorder="1" applyAlignment="1">
      <alignment horizontal="right" vertical="top" wrapText="1"/>
    </xf>
    <xf numFmtId="0" fontId="37" fillId="11" borderId="2" xfId="0" applyFont="1" applyFill="1" applyBorder="1" applyAlignment="1">
      <alignment horizontal="right" vertical="top" wrapText="1"/>
    </xf>
    <xf numFmtId="4" fontId="37" fillId="11" borderId="2" xfId="0" applyNumberFormat="1" applyFont="1" applyFill="1" applyBorder="1" applyAlignment="1">
      <alignment horizontal="right" vertical="top" wrapText="1"/>
    </xf>
    <xf numFmtId="0" fontId="8" fillId="0" borderId="1" xfId="0" applyFont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13" fillId="11" borderId="17" xfId="0" applyFont="1" applyFill="1" applyBorder="1" applyAlignment="1">
      <alignment horizontal="center" vertical="center" wrapText="1"/>
    </xf>
    <xf numFmtId="0" fontId="13" fillId="11" borderId="19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right" vertical="top" wrapText="1"/>
    </xf>
    <xf numFmtId="0" fontId="36" fillId="0" borderId="19" xfId="0" applyFont="1" applyFill="1" applyBorder="1" applyAlignment="1">
      <alignment horizontal="right" vertical="top" wrapText="1"/>
    </xf>
    <xf numFmtId="0" fontId="37" fillId="11" borderId="4" xfId="0" applyFont="1" applyFill="1" applyBorder="1" applyAlignment="1">
      <alignment horizontal="right" vertical="top" wrapText="1"/>
    </xf>
    <xf numFmtId="3" fontId="35" fillId="11" borderId="20" xfId="0" applyNumberFormat="1" applyFont="1" applyFill="1" applyBorder="1" applyAlignment="1">
      <alignment horizontal="right" vertical="top" wrapText="1"/>
    </xf>
    <xf numFmtId="0" fontId="13" fillId="11" borderId="2" xfId="0" applyFont="1" applyFill="1" applyBorder="1" applyAlignment="1">
      <alignment horizontal="left" vertical="top" wrapText="1"/>
    </xf>
    <xf numFmtId="0" fontId="32" fillId="6" borderId="17" xfId="0" applyFont="1" applyFill="1" applyBorder="1" applyAlignment="1">
      <alignment horizontal="left" vertical="top" wrapText="1"/>
    </xf>
    <xf numFmtId="0" fontId="32" fillId="0" borderId="17" xfId="0" applyFont="1" applyFill="1" applyBorder="1" applyAlignment="1">
      <alignment horizontal="left" vertical="top" wrapText="1"/>
    </xf>
    <xf numFmtId="0" fontId="13" fillId="11" borderId="3" xfId="0" applyFont="1" applyFill="1" applyBorder="1" applyAlignment="1">
      <alignment horizontal="left" vertical="top" wrapText="1"/>
    </xf>
    <xf numFmtId="17" fontId="2" fillId="0" borderId="9" xfId="1" applyNumberFormat="1" applyFont="1" applyBorder="1" applyAlignment="1">
      <alignment horizontal="left" wrapText="1"/>
    </xf>
    <xf numFmtId="0" fontId="0" fillId="0" borderId="9" xfId="0" applyFill="1" applyBorder="1"/>
    <xf numFmtId="0" fontId="12" fillId="4" borderId="17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3" fontId="1" fillId="9" borderId="4" xfId="0" applyNumberFormat="1" applyFont="1" applyFill="1" applyBorder="1"/>
    <xf numFmtId="4" fontId="1" fillId="9" borderId="4" xfId="0" applyNumberFormat="1" applyFont="1" applyFill="1" applyBorder="1"/>
    <xf numFmtId="4" fontId="1" fillId="9" borderId="20" xfId="0" applyNumberFormat="1" applyFont="1" applyFill="1" applyBorder="1"/>
    <xf numFmtId="17" fontId="2" fillId="0" borderId="7" xfId="1" applyNumberFormat="1" applyFont="1" applyBorder="1" applyAlignment="1">
      <alignment horizontal="center" wrapText="1"/>
    </xf>
    <xf numFmtId="3" fontId="5" fillId="4" borderId="2" xfId="0" applyNumberFormat="1" applyFont="1" applyFill="1" applyBorder="1" applyAlignment="1">
      <alignment horizontal="right" vertical="top" wrapText="1"/>
    </xf>
    <xf numFmtId="0" fontId="5" fillId="0" borderId="13" xfId="0" applyFont="1" applyFill="1" applyBorder="1" applyAlignment="1">
      <alignment horizontal="left" vertical="top" wrapText="1"/>
    </xf>
    <xf numFmtId="3" fontId="5" fillId="0" borderId="13" xfId="0" applyNumberFormat="1" applyFont="1" applyFill="1" applyBorder="1" applyAlignment="1">
      <alignment horizontal="right" vertical="top" wrapText="1"/>
    </xf>
    <xf numFmtId="3" fontId="5" fillId="0" borderId="0" xfId="0" applyNumberFormat="1" applyFont="1" applyFill="1" applyBorder="1" applyAlignment="1">
      <alignment horizontal="right" vertical="top" wrapText="1"/>
    </xf>
    <xf numFmtId="0" fontId="0" fillId="0" borderId="24" xfId="0" applyBorder="1"/>
    <xf numFmtId="0" fontId="13" fillId="9" borderId="3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left" vertical="top" wrapText="1"/>
    </xf>
    <xf numFmtId="0" fontId="32" fillId="3" borderId="2" xfId="0" applyFont="1" applyFill="1" applyBorder="1" applyAlignment="1">
      <alignment horizontal="left" vertical="top" wrapText="1"/>
    </xf>
    <xf numFmtId="43" fontId="8" fillId="0" borderId="2" xfId="2" applyFont="1" applyBorder="1"/>
    <xf numFmtId="0" fontId="1" fillId="0" borderId="1" xfId="0" applyFont="1" applyBorder="1"/>
    <xf numFmtId="0" fontId="1" fillId="0" borderId="8" xfId="0" applyFont="1" applyBorder="1"/>
    <xf numFmtId="0" fontId="31" fillId="0" borderId="8" xfId="0" applyFont="1" applyBorder="1"/>
    <xf numFmtId="0" fontId="6" fillId="3" borderId="17" xfId="0" applyFont="1" applyFill="1" applyBorder="1" applyAlignment="1">
      <alignment horizontal="left" vertical="top" wrapText="1"/>
    </xf>
    <xf numFmtId="0" fontId="6" fillId="3" borderId="19" xfId="0" applyFont="1" applyFill="1" applyBorder="1" applyAlignment="1">
      <alignment horizontal="right" vertical="top" wrapText="1"/>
    </xf>
    <xf numFmtId="0" fontId="6" fillId="2" borderId="17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right" vertical="top" wrapText="1"/>
    </xf>
    <xf numFmtId="0" fontId="41" fillId="12" borderId="17" xfId="0" applyFont="1" applyFill="1" applyBorder="1" applyAlignment="1">
      <alignment horizontal="left" vertical="top" wrapText="1"/>
    </xf>
    <xf numFmtId="4" fontId="41" fillId="12" borderId="2" xfId="0" applyNumberFormat="1" applyFont="1" applyFill="1" applyBorder="1" applyAlignment="1">
      <alignment horizontal="right" vertical="top" wrapText="1"/>
    </xf>
    <xf numFmtId="0" fontId="41" fillId="12" borderId="19" xfId="0" applyFont="1" applyFill="1" applyBorder="1" applyAlignment="1">
      <alignment horizontal="right" vertical="top" wrapText="1"/>
    </xf>
    <xf numFmtId="4" fontId="6" fillId="3" borderId="19" xfId="0" applyNumberFormat="1" applyFont="1" applyFill="1" applyBorder="1" applyAlignment="1">
      <alignment horizontal="right" vertical="top" wrapText="1"/>
    </xf>
    <xf numFmtId="4" fontId="6" fillId="2" borderId="19" xfId="0" applyNumberFormat="1" applyFont="1" applyFill="1" applyBorder="1" applyAlignment="1">
      <alignment horizontal="right" vertical="top" wrapText="1"/>
    </xf>
    <xf numFmtId="0" fontId="41" fillId="12" borderId="2" xfId="0" applyFont="1" applyFill="1" applyBorder="1" applyAlignment="1">
      <alignment horizontal="right" vertical="top" wrapText="1"/>
    </xf>
    <xf numFmtId="4" fontId="41" fillId="12" borderId="19" xfId="0" applyNumberFormat="1" applyFont="1" applyFill="1" applyBorder="1" applyAlignment="1">
      <alignment horizontal="right" vertical="top" wrapText="1"/>
    </xf>
    <xf numFmtId="0" fontId="37" fillId="11" borderId="17" xfId="0" applyFont="1" applyFill="1" applyBorder="1" applyAlignment="1">
      <alignment horizontal="left" vertical="top" wrapText="1"/>
    </xf>
    <xf numFmtId="0" fontId="37" fillId="11" borderId="19" xfId="0" applyFont="1" applyFill="1" applyBorder="1" applyAlignment="1">
      <alignment horizontal="right" vertical="top" wrapText="1"/>
    </xf>
    <xf numFmtId="0" fontId="42" fillId="0" borderId="4" xfId="0" applyFont="1" applyBorder="1" applyAlignment="1">
      <alignment vertical="center" wrapText="1"/>
    </xf>
    <xf numFmtId="4" fontId="42" fillId="0" borderId="20" xfId="0" applyNumberFormat="1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0" fontId="41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horizontal="right" vertical="top" wrapText="1"/>
    </xf>
    <xf numFmtId="4" fontId="41" fillId="0" borderId="0" xfId="0" applyNumberFormat="1" applyFont="1" applyFill="1" applyBorder="1" applyAlignment="1">
      <alignment horizontal="right" vertical="top" wrapText="1"/>
    </xf>
    <xf numFmtId="4" fontId="42" fillId="0" borderId="0" xfId="0" applyNumberFormat="1" applyFont="1" applyFill="1" applyBorder="1" applyAlignment="1">
      <alignment vertical="center" wrapText="1"/>
    </xf>
    <xf numFmtId="0" fontId="14" fillId="0" borderId="0" xfId="1" applyFont="1" applyFill="1" applyBorder="1"/>
    <xf numFmtId="0" fontId="14" fillId="0" borderId="0" xfId="1" applyFont="1" applyBorder="1"/>
    <xf numFmtId="0" fontId="5" fillId="0" borderId="0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17" fontId="2" fillId="0" borderId="0" xfId="1" applyNumberFormat="1" applyFont="1" applyBorder="1" applyAlignment="1">
      <alignment wrapText="1"/>
    </xf>
    <xf numFmtId="0" fontId="14" fillId="0" borderId="9" xfId="1" applyFont="1" applyBorder="1" applyAlignment="1">
      <alignment horizontal="left" wrapText="1"/>
    </xf>
    <xf numFmtId="3" fontId="2" fillId="9" borderId="4" xfId="0" applyNumberFormat="1" applyFont="1" applyFill="1" applyBorder="1" applyAlignment="1">
      <alignment horizontal="center" vertical="center" wrapText="1"/>
    </xf>
    <xf numFmtId="4" fontId="2" fillId="9" borderId="4" xfId="0" applyNumberFormat="1" applyFont="1" applyFill="1" applyBorder="1" applyAlignment="1">
      <alignment horizontal="center" vertical="center" wrapText="1"/>
    </xf>
    <xf numFmtId="3" fontId="2" fillId="9" borderId="20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right" vertical="top" wrapText="1"/>
    </xf>
    <xf numFmtId="0" fontId="1" fillId="4" borderId="2" xfId="0" applyFont="1" applyFill="1" applyBorder="1"/>
    <xf numFmtId="0" fontId="32" fillId="4" borderId="2" xfId="0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right" vertical="top" wrapText="1"/>
    </xf>
    <xf numFmtId="4" fontId="32" fillId="4" borderId="2" xfId="0" applyNumberFormat="1" applyFont="1" applyFill="1" applyBorder="1" applyAlignment="1">
      <alignment horizontal="right" vertical="top" wrapText="1"/>
    </xf>
    <xf numFmtId="0" fontId="26" fillId="0" borderId="17" xfId="0" applyFont="1" applyFill="1" applyBorder="1" applyAlignment="1">
      <alignment horizontal="center"/>
    </xf>
    <xf numFmtId="3" fontId="26" fillId="0" borderId="18" xfId="0" applyNumberFormat="1" applyFont="1" applyFill="1" applyBorder="1" applyAlignment="1">
      <alignment horizontal="center"/>
    </xf>
    <xf numFmtId="166" fontId="26" fillId="0" borderId="2" xfId="0" applyNumberFormat="1" applyFont="1" applyFill="1" applyBorder="1" applyAlignment="1">
      <alignment horizontal="center"/>
    </xf>
    <xf numFmtId="165" fontId="26" fillId="0" borderId="2" xfId="2" applyNumberFormat="1" applyFont="1" applyFill="1" applyBorder="1" applyAlignment="1">
      <alignment horizontal="center"/>
    </xf>
    <xf numFmtId="0" fontId="28" fillId="9" borderId="19" xfId="0" applyFont="1" applyFill="1" applyBorder="1" applyAlignment="1">
      <alignment horizontal="justify"/>
    </xf>
    <xf numFmtId="0" fontId="23" fillId="0" borderId="0" xfId="0" applyFont="1"/>
    <xf numFmtId="17" fontId="26" fillId="0" borderId="0" xfId="0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0" borderId="8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2" fillId="0" borderId="1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39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4" fontId="34" fillId="0" borderId="11" xfId="0" applyNumberFormat="1" applyFont="1" applyBorder="1" applyAlignment="1">
      <alignment horizontal="center" vertical="center" wrapText="1"/>
    </xf>
    <xf numFmtId="4" fontId="34" fillId="0" borderId="11" xfId="0" applyNumberFormat="1" applyFont="1" applyBorder="1" applyAlignment="1">
      <alignment horizontal="left" vertical="center" wrapText="1"/>
    </xf>
    <xf numFmtId="4" fontId="34" fillId="0" borderId="12" xfId="0" applyNumberFormat="1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3" fontId="34" fillId="0" borderId="0" xfId="0" applyNumberFormat="1" applyFont="1" applyAlignment="1">
      <alignment horizontal="center" vertical="center" wrapText="1"/>
    </xf>
    <xf numFmtId="4" fontId="34" fillId="0" borderId="0" xfId="0" applyNumberFormat="1" applyFont="1" applyAlignment="1">
      <alignment horizontal="left" vertical="center" wrapText="1"/>
    </xf>
    <xf numFmtId="0" fontId="13" fillId="0" borderId="13" xfId="0" applyNumberFormat="1" applyFont="1" applyFill="1" applyBorder="1" applyAlignment="1" applyProtection="1">
      <alignment horizontal="center" wrapText="1"/>
    </xf>
    <xf numFmtId="0" fontId="15" fillId="0" borderId="23" xfId="1" applyFont="1" applyBorder="1" applyAlignment="1">
      <alignment horizontal="center" wrapText="1"/>
    </xf>
    <xf numFmtId="0" fontId="15" fillId="0" borderId="13" xfId="1" applyFont="1" applyBorder="1" applyAlignment="1">
      <alignment horizontal="center" wrapText="1"/>
    </xf>
    <xf numFmtId="0" fontId="15" fillId="0" borderId="24" xfId="1" applyFont="1" applyBorder="1" applyAlignment="1">
      <alignment horizontal="center" wrapText="1"/>
    </xf>
    <xf numFmtId="0" fontId="10" fillId="0" borderId="23" xfId="1" applyFont="1" applyBorder="1" applyAlignment="1">
      <alignment horizontal="center" wrapText="1"/>
    </xf>
    <xf numFmtId="0" fontId="10" fillId="0" borderId="13" xfId="1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8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left" wrapText="1"/>
    </xf>
    <xf numFmtId="0" fontId="2" fillId="0" borderId="0" xfId="1" applyFont="1" applyBorder="1" applyAlignment="1">
      <alignment horizontal="left" wrapText="1"/>
    </xf>
    <xf numFmtId="0" fontId="10" fillId="0" borderId="21" xfId="1" applyFont="1" applyBorder="1" applyAlignment="1">
      <alignment horizontal="center" wrapText="1"/>
    </xf>
    <xf numFmtId="0" fontId="10" fillId="0" borderId="22" xfId="1" applyFont="1" applyBorder="1" applyAlignment="1">
      <alignment horizontal="center" wrapText="1"/>
    </xf>
    <xf numFmtId="0" fontId="10" fillId="0" borderId="18" xfId="1" applyFont="1" applyBorder="1" applyAlignment="1">
      <alignment horizontal="center" wrapText="1"/>
    </xf>
    <xf numFmtId="0" fontId="2" fillId="0" borderId="23" xfId="1" applyFont="1" applyBorder="1" applyAlignment="1">
      <alignment horizontal="center" vertical="top" wrapText="1"/>
    </xf>
    <xf numFmtId="0" fontId="2" fillId="0" borderId="13" xfId="1" applyFont="1" applyBorder="1" applyAlignment="1">
      <alignment horizontal="center" vertical="top" wrapText="1"/>
    </xf>
    <xf numFmtId="0" fontId="2" fillId="0" borderId="24" xfId="1" applyFont="1" applyBorder="1" applyAlignment="1">
      <alignment horizontal="center" vertical="top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40" fillId="11" borderId="17" xfId="0" applyFont="1" applyFill="1" applyBorder="1" applyAlignment="1">
      <alignment vertical="top" wrapText="1"/>
    </xf>
    <xf numFmtId="0" fontId="40" fillId="11" borderId="2" xfId="0" applyFont="1" applyFill="1" applyBorder="1" applyAlignment="1">
      <alignment vertical="top" wrapText="1"/>
    </xf>
    <xf numFmtId="0" fontId="37" fillId="11" borderId="2" xfId="0" applyFont="1" applyFill="1" applyBorder="1" applyAlignment="1">
      <alignment vertical="top" wrapText="1"/>
    </xf>
    <xf numFmtId="0" fontId="37" fillId="11" borderId="19" xfId="0" applyFont="1" applyFill="1" applyBorder="1" applyAlignment="1">
      <alignment vertical="top" wrapText="1"/>
    </xf>
    <xf numFmtId="0" fontId="40" fillId="11" borderId="19" xfId="0" applyFont="1" applyFill="1" applyBorder="1" applyAlignment="1">
      <alignment vertical="top" wrapText="1"/>
    </xf>
  </cellXfs>
  <cellStyles count="3">
    <cellStyle name="Millares" xfId="2" builtinId="3"/>
    <cellStyle name="Normal" xfId="0" builtinId="0"/>
    <cellStyle name="Normal 3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38100</xdr:rowOff>
    </xdr:from>
    <xdr:to>
      <xdr:col>4</xdr:col>
      <xdr:colOff>504825</xdr:colOff>
      <xdr:row>4</xdr:row>
      <xdr:rowOff>142875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238125"/>
          <a:ext cx="332422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14"/>
  <sheetViews>
    <sheetView tabSelected="1" workbookViewId="0">
      <selection activeCell="K5" sqref="K5"/>
    </sheetView>
  </sheetViews>
  <sheetFormatPr baseColWidth="10" defaultRowHeight="15" x14ac:dyDescent="0.25"/>
  <cols>
    <col min="1" max="1" width="3.85546875" style="7" customWidth="1"/>
    <col min="2" max="2" width="17.7109375" style="7" customWidth="1"/>
    <col min="3" max="3" width="14.5703125" style="7" customWidth="1"/>
    <col min="4" max="6" width="11.42578125" style="7"/>
    <col min="7" max="7" width="11.42578125" style="7" customWidth="1"/>
    <col min="8" max="8" width="13.140625" style="7" customWidth="1"/>
    <col min="9" max="9" width="13.42578125" style="7" customWidth="1"/>
    <col min="10" max="10" width="12.7109375" style="7" customWidth="1"/>
    <col min="11" max="11" width="71.85546875" style="7" customWidth="1"/>
    <col min="12" max="16384" width="11.42578125" style="7"/>
  </cols>
  <sheetData>
    <row r="1" spans="2:11" ht="15.75" thickBot="1" x14ac:dyDescent="0.3"/>
    <row r="2" spans="2:11" ht="18" x14ac:dyDescent="0.35">
      <c r="B2" s="53"/>
      <c r="C2" s="54"/>
      <c r="D2" s="55"/>
      <c r="E2" s="55" t="s">
        <v>125</v>
      </c>
      <c r="F2" s="56"/>
      <c r="G2" s="56"/>
      <c r="H2" s="56"/>
      <c r="I2" s="56"/>
      <c r="J2" s="57"/>
      <c r="K2" s="58"/>
    </row>
    <row r="3" spans="2:11" ht="16.5" x14ac:dyDescent="0.3">
      <c r="B3" s="59"/>
      <c r="C3" s="40"/>
      <c r="D3" s="60"/>
      <c r="E3" s="60" t="s">
        <v>126</v>
      </c>
      <c r="F3" s="61"/>
      <c r="G3" s="61"/>
      <c r="H3" s="62"/>
      <c r="I3" s="61"/>
      <c r="J3" s="62"/>
      <c r="K3" s="63"/>
    </row>
    <row r="4" spans="2:11" ht="18" x14ac:dyDescent="0.35">
      <c r="B4" s="59"/>
      <c r="C4" s="40"/>
      <c r="D4" s="40"/>
      <c r="E4" s="40"/>
      <c r="F4" s="64" t="s">
        <v>127</v>
      </c>
      <c r="G4" s="62"/>
      <c r="H4" s="61"/>
      <c r="I4" s="62"/>
      <c r="J4" s="62"/>
      <c r="K4" s="63"/>
    </row>
    <row r="5" spans="2:11" ht="16.5" x14ac:dyDescent="0.3">
      <c r="B5" s="65"/>
      <c r="C5" s="66"/>
      <c r="D5" s="67"/>
      <c r="E5" s="67"/>
      <c r="F5" s="68"/>
      <c r="G5" s="68"/>
      <c r="H5" s="69"/>
      <c r="I5" s="232" t="s">
        <v>225</v>
      </c>
      <c r="J5" s="69"/>
      <c r="K5" s="70"/>
    </row>
    <row r="6" spans="2:11" ht="17.25" thickBot="1" x14ac:dyDescent="0.35">
      <c r="B6" s="71" t="s">
        <v>128</v>
      </c>
      <c r="C6" s="72"/>
      <c r="D6" s="72"/>
      <c r="E6" s="72"/>
      <c r="F6" s="73"/>
      <c r="G6" s="73"/>
      <c r="H6" s="73"/>
      <c r="I6" s="73"/>
      <c r="J6" s="73"/>
      <c r="K6" s="74"/>
    </row>
    <row r="7" spans="2:11" s="78" customFormat="1" ht="60" x14ac:dyDescent="0.25">
      <c r="B7" s="75" t="s">
        <v>129</v>
      </c>
      <c r="C7" s="76" t="s">
        <v>130</v>
      </c>
      <c r="D7" s="76" t="s">
        <v>131</v>
      </c>
      <c r="E7" s="76" t="s">
        <v>109</v>
      </c>
      <c r="F7" s="76" t="s">
        <v>110</v>
      </c>
      <c r="G7" s="76" t="s">
        <v>132</v>
      </c>
      <c r="H7" s="76" t="s">
        <v>133</v>
      </c>
      <c r="I7" s="76" t="s">
        <v>134</v>
      </c>
      <c r="J7" s="76" t="s">
        <v>135</v>
      </c>
      <c r="K7" s="77" t="s">
        <v>136</v>
      </c>
    </row>
    <row r="8" spans="2:11" s="78" customFormat="1" ht="95.25" customHeight="1" x14ac:dyDescent="0.3">
      <c r="B8" s="79" t="s">
        <v>137</v>
      </c>
      <c r="C8" s="80">
        <v>480967</v>
      </c>
      <c r="D8" s="81">
        <v>383436</v>
      </c>
      <c r="E8" s="81">
        <v>42527</v>
      </c>
      <c r="F8" s="81">
        <v>32466</v>
      </c>
      <c r="G8" s="82">
        <f>D8-E8-F8</f>
        <v>308443</v>
      </c>
      <c r="H8" s="81">
        <v>1160661</v>
      </c>
      <c r="I8" s="83">
        <v>452347</v>
      </c>
      <c r="J8" s="83">
        <v>3081266</v>
      </c>
      <c r="K8" s="84" t="s">
        <v>227</v>
      </c>
    </row>
    <row r="9" spans="2:11" s="78" customFormat="1" ht="45" x14ac:dyDescent="0.3">
      <c r="B9" s="79" t="s">
        <v>138</v>
      </c>
      <c r="C9" s="85">
        <v>330924</v>
      </c>
      <c r="D9" s="86">
        <v>320310</v>
      </c>
      <c r="E9" s="87">
        <v>89827</v>
      </c>
      <c r="F9" s="88">
        <v>0</v>
      </c>
      <c r="G9" s="89">
        <f t="shared" ref="G9:G10" si="0">D9-E9-F9</f>
        <v>230483</v>
      </c>
      <c r="H9" s="86">
        <v>11540603</v>
      </c>
      <c r="I9" s="90">
        <v>1961789</v>
      </c>
      <c r="J9" s="91">
        <v>1576578</v>
      </c>
      <c r="K9" s="84" t="s">
        <v>226</v>
      </c>
    </row>
    <row r="10" spans="2:11" s="92" customFormat="1" ht="16.5" x14ac:dyDescent="0.3">
      <c r="B10" s="226" t="s">
        <v>139</v>
      </c>
      <c r="C10" s="227">
        <v>69505</v>
      </c>
      <c r="D10" s="228">
        <v>0</v>
      </c>
      <c r="E10" s="228">
        <v>0</v>
      </c>
      <c r="F10" s="228">
        <v>0</v>
      </c>
      <c r="G10" s="89">
        <f t="shared" si="0"/>
        <v>0</v>
      </c>
      <c r="H10" s="228">
        <v>362130</v>
      </c>
      <c r="I10" s="229">
        <v>0</v>
      </c>
      <c r="J10" s="229">
        <v>0</v>
      </c>
      <c r="K10" s="230" t="s">
        <v>140</v>
      </c>
    </row>
    <row r="11" spans="2:11" ht="17.25" thickBot="1" x14ac:dyDescent="0.35">
      <c r="B11" s="93" t="s">
        <v>57</v>
      </c>
      <c r="C11" s="94"/>
      <c r="D11" s="95">
        <f t="shared" ref="D11:J11" si="1">SUM(D8:D10)</f>
        <v>703746</v>
      </c>
      <c r="E11" s="95">
        <f t="shared" si="1"/>
        <v>132354</v>
      </c>
      <c r="F11" s="95">
        <f t="shared" si="1"/>
        <v>32466</v>
      </c>
      <c r="G11" s="95">
        <f t="shared" si="1"/>
        <v>538926</v>
      </c>
      <c r="H11" s="95">
        <f t="shared" si="1"/>
        <v>13063394</v>
      </c>
      <c r="I11" s="95">
        <f t="shared" si="1"/>
        <v>2414136</v>
      </c>
      <c r="J11" s="95">
        <f t="shared" si="1"/>
        <v>4657844</v>
      </c>
      <c r="K11" s="96"/>
    </row>
    <row r="12" spans="2:11" x14ac:dyDescent="0.25">
      <c r="B12" s="97" t="s">
        <v>141</v>
      </c>
    </row>
    <row r="13" spans="2:11" x14ac:dyDescent="0.25">
      <c r="B13" s="98" t="s">
        <v>142</v>
      </c>
    </row>
    <row r="14" spans="2:11" x14ac:dyDescent="0.25">
      <c r="B14" s="231" t="s">
        <v>264</v>
      </c>
      <c r="K14" s="9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0"/>
  <sheetViews>
    <sheetView workbookViewId="0">
      <selection activeCell="O11" sqref="O11"/>
    </sheetView>
  </sheetViews>
  <sheetFormatPr baseColWidth="10" defaultRowHeight="15" x14ac:dyDescent="0.25"/>
  <cols>
    <col min="1" max="1" width="6" customWidth="1"/>
    <col min="2" max="2" width="19.5703125" customWidth="1"/>
    <col min="3" max="3" width="14" customWidth="1"/>
    <col min="5" max="5" width="13" customWidth="1"/>
    <col min="6" max="6" width="12.7109375" customWidth="1"/>
    <col min="7" max="7" width="14.5703125" customWidth="1"/>
    <col min="8" max="8" width="13.5703125" bestFit="1" customWidth="1"/>
    <col min="9" max="9" width="13.5703125" customWidth="1"/>
    <col min="10" max="10" width="12.7109375" customWidth="1"/>
    <col min="11" max="11" width="12.5703125" customWidth="1"/>
    <col min="12" max="12" width="13.85546875" customWidth="1"/>
    <col min="13" max="13" width="13.140625" customWidth="1"/>
  </cols>
  <sheetData>
    <row r="1" spans="2:13" ht="15.75" thickBot="1" x14ac:dyDescent="0.3"/>
    <row r="2" spans="2:13" ht="15.75" x14ac:dyDescent="0.25">
      <c r="B2" s="236" t="s">
        <v>105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8"/>
    </row>
    <row r="3" spans="2:13" ht="15.75" x14ac:dyDescent="0.25">
      <c r="B3" s="239" t="s">
        <v>106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1"/>
    </row>
    <row r="4" spans="2:13" ht="15.75" x14ac:dyDescent="0.25">
      <c r="B4" s="239" t="s">
        <v>107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1"/>
    </row>
    <row r="5" spans="2:13" ht="27" thickBot="1" x14ac:dyDescent="0.3">
      <c r="B5" s="242" t="s">
        <v>108</v>
      </c>
      <c r="C5" s="243"/>
      <c r="D5" s="10" t="s">
        <v>1</v>
      </c>
      <c r="E5" s="11">
        <v>2016</v>
      </c>
      <c r="F5" s="12"/>
      <c r="G5" s="13"/>
      <c r="H5" s="13"/>
      <c r="I5" s="13"/>
      <c r="J5" s="13"/>
      <c r="K5" s="13"/>
      <c r="L5" s="10" t="s">
        <v>2</v>
      </c>
      <c r="M5" s="169">
        <v>42644</v>
      </c>
    </row>
    <row r="6" spans="2:13" ht="45" x14ac:dyDescent="0.25">
      <c r="B6" s="14" t="s">
        <v>143</v>
      </c>
      <c r="C6" s="100" t="s">
        <v>146</v>
      </c>
      <c r="D6" s="100" t="s">
        <v>147</v>
      </c>
      <c r="E6" s="100" t="s">
        <v>109</v>
      </c>
      <c r="F6" s="100" t="s">
        <v>110</v>
      </c>
      <c r="G6" s="100" t="s">
        <v>111</v>
      </c>
      <c r="H6" s="100" t="s">
        <v>112</v>
      </c>
      <c r="I6" s="100" t="s">
        <v>113</v>
      </c>
      <c r="J6" s="100" t="s">
        <v>114</v>
      </c>
      <c r="K6" s="100" t="s">
        <v>115</v>
      </c>
      <c r="L6" s="100" t="s">
        <v>116</v>
      </c>
      <c r="M6" s="109" t="s">
        <v>117</v>
      </c>
    </row>
    <row r="7" spans="2:13" ht="15.75" thickBot="1" x14ac:dyDescent="0.3">
      <c r="B7" s="15" t="s">
        <v>118</v>
      </c>
      <c r="C7" s="16">
        <f t="shared" ref="C7:M7" si="0">C60+C80</f>
        <v>480967</v>
      </c>
      <c r="D7" s="16">
        <f t="shared" si="0"/>
        <v>383435.79</v>
      </c>
      <c r="E7" s="16">
        <f t="shared" si="0"/>
        <v>42526.520000000004</v>
      </c>
      <c r="F7" s="16">
        <f t="shared" si="0"/>
        <v>32466</v>
      </c>
      <c r="G7" s="16">
        <f t="shared" si="0"/>
        <v>308443.27</v>
      </c>
      <c r="H7" s="17">
        <f t="shared" si="0"/>
        <v>1160661.3400000001</v>
      </c>
      <c r="I7" s="16">
        <f t="shared" si="0"/>
        <v>452347.45999999996</v>
      </c>
      <c r="J7" s="16">
        <f t="shared" si="0"/>
        <v>0</v>
      </c>
      <c r="K7" s="16">
        <f t="shared" si="0"/>
        <v>0</v>
      </c>
      <c r="L7" s="16">
        <f t="shared" si="0"/>
        <v>0</v>
      </c>
      <c r="M7" s="110">
        <f t="shared" si="0"/>
        <v>3081266.05</v>
      </c>
    </row>
    <row r="8" spans="2:13" s="7" customFormat="1" x14ac:dyDescent="0.25">
      <c r="B8" s="104"/>
      <c r="C8" s="105"/>
      <c r="D8" s="105"/>
      <c r="E8" s="105"/>
      <c r="F8" s="105"/>
      <c r="G8" s="105"/>
      <c r="H8" s="106"/>
      <c r="I8" s="105"/>
      <c r="J8" s="105"/>
      <c r="K8" s="105"/>
      <c r="L8" s="105"/>
      <c r="M8" s="105"/>
    </row>
    <row r="9" spans="2:13" ht="15.75" thickBot="1" x14ac:dyDescent="0.3">
      <c r="B9" s="8"/>
      <c r="C9" s="9"/>
      <c r="D9" s="8"/>
      <c r="E9" s="9"/>
      <c r="G9" s="101">
        <v>338897</v>
      </c>
      <c r="H9" s="9"/>
      <c r="I9" s="102"/>
      <c r="M9" s="102"/>
    </row>
    <row r="10" spans="2:13" x14ac:dyDescent="0.25">
      <c r="B10" s="244" t="s">
        <v>144</v>
      </c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6"/>
    </row>
    <row r="11" spans="2:13" ht="45" x14ac:dyDescent="0.25">
      <c r="B11" s="103" t="s">
        <v>4</v>
      </c>
      <c r="C11" s="100" t="s">
        <v>146</v>
      </c>
      <c r="D11" s="100" t="s">
        <v>147</v>
      </c>
      <c r="E11" s="100" t="s">
        <v>109</v>
      </c>
      <c r="F11" s="100" t="s">
        <v>110</v>
      </c>
      <c r="G11" s="103" t="s">
        <v>119</v>
      </c>
      <c r="H11" s="100" t="s">
        <v>112</v>
      </c>
      <c r="I11" s="100" t="s">
        <v>113</v>
      </c>
      <c r="J11" s="100" t="s">
        <v>114</v>
      </c>
      <c r="K11" s="100" t="s">
        <v>115</v>
      </c>
      <c r="L11" s="100" t="s">
        <v>116</v>
      </c>
      <c r="M11" s="100" t="s">
        <v>117</v>
      </c>
    </row>
    <row r="12" spans="2:13" x14ac:dyDescent="0.25">
      <c r="B12" s="107" t="s">
        <v>12</v>
      </c>
      <c r="C12" s="19">
        <v>30</v>
      </c>
      <c r="D12" s="19">
        <v>31</v>
      </c>
      <c r="E12" s="19">
        <v>29.5</v>
      </c>
      <c r="F12" s="19">
        <v>1.5</v>
      </c>
      <c r="G12" s="19">
        <f>D12-E12-F12</f>
        <v>0</v>
      </c>
      <c r="H12" s="19">
        <v>196.25</v>
      </c>
      <c r="I12" s="19">
        <v>183.79</v>
      </c>
      <c r="J12" s="19">
        <v>6.5419999999999998</v>
      </c>
      <c r="K12" s="19">
        <v>6.23</v>
      </c>
      <c r="L12" s="20">
        <v>5322.49</v>
      </c>
      <c r="M12" s="19">
        <v>978.22</v>
      </c>
    </row>
    <row r="13" spans="2:13" s="24" customFormat="1" x14ac:dyDescent="0.25">
      <c r="B13" s="108" t="s">
        <v>13</v>
      </c>
      <c r="C13" s="22">
        <v>35</v>
      </c>
      <c r="D13" s="22">
        <v>34</v>
      </c>
      <c r="E13" s="22">
        <v>6.5</v>
      </c>
      <c r="F13" s="22">
        <v>0</v>
      </c>
      <c r="G13" s="19">
        <f t="shared" ref="G13:G59" si="1">D13-E13-F13</f>
        <v>27.5</v>
      </c>
      <c r="H13" s="22">
        <v>263</v>
      </c>
      <c r="I13" s="22">
        <v>47.5</v>
      </c>
      <c r="J13" s="22">
        <v>7.5140000000000002</v>
      </c>
      <c r="K13" s="22">
        <v>7.3079999999999998</v>
      </c>
      <c r="L13" s="23">
        <v>16090.95</v>
      </c>
      <c r="M13" s="22">
        <v>764.32</v>
      </c>
    </row>
    <row r="14" spans="2:13" x14ac:dyDescent="0.25">
      <c r="B14" s="107" t="s">
        <v>14</v>
      </c>
      <c r="C14" s="19">
        <v>8</v>
      </c>
      <c r="D14" s="19">
        <v>11</v>
      </c>
      <c r="E14" s="19">
        <v>11</v>
      </c>
      <c r="F14" s="19">
        <v>0</v>
      </c>
      <c r="G14" s="19">
        <f t="shared" si="1"/>
        <v>0</v>
      </c>
      <c r="H14" s="19">
        <v>208</v>
      </c>
      <c r="I14" s="19">
        <v>329</v>
      </c>
      <c r="J14" s="19">
        <v>26</v>
      </c>
      <c r="K14" s="19">
        <v>29.908999999999999</v>
      </c>
      <c r="L14" s="20">
        <v>5001.53</v>
      </c>
      <c r="M14" s="20">
        <v>1645.5</v>
      </c>
    </row>
    <row r="15" spans="2:13" s="24" customFormat="1" ht="22.5" x14ac:dyDescent="0.25">
      <c r="B15" s="108" t="s">
        <v>15</v>
      </c>
      <c r="C15" s="22">
        <v>875</v>
      </c>
      <c r="D15" s="22">
        <v>731</v>
      </c>
      <c r="E15" s="22">
        <v>146</v>
      </c>
      <c r="F15" s="22">
        <v>0</v>
      </c>
      <c r="G15" s="119">
        <f t="shared" si="1"/>
        <v>585</v>
      </c>
      <c r="H15" s="23">
        <v>14637</v>
      </c>
      <c r="I15" s="23">
        <v>2820.1</v>
      </c>
      <c r="J15" s="22">
        <v>16.728000000000002</v>
      </c>
      <c r="K15" s="22">
        <v>19.315999999999999</v>
      </c>
      <c r="L15" s="22">
        <v>411.33</v>
      </c>
      <c r="M15" s="23">
        <v>1160</v>
      </c>
    </row>
    <row r="16" spans="2:13" x14ac:dyDescent="0.25">
      <c r="B16" s="107" t="s">
        <v>60</v>
      </c>
      <c r="C16" s="19">
        <v>12</v>
      </c>
      <c r="D16" s="19"/>
      <c r="E16" s="19"/>
      <c r="F16" s="19"/>
      <c r="G16" s="19">
        <f t="shared" si="1"/>
        <v>0</v>
      </c>
      <c r="H16" s="19">
        <v>12</v>
      </c>
      <c r="I16" s="20"/>
      <c r="J16" s="19">
        <v>1</v>
      </c>
      <c r="K16" s="19"/>
      <c r="L16" s="19"/>
      <c r="M16" s="20"/>
    </row>
    <row r="17" spans="2:13" s="24" customFormat="1" x14ac:dyDescent="0.25">
      <c r="B17" s="108" t="s">
        <v>16</v>
      </c>
      <c r="C17" s="33"/>
      <c r="D17" s="22">
        <v>12</v>
      </c>
      <c r="E17" s="22">
        <v>12</v>
      </c>
      <c r="F17" s="22">
        <v>0</v>
      </c>
      <c r="G17" s="119">
        <f t="shared" si="1"/>
        <v>0</v>
      </c>
      <c r="H17" s="33"/>
      <c r="I17" s="22">
        <v>456</v>
      </c>
      <c r="J17" s="33"/>
      <c r="K17" s="22">
        <v>38</v>
      </c>
      <c r="L17" s="23">
        <v>13200</v>
      </c>
      <c r="M17" s="23">
        <v>6019.2</v>
      </c>
    </row>
    <row r="18" spans="2:13" x14ac:dyDescent="0.25">
      <c r="B18" s="107" t="s">
        <v>17</v>
      </c>
      <c r="C18" s="19">
        <v>19</v>
      </c>
      <c r="D18" s="19">
        <v>27</v>
      </c>
      <c r="E18" s="19">
        <v>26</v>
      </c>
      <c r="F18" s="19">
        <v>1</v>
      </c>
      <c r="G18" s="19">
        <f t="shared" si="1"/>
        <v>0</v>
      </c>
      <c r="H18" s="19">
        <v>166</v>
      </c>
      <c r="I18" s="19">
        <v>230.73</v>
      </c>
      <c r="J18" s="19">
        <v>8.7370000000000001</v>
      </c>
      <c r="K18" s="19">
        <v>8.8740000000000006</v>
      </c>
      <c r="L18" s="20">
        <v>6088.5</v>
      </c>
      <c r="M18" s="20">
        <v>1404.8</v>
      </c>
    </row>
    <row r="19" spans="2:13" s="24" customFormat="1" x14ac:dyDescent="0.25">
      <c r="B19" s="108" t="s">
        <v>18</v>
      </c>
      <c r="C19" s="22">
        <v>18</v>
      </c>
      <c r="D19" s="22">
        <v>19</v>
      </c>
      <c r="E19" s="22">
        <v>19</v>
      </c>
      <c r="F19" s="22">
        <v>0</v>
      </c>
      <c r="G19" s="119">
        <f t="shared" si="1"/>
        <v>0</v>
      </c>
      <c r="H19" s="22">
        <v>453.1</v>
      </c>
      <c r="I19" s="22">
        <v>463.5</v>
      </c>
      <c r="J19" s="22">
        <v>25.172000000000001</v>
      </c>
      <c r="K19" s="22">
        <v>24.395</v>
      </c>
      <c r="L19" s="23">
        <v>4742.99</v>
      </c>
      <c r="M19" s="23">
        <v>2198.37</v>
      </c>
    </row>
    <row r="20" spans="2:13" x14ac:dyDescent="0.25">
      <c r="B20" s="107" t="s">
        <v>19</v>
      </c>
      <c r="C20" s="19">
        <v>125</v>
      </c>
      <c r="D20" s="19">
        <v>154</v>
      </c>
      <c r="E20" s="19">
        <v>154</v>
      </c>
      <c r="F20" s="19">
        <v>0</v>
      </c>
      <c r="G20" s="19">
        <f t="shared" si="1"/>
        <v>0</v>
      </c>
      <c r="H20" s="19">
        <v>377.6</v>
      </c>
      <c r="I20" s="19">
        <v>309.8</v>
      </c>
      <c r="J20" s="19">
        <v>3.0209999999999999</v>
      </c>
      <c r="K20" s="19">
        <v>2.012</v>
      </c>
      <c r="L20" s="20">
        <v>12380.25</v>
      </c>
      <c r="M20" s="20">
        <v>3835.4</v>
      </c>
    </row>
    <row r="21" spans="2:13" s="24" customFormat="1" x14ac:dyDescent="0.25">
      <c r="B21" s="108" t="s">
        <v>20</v>
      </c>
      <c r="C21" s="22">
        <v>353</v>
      </c>
      <c r="D21" s="22">
        <v>169.5</v>
      </c>
      <c r="E21" s="22">
        <v>168.5</v>
      </c>
      <c r="F21" s="22">
        <v>1</v>
      </c>
      <c r="G21" s="119">
        <f t="shared" si="1"/>
        <v>0</v>
      </c>
      <c r="H21" s="23">
        <v>8242.5</v>
      </c>
      <c r="I21" s="23">
        <v>3584.65</v>
      </c>
      <c r="J21" s="22">
        <v>23.35</v>
      </c>
      <c r="K21" s="22">
        <v>21.274000000000001</v>
      </c>
      <c r="L21" s="23">
        <v>5139.8500000000004</v>
      </c>
      <c r="M21" s="23">
        <v>18424.57</v>
      </c>
    </row>
    <row r="22" spans="2:13" x14ac:dyDescent="0.25">
      <c r="B22" s="107" t="s">
        <v>21</v>
      </c>
      <c r="C22" s="19">
        <v>34</v>
      </c>
      <c r="D22" s="19">
        <v>40</v>
      </c>
      <c r="E22" s="19">
        <v>0</v>
      </c>
      <c r="F22" s="19">
        <v>0</v>
      </c>
      <c r="G22" s="19">
        <f t="shared" si="1"/>
        <v>40</v>
      </c>
      <c r="H22" s="19">
        <v>598</v>
      </c>
      <c r="I22" s="19">
        <v>0</v>
      </c>
      <c r="J22" s="19">
        <v>17.588000000000001</v>
      </c>
      <c r="K22" s="19">
        <v>0</v>
      </c>
      <c r="L22" s="19">
        <v>0</v>
      </c>
      <c r="M22" s="19">
        <v>0</v>
      </c>
    </row>
    <row r="23" spans="2:13" s="24" customFormat="1" x14ac:dyDescent="0.25">
      <c r="B23" s="108" t="s">
        <v>22</v>
      </c>
      <c r="C23" s="22">
        <v>23</v>
      </c>
      <c r="D23" s="22">
        <v>23</v>
      </c>
      <c r="E23" s="22">
        <v>23</v>
      </c>
      <c r="F23" s="22">
        <v>0</v>
      </c>
      <c r="G23" s="119">
        <f t="shared" si="1"/>
        <v>0</v>
      </c>
      <c r="H23" s="22">
        <v>34.5</v>
      </c>
      <c r="I23" s="22">
        <v>34.5</v>
      </c>
      <c r="J23" s="22">
        <v>1.5</v>
      </c>
      <c r="K23" s="22">
        <v>1.5</v>
      </c>
      <c r="L23" s="23">
        <v>3900</v>
      </c>
      <c r="M23" s="22">
        <v>134.55000000000001</v>
      </c>
    </row>
    <row r="24" spans="2:13" x14ac:dyDescent="0.25">
      <c r="B24" s="107" t="s">
        <v>23</v>
      </c>
      <c r="C24" s="20">
        <v>1626</v>
      </c>
      <c r="D24" s="20">
        <v>1505.25</v>
      </c>
      <c r="E24" s="20">
        <v>1501.75</v>
      </c>
      <c r="F24" s="19">
        <v>2</v>
      </c>
      <c r="G24" s="19">
        <f t="shared" si="1"/>
        <v>1.5</v>
      </c>
      <c r="H24" s="20">
        <v>69207</v>
      </c>
      <c r="I24" s="20">
        <v>55928.35</v>
      </c>
      <c r="J24" s="19">
        <v>42.563000000000002</v>
      </c>
      <c r="K24" s="19">
        <v>37.241999999999997</v>
      </c>
      <c r="L24" s="20">
        <v>3252.25</v>
      </c>
      <c r="M24" s="20">
        <v>181892.88</v>
      </c>
    </row>
    <row r="25" spans="2:13" s="24" customFormat="1" x14ac:dyDescent="0.25">
      <c r="B25" s="108" t="s">
        <v>24</v>
      </c>
      <c r="C25" s="22">
        <v>75</v>
      </c>
      <c r="D25" s="22">
        <v>70</v>
      </c>
      <c r="E25" s="22">
        <v>60</v>
      </c>
      <c r="F25" s="22">
        <v>0</v>
      </c>
      <c r="G25" s="119">
        <f t="shared" si="1"/>
        <v>10</v>
      </c>
      <c r="H25" s="23">
        <v>1050</v>
      </c>
      <c r="I25" s="22">
        <v>900</v>
      </c>
      <c r="J25" s="22">
        <v>14</v>
      </c>
      <c r="K25" s="22">
        <v>15</v>
      </c>
      <c r="L25" s="23">
        <v>5005.33</v>
      </c>
      <c r="M25" s="23">
        <v>4504.8</v>
      </c>
    </row>
    <row r="26" spans="2:13" x14ac:dyDescent="0.25">
      <c r="B26" s="107" t="s">
        <v>25</v>
      </c>
      <c r="C26" s="19">
        <v>7</v>
      </c>
      <c r="D26" s="19">
        <v>4</v>
      </c>
      <c r="E26" s="19">
        <v>3</v>
      </c>
      <c r="F26" s="19">
        <v>0</v>
      </c>
      <c r="G26" s="19">
        <f t="shared" si="1"/>
        <v>1</v>
      </c>
      <c r="H26" s="19">
        <v>80.5</v>
      </c>
      <c r="I26" s="19">
        <v>79.599999999999994</v>
      </c>
      <c r="J26" s="19">
        <v>11.5</v>
      </c>
      <c r="K26" s="19">
        <v>26.533000000000001</v>
      </c>
      <c r="L26" s="20">
        <v>28819.41</v>
      </c>
      <c r="M26" s="20">
        <v>2294.0300000000002</v>
      </c>
    </row>
    <row r="27" spans="2:13" s="24" customFormat="1" x14ac:dyDescent="0.25">
      <c r="B27" s="108" t="s">
        <v>26</v>
      </c>
      <c r="C27" s="23">
        <v>15964</v>
      </c>
      <c r="D27" s="23">
        <v>20583.3</v>
      </c>
      <c r="E27" s="23">
        <v>10429.5</v>
      </c>
      <c r="F27" s="22">
        <v>250</v>
      </c>
      <c r="G27" s="119">
        <f t="shared" si="1"/>
        <v>9903.7999999999993</v>
      </c>
      <c r="H27" s="23">
        <v>32734.69</v>
      </c>
      <c r="I27" s="23">
        <v>19763.27</v>
      </c>
      <c r="J27" s="22">
        <v>2.0510000000000002</v>
      </c>
      <c r="K27" s="22">
        <v>1.895</v>
      </c>
      <c r="L27" s="23">
        <v>54463.88</v>
      </c>
      <c r="M27" s="23">
        <v>1076384.45</v>
      </c>
    </row>
    <row r="28" spans="2:13" x14ac:dyDescent="0.25">
      <c r="B28" s="107" t="s">
        <v>27</v>
      </c>
      <c r="C28" s="20">
        <v>1338</v>
      </c>
      <c r="D28" s="20">
        <v>1474</v>
      </c>
      <c r="E28" s="20">
        <v>1105</v>
      </c>
      <c r="F28" s="19">
        <v>100</v>
      </c>
      <c r="G28" s="19">
        <f t="shared" si="1"/>
        <v>269</v>
      </c>
      <c r="H28" s="20">
        <v>37375.83</v>
      </c>
      <c r="I28" s="20">
        <v>44684.25</v>
      </c>
      <c r="J28" s="19">
        <v>27.934000000000001</v>
      </c>
      <c r="K28" s="19">
        <v>40.438000000000002</v>
      </c>
      <c r="L28" s="20">
        <v>6823.24</v>
      </c>
      <c r="M28" s="20">
        <v>304891.45</v>
      </c>
    </row>
    <row r="29" spans="2:13" s="24" customFormat="1" x14ac:dyDescent="0.25">
      <c r="B29" s="108" t="s">
        <v>28</v>
      </c>
      <c r="C29" s="22">
        <v>29</v>
      </c>
      <c r="D29" s="22">
        <v>36.799999999999997</v>
      </c>
      <c r="E29" s="22">
        <v>35.799999999999997</v>
      </c>
      <c r="F29" s="22">
        <v>0</v>
      </c>
      <c r="G29" s="119">
        <f t="shared" si="1"/>
        <v>1</v>
      </c>
      <c r="H29" s="23">
        <v>1202</v>
      </c>
      <c r="I29" s="23">
        <v>2268.3000000000002</v>
      </c>
      <c r="J29" s="22">
        <v>41.448</v>
      </c>
      <c r="K29" s="22">
        <v>63.36</v>
      </c>
      <c r="L29" s="23">
        <v>16328.18</v>
      </c>
      <c r="M29" s="23">
        <v>37037.199999999997</v>
      </c>
    </row>
    <row r="30" spans="2:13" x14ac:dyDescent="0.25">
      <c r="B30" s="107" t="s">
        <v>29</v>
      </c>
      <c r="C30" s="19">
        <v>22</v>
      </c>
      <c r="D30" s="19">
        <v>23</v>
      </c>
      <c r="E30" s="19">
        <v>23</v>
      </c>
      <c r="F30" s="19">
        <v>0</v>
      </c>
      <c r="G30" s="19">
        <f t="shared" si="1"/>
        <v>0</v>
      </c>
      <c r="H30" s="19">
        <v>175.5</v>
      </c>
      <c r="I30" s="19">
        <v>194.6</v>
      </c>
      <c r="J30" s="19">
        <v>7.9770000000000003</v>
      </c>
      <c r="K30" s="19">
        <v>8.4610000000000003</v>
      </c>
      <c r="L30" s="20">
        <v>11358.04</v>
      </c>
      <c r="M30" s="20">
        <v>2210.2800000000002</v>
      </c>
    </row>
    <row r="31" spans="2:13" s="24" customFormat="1" x14ac:dyDescent="0.25">
      <c r="B31" s="108" t="s">
        <v>30</v>
      </c>
      <c r="C31" s="22">
        <v>170</v>
      </c>
      <c r="D31" s="22">
        <v>167.85</v>
      </c>
      <c r="E31" s="22">
        <v>162.85</v>
      </c>
      <c r="F31" s="22">
        <v>3</v>
      </c>
      <c r="G31" s="119">
        <f t="shared" si="1"/>
        <v>2</v>
      </c>
      <c r="H31" s="23">
        <v>1183</v>
      </c>
      <c r="I31" s="23">
        <v>1118.54</v>
      </c>
      <c r="J31" s="22">
        <v>6.9589999999999996</v>
      </c>
      <c r="K31" s="22">
        <v>6.8689999999999998</v>
      </c>
      <c r="L31" s="23">
        <v>7070.9</v>
      </c>
      <c r="M31" s="23">
        <v>7909.09</v>
      </c>
    </row>
    <row r="32" spans="2:13" x14ac:dyDescent="0.25">
      <c r="B32" s="107" t="s">
        <v>31</v>
      </c>
      <c r="C32" s="19">
        <v>74</v>
      </c>
      <c r="D32" s="19">
        <v>114.2</v>
      </c>
      <c r="E32" s="19">
        <v>113.2</v>
      </c>
      <c r="F32" s="19">
        <v>0</v>
      </c>
      <c r="G32" s="19">
        <f t="shared" si="1"/>
        <v>1</v>
      </c>
      <c r="H32" s="20">
        <v>2582.1999999999998</v>
      </c>
      <c r="I32" s="20">
        <v>4049.93</v>
      </c>
      <c r="J32" s="19">
        <v>34.895000000000003</v>
      </c>
      <c r="K32" s="19">
        <v>35.777000000000001</v>
      </c>
      <c r="L32" s="20">
        <v>2206.6999999999998</v>
      </c>
      <c r="M32" s="20">
        <v>8936.98</v>
      </c>
    </row>
    <row r="33" spans="2:14" s="24" customFormat="1" x14ac:dyDescent="0.25">
      <c r="B33" s="108" t="s">
        <v>32</v>
      </c>
      <c r="C33" s="22">
        <v>46.5</v>
      </c>
      <c r="D33" s="22">
        <v>54.25</v>
      </c>
      <c r="E33" s="22">
        <v>53.75</v>
      </c>
      <c r="F33" s="22">
        <v>0</v>
      </c>
      <c r="G33" s="119">
        <f t="shared" si="1"/>
        <v>0.5</v>
      </c>
      <c r="H33" s="23">
        <v>1622.25</v>
      </c>
      <c r="I33" s="23">
        <v>1907.17</v>
      </c>
      <c r="J33" s="22">
        <v>34.887</v>
      </c>
      <c r="K33" s="22">
        <v>35.481999999999999</v>
      </c>
      <c r="L33" s="23">
        <v>6031.54</v>
      </c>
      <c r="M33" s="23">
        <v>11503.18</v>
      </c>
    </row>
    <row r="34" spans="2:14" x14ac:dyDescent="0.25">
      <c r="B34" s="107" t="s">
        <v>33</v>
      </c>
      <c r="C34" s="19">
        <v>29</v>
      </c>
      <c r="D34" s="19">
        <v>43</v>
      </c>
      <c r="E34" s="19">
        <v>43</v>
      </c>
      <c r="F34" s="19">
        <v>0</v>
      </c>
      <c r="G34" s="19">
        <f t="shared" si="1"/>
        <v>0</v>
      </c>
      <c r="H34" s="19">
        <v>227</v>
      </c>
      <c r="I34" s="19">
        <v>377.38</v>
      </c>
      <c r="J34" s="19">
        <v>7.8280000000000003</v>
      </c>
      <c r="K34" s="19">
        <v>8.7759999999999998</v>
      </c>
      <c r="L34" s="20">
        <v>10380</v>
      </c>
      <c r="M34" s="20">
        <v>3917.2</v>
      </c>
    </row>
    <row r="35" spans="2:14" s="24" customFormat="1" x14ac:dyDescent="0.25">
      <c r="B35" s="108" t="s">
        <v>34</v>
      </c>
      <c r="C35" s="23">
        <v>4105</v>
      </c>
      <c r="D35" s="23">
        <v>3876.5</v>
      </c>
      <c r="E35" s="22">
        <v>981.5</v>
      </c>
      <c r="F35" s="22">
        <v>0</v>
      </c>
      <c r="G35" s="119">
        <f t="shared" si="1"/>
        <v>2895</v>
      </c>
      <c r="H35" s="23">
        <v>60161</v>
      </c>
      <c r="I35" s="23">
        <v>13337.4</v>
      </c>
      <c r="J35" s="22">
        <v>14.656000000000001</v>
      </c>
      <c r="K35" s="22">
        <v>13.589</v>
      </c>
      <c r="L35" s="23">
        <v>2336.12</v>
      </c>
      <c r="M35" s="23">
        <v>31157.72</v>
      </c>
    </row>
    <row r="36" spans="2:14" x14ac:dyDescent="0.25">
      <c r="B36" s="107" t="s">
        <v>35</v>
      </c>
      <c r="C36" s="19">
        <v>13</v>
      </c>
      <c r="D36" s="19">
        <v>13.5</v>
      </c>
      <c r="E36" s="19">
        <v>12</v>
      </c>
      <c r="F36" s="19">
        <v>1.5</v>
      </c>
      <c r="G36" s="19">
        <f t="shared" si="1"/>
        <v>0</v>
      </c>
      <c r="H36" s="19">
        <v>88</v>
      </c>
      <c r="I36" s="19">
        <v>74.7</v>
      </c>
      <c r="J36" s="19">
        <v>6.7690000000000001</v>
      </c>
      <c r="K36" s="19">
        <v>6.2249999999999996</v>
      </c>
      <c r="L36" s="20">
        <v>6357.36</v>
      </c>
      <c r="M36" s="19">
        <v>474.9</v>
      </c>
    </row>
    <row r="37" spans="2:14" s="24" customFormat="1" x14ac:dyDescent="0.25">
      <c r="B37" s="108" t="s">
        <v>64</v>
      </c>
      <c r="C37" s="22">
        <v>17</v>
      </c>
      <c r="D37" s="33"/>
      <c r="E37" s="33"/>
      <c r="F37" s="33"/>
      <c r="G37" s="119">
        <f t="shared" si="1"/>
        <v>0</v>
      </c>
      <c r="H37" s="22">
        <v>155</v>
      </c>
      <c r="I37" s="33"/>
      <c r="J37" s="22">
        <v>9.1180000000000003</v>
      </c>
      <c r="K37" s="33"/>
      <c r="L37" s="33"/>
      <c r="M37" s="33"/>
    </row>
    <row r="38" spans="2:14" x14ac:dyDescent="0.25">
      <c r="B38" s="107" t="s">
        <v>36</v>
      </c>
      <c r="C38" s="20">
        <v>3138</v>
      </c>
      <c r="D38" s="20">
        <v>1604</v>
      </c>
      <c r="E38" s="20">
        <v>1600</v>
      </c>
      <c r="F38" s="19">
        <v>0</v>
      </c>
      <c r="G38" s="19">
        <f t="shared" si="1"/>
        <v>4</v>
      </c>
      <c r="H38" s="20">
        <v>6942.55</v>
      </c>
      <c r="I38" s="20">
        <v>2958.64</v>
      </c>
      <c r="J38" s="19">
        <v>2.2120000000000002</v>
      </c>
      <c r="K38" s="19">
        <v>1.849</v>
      </c>
      <c r="L38" s="20">
        <v>10872.44</v>
      </c>
      <c r="M38" s="20">
        <v>32167.64</v>
      </c>
    </row>
    <row r="39" spans="2:14" s="24" customFormat="1" x14ac:dyDescent="0.25">
      <c r="B39" s="108" t="s">
        <v>37</v>
      </c>
      <c r="C39" s="22">
        <v>29</v>
      </c>
      <c r="D39" s="22">
        <v>29</v>
      </c>
      <c r="E39" s="22">
        <v>0</v>
      </c>
      <c r="F39" s="22">
        <v>0</v>
      </c>
      <c r="G39" s="119">
        <f t="shared" si="1"/>
        <v>29</v>
      </c>
      <c r="H39" s="22">
        <v>574</v>
      </c>
      <c r="I39" s="22">
        <v>0</v>
      </c>
      <c r="J39" s="22">
        <v>19.792999999999999</v>
      </c>
      <c r="K39" s="22">
        <v>0</v>
      </c>
      <c r="L39" s="22">
        <v>0</v>
      </c>
      <c r="M39" s="22">
        <v>0</v>
      </c>
    </row>
    <row r="40" spans="2:14" x14ac:dyDescent="0.25">
      <c r="B40" s="107" t="s">
        <v>38</v>
      </c>
      <c r="C40" s="19">
        <v>264</v>
      </c>
      <c r="D40" s="19">
        <v>239.5</v>
      </c>
      <c r="E40" s="19">
        <v>231</v>
      </c>
      <c r="F40" s="19">
        <v>0</v>
      </c>
      <c r="G40" s="19">
        <f t="shared" si="1"/>
        <v>8.5</v>
      </c>
      <c r="H40" s="20">
        <v>8662</v>
      </c>
      <c r="I40" s="20">
        <v>7539.13</v>
      </c>
      <c r="J40" s="19">
        <v>32.811</v>
      </c>
      <c r="K40" s="19">
        <v>32.637</v>
      </c>
      <c r="L40" s="20">
        <v>2948.17</v>
      </c>
      <c r="M40" s="20">
        <v>22226.66</v>
      </c>
    </row>
    <row r="41" spans="2:14" s="24" customFormat="1" x14ac:dyDescent="0.25">
      <c r="B41" s="108" t="s">
        <v>39</v>
      </c>
      <c r="C41" s="22">
        <v>4</v>
      </c>
      <c r="D41" s="22">
        <v>2.5</v>
      </c>
      <c r="E41" s="22">
        <v>2.5</v>
      </c>
      <c r="F41" s="22">
        <v>0</v>
      </c>
      <c r="G41" s="119">
        <f t="shared" si="1"/>
        <v>0</v>
      </c>
      <c r="H41" s="22">
        <v>16</v>
      </c>
      <c r="I41" s="22">
        <v>9.5</v>
      </c>
      <c r="J41" s="22">
        <v>4</v>
      </c>
      <c r="K41" s="22">
        <v>3.8</v>
      </c>
      <c r="L41" s="23">
        <v>9490</v>
      </c>
      <c r="M41" s="22">
        <v>90.16</v>
      </c>
    </row>
    <row r="42" spans="2:14" x14ac:dyDescent="0.25">
      <c r="B42" s="107" t="s">
        <v>40</v>
      </c>
      <c r="C42" s="19">
        <v>584</v>
      </c>
      <c r="D42" s="19">
        <v>751</v>
      </c>
      <c r="E42" s="19">
        <v>676</v>
      </c>
      <c r="F42" s="19">
        <v>0</v>
      </c>
      <c r="G42" s="19">
        <f t="shared" si="1"/>
        <v>75</v>
      </c>
      <c r="H42" s="20">
        <v>23241.5</v>
      </c>
      <c r="I42" s="20">
        <v>29171.72</v>
      </c>
      <c r="J42" s="19">
        <v>39.796999999999997</v>
      </c>
      <c r="K42" s="19">
        <v>43.152999999999999</v>
      </c>
      <c r="L42" s="19">
        <v>617.41</v>
      </c>
      <c r="M42" s="20">
        <v>18010.990000000002</v>
      </c>
      <c r="N42" s="26"/>
    </row>
    <row r="43" spans="2:14" s="24" customFormat="1" x14ac:dyDescent="0.25">
      <c r="B43" s="108" t="s">
        <v>41</v>
      </c>
      <c r="C43" s="23">
        <v>15093</v>
      </c>
      <c r="D43" s="23">
        <v>14592.5</v>
      </c>
      <c r="E43" s="23">
        <v>8508</v>
      </c>
      <c r="F43" s="22">
        <v>0</v>
      </c>
      <c r="G43" s="119">
        <f t="shared" si="1"/>
        <v>6084.5</v>
      </c>
      <c r="H43" s="23">
        <v>54241.45</v>
      </c>
      <c r="I43" s="23">
        <v>35023.730000000003</v>
      </c>
      <c r="J43" s="22">
        <v>3.5939999999999999</v>
      </c>
      <c r="K43" s="22">
        <v>4.117</v>
      </c>
      <c r="L43" s="23">
        <v>3656.35</v>
      </c>
      <c r="M43" s="23">
        <v>128058.99</v>
      </c>
    </row>
    <row r="44" spans="2:14" x14ac:dyDescent="0.25">
      <c r="B44" s="107" t="s">
        <v>42</v>
      </c>
      <c r="C44" s="19">
        <v>2</v>
      </c>
      <c r="D44" s="19">
        <v>2</v>
      </c>
      <c r="E44" s="19">
        <v>2</v>
      </c>
      <c r="F44" s="19">
        <v>0</v>
      </c>
      <c r="G44" s="19">
        <f t="shared" si="1"/>
        <v>0</v>
      </c>
      <c r="H44" s="19">
        <v>6</v>
      </c>
      <c r="I44" s="19">
        <v>6</v>
      </c>
      <c r="J44" s="19">
        <v>3</v>
      </c>
      <c r="K44" s="19">
        <v>3</v>
      </c>
      <c r="L44" s="20">
        <v>10000</v>
      </c>
      <c r="M44" s="19">
        <v>60</v>
      </c>
      <c r="N44" s="26"/>
    </row>
    <row r="45" spans="2:14" s="24" customFormat="1" x14ac:dyDescent="0.25">
      <c r="B45" s="108" t="s">
        <v>65</v>
      </c>
      <c r="C45" s="22">
        <v>30</v>
      </c>
      <c r="D45" s="33"/>
      <c r="E45" s="33"/>
      <c r="F45" s="33"/>
      <c r="G45" s="119">
        <f t="shared" si="1"/>
        <v>0</v>
      </c>
      <c r="H45" s="22">
        <v>930</v>
      </c>
      <c r="I45" s="33"/>
      <c r="J45" s="22">
        <v>31</v>
      </c>
      <c r="K45" s="33"/>
      <c r="L45" s="33"/>
      <c r="M45" s="33"/>
    </row>
    <row r="46" spans="2:14" x14ac:dyDescent="0.25">
      <c r="B46" s="107" t="s">
        <v>43</v>
      </c>
      <c r="C46" s="19">
        <v>8</v>
      </c>
      <c r="D46" s="19">
        <v>9</v>
      </c>
      <c r="E46" s="19">
        <v>0</v>
      </c>
      <c r="F46" s="19">
        <v>0</v>
      </c>
      <c r="G46" s="19">
        <f t="shared" si="1"/>
        <v>9</v>
      </c>
      <c r="H46" s="19">
        <v>72</v>
      </c>
      <c r="I46" s="19">
        <v>0</v>
      </c>
      <c r="J46" s="19">
        <v>9</v>
      </c>
      <c r="K46" s="19">
        <v>0</v>
      </c>
      <c r="L46" s="19">
        <v>0</v>
      </c>
      <c r="M46" s="19">
        <v>0</v>
      </c>
      <c r="N46" s="26"/>
    </row>
    <row r="47" spans="2:14" s="24" customFormat="1" x14ac:dyDescent="0.25">
      <c r="B47" s="108" t="s">
        <v>44</v>
      </c>
      <c r="C47" s="22">
        <v>124</v>
      </c>
      <c r="D47" s="22">
        <v>102.7</v>
      </c>
      <c r="E47" s="22">
        <v>102.7</v>
      </c>
      <c r="F47" s="22">
        <v>0</v>
      </c>
      <c r="G47" s="119">
        <f t="shared" si="1"/>
        <v>0</v>
      </c>
      <c r="H47" s="23">
        <v>12115.5</v>
      </c>
      <c r="I47" s="23">
        <v>11175.12</v>
      </c>
      <c r="J47" s="22">
        <v>97.706000000000003</v>
      </c>
      <c r="K47" s="22">
        <v>108.813</v>
      </c>
      <c r="L47" s="23">
        <v>5205.5600000000004</v>
      </c>
      <c r="M47" s="23">
        <v>58172.77</v>
      </c>
    </row>
    <row r="48" spans="2:14" x14ac:dyDescent="0.25">
      <c r="B48" s="107" t="s">
        <v>45</v>
      </c>
      <c r="C48" s="19">
        <v>6</v>
      </c>
      <c r="D48" s="19">
        <v>4</v>
      </c>
      <c r="E48" s="19">
        <v>4</v>
      </c>
      <c r="F48" s="19">
        <v>0</v>
      </c>
      <c r="G48" s="19">
        <f t="shared" si="1"/>
        <v>0</v>
      </c>
      <c r="H48" s="19">
        <v>42</v>
      </c>
      <c r="I48" s="19">
        <v>30</v>
      </c>
      <c r="J48" s="19">
        <v>7</v>
      </c>
      <c r="K48" s="19">
        <v>7.5</v>
      </c>
      <c r="L48" s="20">
        <v>8156.4</v>
      </c>
      <c r="M48" s="19">
        <v>244.69</v>
      </c>
    </row>
    <row r="49" spans="2:13" s="24" customFormat="1" x14ac:dyDescent="0.25">
      <c r="B49" s="108" t="s">
        <v>46</v>
      </c>
      <c r="C49" s="22">
        <v>12</v>
      </c>
      <c r="D49" s="22">
        <v>21</v>
      </c>
      <c r="E49" s="22">
        <v>21</v>
      </c>
      <c r="F49" s="22">
        <v>0</v>
      </c>
      <c r="G49" s="119">
        <f t="shared" si="1"/>
        <v>0</v>
      </c>
      <c r="H49" s="22">
        <v>96</v>
      </c>
      <c r="I49" s="22">
        <v>180</v>
      </c>
      <c r="J49" s="22">
        <v>8</v>
      </c>
      <c r="K49" s="22">
        <v>8.5709999999999997</v>
      </c>
      <c r="L49" s="23">
        <v>7297.5</v>
      </c>
      <c r="M49" s="23">
        <v>1313.55</v>
      </c>
    </row>
    <row r="50" spans="2:13" x14ac:dyDescent="0.25">
      <c r="B50" s="107" t="s">
        <v>47</v>
      </c>
      <c r="C50" s="19">
        <v>202</v>
      </c>
      <c r="D50" s="19">
        <v>283</v>
      </c>
      <c r="E50" s="19">
        <v>220</v>
      </c>
      <c r="F50" s="19">
        <v>0</v>
      </c>
      <c r="G50" s="19">
        <f t="shared" si="1"/>
        <v>63</v>
      </c>
      <c r="H50" s="20">
        <v>7087</v>
      </c>
      <c r="I50" s="20">
        <v>7106.1</v>
      </c>
      <c r="J50" s="19">
        <v>35.084000000000003</v>
      </c>
      <c r="K50" s="19">
        <v>32.299999999999997</v>
      </c>
      <c r="L50" s="20">
        <v>7887.42</v>
      </c>
      <c r="M50" s="20">
        <v>56048.800000000003</v>
      </c>
    </row>
    <row r="51" spans="2:13" s="24" customFormat="1" ht="22.5" x14ac:dyDescent="0.25">
      <c r="B51" s="108" t="s">
        <v>48</v>
      </c>
      <c r="C51" s="22">
        <v>192</v>
      </c>
      <c r="D51" s="22">
        <v>219</v>
      </c>
      <c r="E51" s="22">
        <v>178</v>
      </c>
      <c r="F51" s="22">
        <v>0</v>
      </c>
      <c r="G51" s="119">
        <f t="shared" si="1"/>
        <v>41</v>
      </c>
      <c r="H51" s="23">
        <v>5617</v>
      </c>
      <c r="I51" s="23">
        <v>5508.7</v>
      </c>
      <c r="J51" s="22">
        <v>29.254999999999999</v>
      </c>
      <c r="K51" s="22">
        <v>30.948</v>
      </c>
      <c r="L51" s="22">
        <v>441.78</v>
      </c>
      <c r="M51" s="23">
        <v>2433.64</v>
      </c>
    </row>
    <row r="52" spans="2:13" x14ac:dyDescent="0.25">
      <c r="B52" s="107" t="s">
        <v>49</v>
      </c>
      <c r="C52" s="19">
        <v>458</v>
      </c>
      <c r="D52" s="19">
        <v>144</v>
      </c>
      <c r="E52" s="19">
        <v>24</v>
      </c>
      <c r="F52" s="19">
        <v>0</v>
      </c>
      <c r="G52" s="19">
        <f t="shared" si="1"/>
        <v>120</v>
      </c>
      <c r="H52" s="20">
        <v>1556.9</v>
      </c>
      <c r="I52" s="19">
        <v>52.8</v>
      </c>
      <c r="J52" s="19">
        <v>3.399</v>
      </c>
      <c r="K52" s="19">
        <v>2.2000000000000002</v>
      </c>
      <c r="L52" s="20">
        <v>2900</v>
      </c>
      <c r="M52" s="19">
        <v>153.12</v>
      </c>
    </row>
    <row r="53" spans="2:13" s="24" customFormat="1" x14ac:dyDescent="0.25">
      <c r="B53" s="108" t="s">
        <v>50</v>
      </c>
      <c r="C53" s="23">
        <v>7200</v>
      </c>
      <c r="D53" s="23">
        <v>1900</v>
      </c>
      <c r="E53" s="22">
        <v>0</v>
      </c>
      <c r="F53" s="22">
        <v>0</v>
      </c>
      <c r="G53" s="119">
        <f t="shared" si="1"/>
        <v>1900</v>
      </c>
      <c r="H53" s="23">
        <v>15840</v>
      </c>
      <c r="I53" s="22">
        <v>0</v>
      </c>
      <c r="J53" s="22">
        <v>2.2000000000000002</v>
      </c>
      <c r="K53" s="22">
        <v>0</v>
      </c>
      <c r="L53" s="22">
        <v>0</v>
      </c>
      <c r="M53" s="22">
        <v>0</v>
      </c>
    </row>
    <row r="54" spans="2:13" x14ac:dyDescent="0.25">
      <c r="B54" s="107" t="s">
        <v>51</v>
      </c>
      <c r="C54" s="20">
        <v>2335</v>
      </c>
      <c r="D54" s="20">
        <v>2038.24</v>
      </c>
      <c r="E54" s="20">
        <v>1428.07</v>
      </c>
      <c r="F54" s="19">
        <v>0</v>
      </c>
      <c r="G54" s="19">
        <f t="shared" si="1"/>
        <v>610.17000000000007</v>
      </c>
      <c r="H54" s="20">
        <v>259652.01</v>
      </c>
      <c r="I54" s="20">
        <v>192816.52</v>
      </c>
      <c r="J54" s="19">
        <v>111.2</v>
      </c>
      <c r="K54" s="19">
        <v>135.01900000000001</v>
      </c>
      <c r="L54" s="20">
        <v>5230.72</v>
      </c>
      <c r="M54" s="20">
        <v>1008569.3</v>
      </c>
    </row>
    <row r="55" spans="2:13" s="24" customFormat="1" x14ac:dyDescent="0.25">
      <c r="B55" s="108" t="s">
        <v>52</v>
      </c>
      <c r="C55" s="22">
        <v>300</v>
      </c>
      <c r="D55" s="22">
        <v>188</v>
      </c>
      <c r="E55" s="22">
        <v>78</v>
      </c>
      <c r="F55" s="22">
        <v>0</v>
      </c>
      <c r="G55" s="119">
        <f t="shared" si="1"/>
        <v>110</v>
      </c>
      <c r="H55" s="23">
        <v>6344</v>
      </c>
      <c r="I55" s="23">
        <v>1878.3</v>
      </c>
      <c r="J55" s="22">
        <v>21.146999999999998</v>
      </c>
      <c r="K55" s="22">
        <v>24.081</v>
      </c>
      <c r="L55" s="23">
        <v>4750.92</v>
      </c>
      <c r="M55" s="23">
        <v>8923.65</v>
      </c>
    </row>
    <row r="56" spans="2:13" x14ac:dyDescent="0.25">
      <c r="B56" s="107" t="s">
        <v>53</v>
      </c>
      <c r="C56" s="19">
        <v>2</v>
      </c>
      <c r="D56" s="19">
        <v>3</v>
      </c>
      <c r="E56" s="19">
        <v>1.5</v>
      </c>
      <c r="F56" s="19">
        <v>0</v>
      </c>
      <c r="G56" s="19">
        <f t="shared" si="1"/>
        <v>1.5</v>
      </c>
      <c r="H56" s="19">
        <v>3.5</v>
      </c>
      <c r="I56" s="19">
        <v>4.5</v>
      </c>
      <c r="J56" s="19">
        <v>1.75</v>
      </c>
      <c r="K56" s="19">
        <v>3</v>
      </c>
      <c r="L56" s="20">
        <v>10000</v>
      </c>
      <c r="M56" s="19">
        <v>45</v>
      </c>
    </row>
    <row r="57" spans="2:13" s="24" customFormat="1" x14ac:dyDescent="0.25">
      <c r="B57" s="108" t="s">
        <v>54</v>
      </c>
      <c r="C57" s="22">
        <v>30</v>
      </c>
      <c r="D57" s="22">
        <v>28</v>
      </c>
      <c r="E57" s="22">
        <v>16</v>
      </c>
      <c r="F57" s="22">
        <v>0</v>
      </c>
      <c r="G57" s="119">
        <f t="shared" si="1"/>
        <v>12</v>
      </c>
      <c r="H57" s="22">
        <v>48</v>
      </c>
      <c r="I57" s="22">
        <v>44.8</v>
      </c>
      <c r="J57" s="22">
        <v>1.6</v>
      </c>
      <c r="K57" s="22">
        <v>2.8</v>
      </c>
      <c r="L57" s="23">
        <v>3300</v>
      </c>
      <c r="M57" s="22">
        <v>147.84</v>
      </c>
    </row>
    <row r="58" spans="2:13" s="24" customFormat="1" x14ac:dyDescent="0.25">
      <c r="B58" s="107" t="s">
        <v>55</v>
      </c>
      <c r="C58" s="19">
        <v>15.5</v>
      </c>
      <c r="D58" s="19">
        <v>17.5</v>
      </c>
      <c r="E58" s="19">
        <v>16.5</v>
      </c>
      <c r="F58" s="19">
        <v>0</v>
      </c>
      <c r="G58" s="19">
        <f t="shared" si="1"/>
        <v>1</v>
      </c>
      <c r="H58" s="19">
        <v>198.3</v>
      </c>
      <c r="I58" s="19">
        <v>199.59</v>
      </c>
      <c r="J58" s="19">
        <v>12.794</v>
      </c>
      <c r="K58" s="19">
        <v>12.096</v>
      </c>
      <c r="L58" s="20">
        <v>3120.03</v>
      </c>
      <c r="M58" s="19">
        <v>622.73</v>
      </c>
    </row>
    <row r="59" spans="2:13" s="24" customFormat="1" x14ac:dyDescent="0.25">
      <c r="B59" s="108" t="s">
        <v>56</v>
      </c>
      <c r="C59" s="22">
        <v>49</v>
      </c>
      <c r="D59" s="22">
        <v>37.4</v>
      </c>
      <c r="E59" s="22">
        <v>5.4</v>
      </c>
      <c r="F59" s="22">
        <v>0</v>
      </c>
      <c r="G59" s="119">
        <f t="shared" si="1"/>
        <v>32</v>
      </c>
      <c r="H59" s="22">
        <v>481</v>
      </c>
      <c r="I59" s="22">
        <v>48.95</v>
      </c>
      <c r="J59" s="22">
        <v>9.8160000000000007</v>
      </c>
      <c r="K59" s="22">
        <v>9.0649999999999995</v>
      </c>
      <c r="L59" s="23">
        <v>9032.5300000000007</v>
      </c>
      <c r="M59" s="22">
        <v>442.14</v>
      </c>
    </row>
    <row r="60" spans="2:13" s="24" customFormat="1" x14ac:dyDescent="0.25">
      <c r="B60" s="115" t="s">
        <v>57</v>
      </c>
      <c r="C60" s="116">
        <v>55125</v>
      </c>
      <c r="D60" s="116">
        <v>51432.49</v>
      </c>
      <c r="E60" s="116">
        <v>28234.52</v>
      </c>
      <c r="F60" s="117">
        <v>360</v>
      </c>
      <c r="G60" s="118">
        <f>SUM(G12:G59)</f>
        <v>22837.97</v>
      </c>
      <c r="H60" s="116">
        <v>636798.63</v>
      </c>
      <c r="I60" s="116">
        <v>446897.16</v>
      </c>
      <c r="J60" s="117">
        <v>0</v>
      </c>
      <c r="K60" s="117">
        <v>0</v>
      </c>
      <c r="L60" s="117">
        <v>0</v>
      </c>
      <c r="M60" s="116">
        <v>3047410.75</v>
      </c>
    </row>
    <row r="61" spans="2:13" s="30" customFormat="1" x14ac:dyDescent="0.25">
      <c r="B61" s="27"/>
      <c r="C61" s="28"/>
      <c r="D61" s="28"/>
      <c r="E61" s="28"/>
      <c r="F61" s="28"/>
      <c r="G61" s="28"/>
      <c r="H61" s="28"/>
      <c r="I61" s="28"/>
      <c r="J61" s="29"/>
      <c r="K61" s="29"/>
      <c r="L61" s="29"/>
      <c r="M61" s="28"/>
    </row>
    <row r="62" spans="2:13" ht="15.75" thickBot="1" x14ac:dyDescent="0.3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</row>
    <row r="63" spans="2:13" ht="15" customHeight="1" x14ac:dyDescent="0.25">
      <c r="B63" s="233" t="s">
        <v>145</v>
      </c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35"/>
    </row>
    <row r="64" spans="2:13" ht="45" x14ac:dyDescent="0.25">
      <c r="B64" s="103" t="s">
        <v>4</v>
      </c>
      <c r="C64" s="100" t="s">
        <v>146</v>
      </c>
      <c r="D64" s="100" t="s">
        <v>147</v>
      </c>
      <c r="E64" s="100" t="s">
        <v>109</v>
      </c>
      <c r="F64" s="100" t="s">
        <v>110</v>
      </c>
      <c r="G64" s="103" t="s">
        <v>119</v>
      </c>
      <c r="H64" s="100" t="s">
        <v>112</v>
      </c>
      <c r="I64" s="100" t="s">
        <v>113</v>
      </c>
      <c r="J64" s="100" t="s">
        <v>114</v>
      </c>
      <c r="K64" s="100" t="s">
        <v>115</v>
      </c>
      <c r="L64" s="100" t="s">
        <v>116</v>
      </c>
      <c r="M64" s="100" t="s">
        <v>117</v>
      </c>
    </row>
    <row r="65" spans="2:15" x14ac:dyDescent="0.25">
      <c r="B65" s="18" t="s">
        <v>59</v>
      </c>
      <c r="C65" s="19">
        <v>1.5</v>
      </c>
      <c r="D65" s="19">
        <v>1.5</v>
      </c>
      <c r="E65" s="19">
        <v>0</v>
      </c>
      <c r="F65" s="19">
        <v>0</v>
      </c>
      <c r="G65" s="19">
        <f>D65-E65-F65</f>
        <v>1.5</v>
      </c>
      <c r="H65" s="19">
        <v>1.73</v>
      </c>
      <c r="I65" s="19">
        <v>0</v>
      </c>
      <c r="J65" s="19">
        <v>1.153</v>
      </c>
      <c r="K65" s="19">
        <v>0</v>
      </c>
      <c r="L65" s="19">
        <v>0</v>
      </c>
      <c r="M65" s="19">
        <v>0</v>
      </c>
    </row>
    <row r="66" spans="2:15" s="24" customFormat="1" x14ac:dyDescent="0.25">
      <c r="B66" s="21" t="s">
        <v>15</v>
      </c>
      <c r="C66" s="23">
        <v>9340</v>
      </c>
      <c r="D66" s="23">
        <v>6233</v>
      </c>
      <c r="E66" s="22">
        <v>0</v>
      </c>
      <c r="F66" s="22">
        <v>149.5</v>
      </c>
      <c r="G66" s="22">
        <f t="shared" ref="G66:G79" si="2">D66-E66-F66</f>
        <v>6083.5</v>
      </c>
      <c r="H66" s="23">
        <v>110475</v>
      </c>
      <c r="I66" s="22">
        <v>0</v>
      </c>
      <c r="J66" s="22">
        <v>11.827999999999999</v>
      </c>
      <c r="K66" s="22">
        <v>0</v>
      </c>
      <c r="L66" s="22">
        <v>0</v>
      </c>
      <c r="M66" s="22">
        <v>0</v>
      </c>
    </row>
    <row r="67" spans="2:15" x14ac:dyDescent="0.25">
      <c r="B67" s="18" t="s">
        <v>60</v>
      </c>
      <c r="C67" s="20">
        <v>1000</v>
      </c>
      <c r="D67" s="20">
        <v>1000</v>
      </c>
      <c r="E67" s="19">
        <v>0</v>
      </c>
      <c r="F67" s="19">
        <v>0</v>
      </c>
      <c r="G67" s="19">
        <f t="shared" si="2"/>
        <v>1000</v>
      </c>
      <c r="H67" s="19">
        <v>750</v>
      </c>
      <c r="I67" s="19">
        <v>0</v>
      </c>
      <c r="J67" s="19">
        <v>0.75</v>
      </c>
      <c r="K67" s="19">
        <v>0</v>
      </c>
      <c r="L67" s="19">
        <v>0</v>
      </c>
      <c r="M67" s="19">
        <v>0</v>
      </c>
      <c r="N67" s="24"/>
    </row>
    <row r="68" spans="2:15" s="24" customFormat="1" x14ac:dyDescent="0.25">
      <c r="B68" s="21" t="s">
        <v>19</v>
      </c>
      <c r="C68" s="23">
        <v>3394</v>
      </c>
      <c r="D68" s="23">
        <v>2458</v>
      </c>
      <c r="E68" s="23">
        <v>1307</v>
      </c>
      <c r="F68" s="22">
        <v>0</v>
      </c>
      <c r="G68" s="22">
        <f t="shared" si="2"/>
        <v>1151</v>
      </c>
      <c r="H68" s="23">
        <v>3741.1</v>
      </c>
      <c r="I68" s="23">
        <v>1003.55</v>
      </c>
      <c r="J68" s="22">
        <v>1.1020000000000001</v>
      </c>
      <c r="K68" s="22">
        <v>0.76800000000000002</v>
      </c>
      <c r="L68" s="23">
        <v>12440.11</v>
      </c>
      <c r="M68" s="23">
        <v>12484.28</v>
      </c>
    </row>
    <row r="69" spans="2:15" x14ac:dyDescent="0.25">
      <c r="B69" s="18" t="s">
        <v>61</v>
      </c>
      <c r="C69" s="19">
        <v>352</v>
      </c>
      <c r="D69" s="20">
        <v>2284</v>
      </c>
      <c r="E69" s="19">
        <v>0</v>
      </c>
      <c r="F69" s="19">
        <v>0</v>
      </c>
      <c r="G69" s="19">
        <f t="shared" si="2"/>
        <v>2284</v>
      </c>
      <c r="H69" s="19">
        <v>137.69999999999999</v>
      </c>
      <c r="I69" s="19">
        <v>0</v>
      </c>
      <c r="J69" s="19">
        <v>0.39100000000000001</v>
      </c>
      <c r="K69" s="19">
        <v>0</v>
      </c>
      <c r="L69" s="19">
        <v>0</v>
      </c>
      <c r="M69" s="19">
        <v>0</v>
      </c>
      <c r="N69" s="24"/>
      <c r="O69" s="24"/>
    </row>
    <row r="70" spans="2:15" s="24" customFormat="1" x14ac:dyDescent="0.25">
      <c r="B70" s="21" t="s">
        <v>22</v>
      </c>
      <c r="C70" s="23">
        <v>8500</v>
      </c>
      <c r="D70" s="23">
        <v>14800</v>
      </c>
      <c r="E70" s="22">
        <v>0</v>
      </c>
      <c r="F70" s="22">
        <v>0</v>
      </c>
      <c r="G70" s="22">
        <f t="shared" si="2"/>
        <v>14800</v>
      </c>
      <c r="H70" s="23">
        <v>7225</v>
      </c>
      <c r="I70" s="22">
        <v>0</v>
      </c>
      <c r="J70" s="22">
        <v>0.85</v>
      </c>
      <c r="K70" s="22">
        <v>0</v>
      </c>
      <c r="L70" s="22">
        <v>0</v>
      </c>
      <c r="M70" s="22">
        <v>0</v>
      </c>
    </row>
    <row r="71" spans="2:15" x14ac:dyDescent="0.25">
      <c r="B71" s="18" t="s">
        <v>36</v>
      </c>
      <c r="C71" s="20">
        <v>125699</v>
      </c>
      <c r="D71" s="20">
        <v>95425</v>
      </c>
      <c r="E71" s="20">
        <v>2655</v>
      </c>
      <c r="F71" s="20">
        <v>4961.5</v>
      </c>
      <c r="G71" s="19">
        <f t="shared" si="2"/>
        <v>87808.5</v>
      </c>
      <c r="H71" s="20">
        <v>75547.37</v>
      </c>
      <c r="I71" s="19">
        <v>568.78</v>
      </c>
      <c r="J71" s="19">
        <v>0.60099999999999998</v>
      </c>
      <c r="K71" s="19">
        <v>0.214</v>
      </c>
      <c r="L71" s="20">
        <v>9571.83</v>
      </c>
      <c r="M71" s="20">
        <v>5444.27</v>
      </c>
    </row>
    <row r="72" spans="2:15" s="24" customFormat="1" x14ac:dyDescent="0.25">
      <c r="B72" s="21" t="s">
        <v>62</v>
      </c>
      <c r="C72" s="33"/>
      <c r="D72" s="22">
        <v>860</v>
      </c>
      <c r="E72" s="22">
        <v>0</v>
      </c>
      <c r="F72" s="22">
        <v>0</v>
      </c>
      <c r="G72" s="22">
        <f t="shared" si="2"/>
        <v>860</v>
      </c>
      <c r="H72" s="33"/>
      <c r="I72" s="22">
        <v>0</v>
      </c>
      <c r="J72" s="33"/>
      <c r="K72" s="22">
        <v>0</v>
      </c>
      <c r="L72" s="22">
        <v>0</v>
      </c>
      <c r="M72" s="22">
        <v>0</v>
      </c>
    </row>
    <row r="73" spans="2:15" x14ac:dyDescent="0.25">
      <c r="B73" s="18" t="s">
        <v>40</v>
      </c>
      <c r="C73" s="20">
        <v>2205</v>
      </c>
      <c r="D73" s="20">
        <v>1253</v>
      </c>
      <c r="E73" s="19">
        <v>0</v>
      </c>
      <c r="F73" s="19">
        <v>203.5</v>
      </c>
      <c r="G73" s="19">
        <f t="shared" si="2"/>
        <v>1049.5</v>
      </c>
      <c r="H73" s="20">
        <v>36725</v>
      </c>
      <c r="I73" s="19">
        <v>0</v>
      </c>
      <c r="J73" s="19">
        <v>16.655000000000001</v>
      </c>
      <c r="K73" s="19">
        <v>0</v>
      </c>
      <c r="L73" s="19">
        <v>0</v>
      </c>
      <c r="M73" s="19">
        <v>0</v>
      </c>
    </row>
    <row r="74" spans="2:15" s="24" customFormat="1" x14ac:dyDescent="0.25">
      <c r="B74" s="21" t="s">
        <v>41</v>
      </c>
      <c r="C74" s="23">
        <v>222918.5</v>
      </c>
      <c r="D74" s="23">
        <v>158826.79999999999</v>
      </c>
      <c r="E74" s="23">
        <v>9731</v>
      </c>
      <c r="F74" s="23">
        <v>26757</v>
      </c>
      <c r="G74" s="22">
        <f t="shared" si="2"/>
        <v>122338.79999999999</v>
      </c>
      <c r="H74" s="23">
        <v>187048.46</v>
      </c>
      <c r="I74" s="23">
        <v>3340.47</v>
      </c>
      <c r="J74" s="22">
        <v>0.83899999999999997</v>
      </c>
      <c r="K74" s="22">
        <v>0.34300000000000003</v>
      </c>
      <c r="L74" s="23">
        <v>4316.47</v>
      </c>
      <c r="M74" s="23">
        <v>14419.04</v>
      </c>
    </row>
    <row r="75" spans="2:15" x14ac:dyDescent="0.25">
      <c r="B75" s="18" t="s">
        <v>66</v>
      </c>
      <c r="C75" s="19">
        <v>60</v>
      </c>
      <c r="D75" s="25"/>
      <c r="E75" s="25"/>
      <c r="F75" s="25"/>
      <c r="G75" s="19">
        <f t="shared" si="2"/>
        <v>0</v>
      </c>
      <c r="H75" s="19">
        <v>960</v>
      </c>
      <c r="I75" s="25"/>
      <c r="J75" s="19">
        <v>16</v>
      </c>
      <c r="K75" s="25"/>
      <c r="L75" s="25"/>
      <c r="M75" s="25"/>
    </row>
    <row r="76" spans="2:15" s="24" customFormat="1" x14ac:dyDescent="0.25">
      <c r="B76" s="21" t="s">
        <v>48</v>
      </c>
      <c r="C76" s="23">
        <v>1246</v>
      </c>
      <c r="D76" s="22">
        <v>385</v>
      </c>
      <c r="E76" s="22">
        <v>0</v>
      </c>
      <c r="F76" s="22">
        <v>34.5</v>
      </c>
      <c r="G76" s="22">
        <f t="shared" si="2"/>
        <v>350.5</v>
      </c>
      <c r="H76" s="23">
        <v>20570.2</v>
      </c>
      <c r="I76" s="22">
        <v>0</v>
      </c>
      <c r="J76" s="22">
        <v>16.509</v>
      </c>
      <c r="K76" s="22">
        <v>0</v>
      </c>
      <c r="L76" s="22">
        <v>0</v>
      </c>
      <c r="M76" s="22">
        <v>0</v>
      </c>
    </row>
    <row r="77" spans="2:15" x14ac:dyDescent="0.25">
      <c r="B77" s="18" t="s">
        <v>49</v>
      </c>
      <c r="C77" s="20">
        <v>17432</v>
      </c>
      <c r="D77" s="20">
        <v>10222</v>
      </c>
      <c r="E77" s="19">
        <v>599</v>
      </c>
      <c r="F77" s="19">
        <v>0</v>
      </c>
      <c r="G77" s="19">
        <f t="shared" si="2"/>
        <v>9623</v>
      </c>
      <c r="H77" s="20">
        <v>22441.95</v>
      </c>
      <c r="I77" s="19">
        <v>537.5</v>
      </c>
      <c r="J77" s="19">
        <v>1.2869999999999999</v>
      </c>
      <c r="K77" s="19">
        <v>0.89700000000000002</v>
      </c>
      <c r="L77" s="20">
        <v>2805.06</v>
      </c>
      <c r="M77" s="20">
        <v>1507.72</v>
      </c>
    </row>
    <row r="78" spans="2:15" s="24" customFormat="1" x14ac:dyDescent="0.25">
      <c r="B78" s="21" t="s">
        <v>50</v>
      </c>
      <c r="C78" s="23">
        <v>32694</v>
      </c>
      <c r="D78" s="23">
        <v>37310</v>
      </c>
      <c r="E78" s="22">
        <v>0</v>
      </c>
      <c r="F78" s="22">
        <v>0</v>
      </c>
      <c r="G78" s="22">
        <f t="shared" si="2"/>
        <v>37310</v>
      </c>
      <c r="H78" s="23">
        <v>57339.199999999997</v>
      </c>
      <c r="I78" s="22">
        <v>0</v>
      </c>
      <c r="J78" s="22">
        <v>1.754</v>
      </c>
      <c r="K78" s="22">
        <v>0</v>
      </c>
      <c r="L78" s="22">
        <v>0</v>
      </c>
      <c r="M78" s="22">
        <v>0</v>
      </c>
    </row>
    <row r="79" spans="2:15" x14ac:dyDescent="0.25">
      <c r="B79" s="18" t="s">
        <v>54</v>
      </c>
      <c r="C79" s="20">
        <v>1000</v>
      </c>
      <c r="D79" s="19">
        <v>945</v>
      </c>
      <c r="E79" s="19">
        <v>0</v>
      </c>
      <c r="F79" s="19">
        <v>0</v>
      </c>
      <c r="G79" s="19">
        <f t="shared" si="2"/>
        <v>945</v>
      </c>
      <c r="H79" s="19">
        <v>900</v>
      </c>
      <c r="I79" s="19">
        <v>0</v>
      </c>
      <c r="J79" s="19">
        <v>0.9</v>
      </c>
      <c r="K79" s="19">
        <v>0</v>
      </c>
      <c r="L79" s="19">
        <v>0</v>
      </c>
      <c r="M79" s="19">
        <v>0</v>
      </c>
    </row>
    <row r="80" spans="2:15" s="24" customFormat="1" x14ac:dyDescent="0.25">
      <c r="B80" s="115" t="s">
        <v>57</v>
      </c>
      <c r="C80" s="116">
        <v>425842</v>
      </c>
      <c r="D80" s="116">
        <v>332003.3</v>
      </c>
      <c r="E80" s="116">
        <v>14292</v>
      </c>
      <c r="F80" s="116">
        <v>32106</v>
      </c>
      <c r="G80" s="116">
        <f>SUM(G65:G79)</f>
        <v>285605.3</v>
      </c>
      <c r="H80" s="116">
        <v>523862.71</v>
      </c>
      <c r="I80" s="116">
        <v>5450.3</v>
      </c>
      <c r="J80" s="117">
        <v>0</v>
      </c>
      <c r="K80" s="117">
        <v>0</v>
      </c>
      <c r="L80" s="117">
        <v>0</v>
      </c>
      <c r="M80" s="116">
        <v>33855.300000000003</v>
      </c>
    </row>
  </sheetData>
  <mergeCells count="6">
    <mergeCell ref="B63:M63"/>
    <mergeCell ref="B2:M2"/>
    <mergeCell ref="B3:M3"/>
    <mergeCell ref="B4:M4"/>
    <mergeCell ref="B5:C5"/>
    <mergeCell ref="B10:M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U121"/>
  <sheetViews>
    <sheetView workbookViewId="0">
      <selection activeCell="J129" sqref="J129"/>
    </sheetView>
  </sheetViews>
  <sheetFormatPr baseColWidth="10" defaultColWidth="11.42578125" defaultRowHeight="15" x14ac:dyDescent="0.25"/>
  <cols>
    <col min="1" max="1" width="15.42578125" style="7" bestFit="1" customWidth="1"/>
    <col min="2" max="6" width="11.42578125" style="7"/>
    <col min="7" max="7" width="12.7109375" style="7" bestFit="1" customWidth="1"/>
    <col min="8" max="16384" width="11.42578125" style="7"/>
  </cols>
  <sheetData>
    <row r="1" spans="1:47" x14ac:dyDescent="0.2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</row>
    <row r="2" spans="1:47" ht="36" customHeight="1" x14ac:dyDescent="0.25">
      <c r="A2" s="248" t="s">
        <v>229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</row>
    <row r="3" spans="1:47" ht="20.25" x14ac:dyDescent="0.25">
      <c r="A3" s="249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7" ht="15.75" x14ac:dyDescent="0.25">
      <c r="A4" s="142" t="s">
        <v>213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</row>
    <row r="5" spans="1:47" s="120" customFormat="1" ht="15.75" x14ac:dyDescent="0.25">
      <c r="A5" s="250" t="s">
        <v>214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144">
        <v>42644</v>
      </c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</row>
    <row r="6" spans="1:47" ht="15.75" x14ac:dyDescent="0.25">
      <c r="A6" s="256" t="s">
        <v>215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6"/>
      <c r="AR6" s="256"/>
      <c r="AS6" s="256"/>
      <c r="AT6" s="256"/>
    </row>
    <row r="7" spans="1:47" ht="33.75" x14ac:dyDescent="0.25">
      <c r="A7" s="131" t="s">
        <v>151</v>
      </c>
      <c r="B7" s="131" t="s">
        <v>12</v>
      </c>
      <c r="C7" s="131" t="s">
        <v>13</v>
      </c>
      <c r="D7" s="131" t="s">
        <v>14</v>
      </c>
      <c r="E7" s="131" t="s">
        <v>15</v>
      </c>
      <c r="F7" s="131" t="s">
        <v>16</v>
      </c>
      <c r="G7" s="131" t="s">
        <v>17</v>
      </c>
      <c r="H7" s="131" t="s">
        <v>18</v>
      </c>
      <c r="I7" s="131" t="s">
        <v>19</v>
      </c>
      <c r="J7" s="131" t="s">
        <v>20</v>
      </c>
      <c r="K7" s="131" t="s">
        <v>21</v>
      </c>
      <c r="L7" s="131" t="s">
        <v>22</v>
      </c>
      <c r="M7" s="131" t="s">
        <v>23</v>
      </c>
      <c r="N7" s="131" t="s">
        <v>29</v>
      </c>
      <c r="O7" s="131" t="s">
        <v>24</v>
      </c>
      <c r="P7" s="131" t="s">
        <v>25</v>
      </c>
      <c r="Q7" s="131" t="s">
        <v>26</v>
      </c>
      <c r="R7" s="131" t="s">
        <v>27</v>
      </c>
      <c r="S7" s="131" t="s">
        <v>28</v>
      </c>
      <c r="T7" s="131" t="s">
        <v>30</v>
      </c>
      <c r="U7" s="131" t="s">
        <v>31</v>
      </c>
      <c r="V7" s="131" t="s">
        <v>32</v>
      </c>
      <c r="W7" s="131" t="s">
        <v>33</v>
      </c>
      <c r="X7" s="131" t="s">
        <v>34</v>
      </c>
      <c r="Y7" s="131" t="s">
        <v>35</v>
      </c>
      <c r="Z7" s="131" t="s">
        <v>36</v>
      </c>
      <c r="AA7" s="131" t="s">
        <v>37</v>
      </c>
      <c r="AB7" s="131" t="s">
        <v>38</v>
      </c>
      <c r="AC7" s="131" t="s">
        <v>40</v>
      </c>
      <c r="AD7" s="131" t="s">
        <v>41</v>
      </c>
      <c r="AE7" s="131" t="s">
        <v>39</v>
      </c>
      <c r="AF7" s="131" t="s">
        <v>42</v>
      </c>
      <c r="AG7" s="131" t="s">
        <v>43</v>
      </c>
      <c r="AH7" s="131" t="s">
        <v>44</v>
      </c>
      <c r="AI7" s="131" t="s">
        <v>45</v>
      </c>
      <c r="AJ7" s="131" t="s">
        <v>46</v>
      </c>
      <c r="AK7" s="131" t="s">
        <v>47</v>
      </c>
      <c r="AL7" s="131" t="s">
        <v>48</v>
      </c>
      <c r="AM7" s="131" t="s">
        <v>49</v>
      </c>
      <c r="AN7" s="131" t="s">
        <v>50</v>
      </c>
      <c r="AO7" s="131" t="s">
        <v>51</v>
      </c>
      <c r="AP7" s="131" t="s">
        <v>52</v>
      </c>
      <c r="AQ7" s="131" t="s">
        <v>53</v>
      </c>
      <c r="AR7" s="131" t="s">
        <v>54</v>
      </c>
      <c r="AS7" s="131" t="s">
        <v>55</v>
      </c>
      <c r="AT7" s="131" t="s">
        <v>56</v>
      </c>
      <c r="AU7" s="131" t="s">
        <v>57</v>
      </c>
    </row>
    <row r="8" spans="1:47" s="24" customFormat="1" x14ac:dyDescent="0.25">
      <c r="A8" s="107" t="s">
        <v>152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81</v>
      </c>
      <c r="N8" s="19">
        <v>0</v>
      </c>
      <c r="O8" s="19">
        <v>0</v>
      </c>
      <c r="P8" s="19">
        <v>0</v>
      </c>
      <c r="Q8" s="20">
        <v>13755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558</v>
      </c>
      <c r="AA8" s="19">
        <v>0</v>
      </c>
      <c r="AB8" s="19">
        <v>0</v>
      </c>
      <c r="AC8" s="19">
        <v>0</v>
      </c>
      <c r="AD8" s="20">
        <v>1916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22">
        <v>16310</v>
      </c>
    </row>
    <row r="9" spans="1:47" s="24" customFormat="1" x14ac:dyDescent="0.25">
      <c r="A9" s="108" t="s">
        <v>153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58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1</v>
      </c>
      <c r="Q9" s="22">
        <v>0</v>
      </c>
      <c r="R9" s="22">
        <v>121</v>
      </c>
      <c r="S9" s="22">
        <v>1</v>
      </c>
      <c r="T9" s="22">
        <v>0</v>
      </c>
      <c r="U9" s="22">
        <v>0</v>
      </c>
      <c r="V9" s="22">
        <v>0</v>
      </c>
      <c r="W9" s="22">
        <v>0</v>
      </c>
      <c r="X9" s="23">
        <v>1727</v>
      </c>
      <c r="Y9" s="22">
        <v>0</v>
      </c>
      <c r="Z9" s="22">
        <v>10</v>
      </c>
      <c r="AA9" s="22">
        <v>25</v>
      </c>
      <c r="AB9" s="22">
        <v>0</v>
      </c>
      <c r="AC9" s="22">
        <v>0</v>
      </c>
      <c r="AD9" s="23">
        <v>1788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2">
        <v>118</v>
      </c>
      <c r="AP9" s="22">
        <v>36</v>
      </c>
      <c r="AQ9" s="22">
        <v>0</v>
      </c>
      <c r="AR9" s="22">
        <v>0</v>
      </c>
      <c r="AS9" s="22">
        <v>0</v>
      </c>
      <c r="AT9" s="22">
        <v>0</v>
      </c>
      <c r="AU9" s="123">
        <v>3885</v>
      </c>
    </row>
    <row r="10" spans="1:47" s="24" customFormat="1" x14ac:dyDescent="0.25">
      <c r="A10" s="107" t="s">
        <v>154</v>
      </c>
      <c r="B10" s="19">
        <v>0</v>
      </c>
      <c r="C10" s="19">
        <v>4</v>
      </c>
      <c r="D10" s="19">
        <v>0</v>
      </c>
      <c r="E10" s="19">
        <v>300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16</v>
      </c>
      <c r="L10" s="19">
        <v>0</v>
      </c>
      <c r="M10" s="19">
        <v>16</v>
      </c>
      <c r="N10" s="19">
        <v>12</v>
      </c>
      <c r="O10" s="19">
        <v>0</v>
      </c>
      <c r="P10" s="19">
        <v>0</v>
      </c>
      <c r="Q10" s="19">
        <v>570</v>
      </c>
      <c r="R10" s="19">
        <v>0</v>
      </c>
      <c r="S10" s="19">
        <v>0</v>
      </c>
      <c r="T10" s="19">
        <v>15</v>
      </c>
      <c r="U10" s="19">
        <v>5</v>
      </c>
      <c r="V10" s="19">
        <v>0</v>
      </c>
      <c r="W10" s="19">
        <v>8</v>
      </c>
      <c r="X10" s="19">
        <v>0</v>
      </c>
      <c r="Y10" s="19">
        <v>0</v>
      </c>
      <c r="Z10" s="19">
        <v>208</v>
      </c>
      <c r="AA10" s="19">
        <v>0</v>
      </c>
      <c r="AB10" s="19">
        <v>23</v>
      </c>
      <c r="AC10" s="19">
        <v>345</v>
      </c>
      <c r="AD10" s="20">
        <v>1820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25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22">
        <v>3367</v>
      </c>
    </row>
    <row r="11" spans="1:47" s="24" customFormat="1" x14ac:dyDescent="0.25">
      <c r="A11" s="108" t="s">
        <v>0</v>
      </c>
      <c r="B11" s="22">
        <v>0</v>
      </c>
      <c r="C11" s="22">
        <v>22</v>
      </c>
      <c r="D11" s="22">
        <v>1</v>
      </c>
      <c r="E11" s="22">
        <v>75</v>
      </c>
      <c r="F11" s="22">
        <v>0</v>
      </c>
      <c r="G11" s="22">
        <v>0</v>
      </c>
      <c r="H11" s="22">
        <v>3</v>
      </c>
      <c r="I11" s="22">
        <v>0</v>
      </c>
      <c r="J11" s="22">
        <v>14</v>
      </c>
      <c r="K11" s="22">
        <v>0</v>
      </c>
      <c r="L11" s="22">
        <v>0</v>
      </c>
      <c r="M11" s="22">
        <v>20</v>
      </c>
      <c r="N11" s="22">
        <v>0</v>
      </c>
      <c r="O11" s="22">
        <v>0</v>
      </c>
      <c r="P11" s="22">
        <v>0</v>
      </c>
      <c r="Q11" s="23">
        <v>1695</v>
      </c>
      <c r="R11" s="22">
        <v>49</v>
      </c>
      <c r="S11" s="22">
        <v>0</v>
      </c>
      <c r="T11" s="22">
        <v>48</v>
      </c>
      <c r="U11" s="22">
        <v>14</v>
      </c>
      <c r="V11" s="22">
        <v>9</v>
      </c>
      <c r="W11" s="22">
        <v>0</v>
      </c>
      <c r="X11" s="22">
        <v>20</v>
      </c>
      <c r="Y11" s="22">
        <v>0</v>
      </c>
      <c r="Z11" s="22">
        <v>110</v>
      </c>
      <c r="AA11" s="22">
        <v>0</v>
      </c>
      <c r="AB11" s="22">
        <v>46</v>
      </c>
      <c r="AC11" s="22">
        <v>56</v>
      </c>
      <c r="AD11" s="22">
        <v>638</v>
      </c>
      <c r="AE11" s="22">
        <v>0</v>
      </c>
      <c r="AF11" s="22">
        <v>0</v>
      </c>
      <c r="AG11" s="22">
        <v>0</v>
      </c>
      <c r="AH11" s="22">
        <v>24</v>
      </c>
      <c r="AI11" s="22">
        <v>0</v>
      </c>
      <c r="AJ11" s="22">
        <v>2</v>
      </c>
      <c r="AK11" s="22">
        <v>0</v>
      </c>
      <c r="AL11" s="22">
        <v>16</v>
      </c>
      <c r="AM11" s="22">
        <v>0</v>
      </c>
      <c r="AN11" s="22">
        <v>0</v>
      </c>
      <c r="AO11" s="22">
        <v>65</v>
      </c>
      <c r="AP11" s="22">
        <v>2</v>
      </c>
      <c r="AQ11" s="22">
        <v>0</v>
      </c>
      <c r="AR11" s="22">
        <v>0</v>
      </c>
      <c r="AS11" s="22">
        <v>0</v>
      </c>
      <c r="AT11" s="22">
        <v>2</v>
      </c>
      <c r="AU11" s="123">
        <v>2931</v>
      </c>
    </row>
    <row r="12" spans="1:47" s="24" customFormat="1" x14ac:dyDescent="0.25">
      <c r="A12" s="107" t="s">
        <v>155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90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106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20">
        <v>1979</v>
      </c>
      <c r="Y12" s="19">
        <v>0</v>
      </c>
      <c r="Z12" s="19">
        <v>19</v>
      </c>
      <c r="AA12" s="19">
        <v>4</v>
      </c>
      <c r="AB12" s="19">
        <v>0</v>
      </c>
      <c r="AC12" s="19">
        <v>0</v>
      </c>
      <c r="AD12" s="19">
        <v>196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6</v>
      </c>
      <c r="AM12" s="19">
        <v>0</v>
      </c>
      <c r="AN12" s="19">
        <v>0</v>
      </c>
      <c r="AO12" s="19">
        <v>105.7</v>
      </c>
      <c r="AP12" s="19">
        <v>32</v>
      </c>
      <c r="AQ12" s="19">
        <v>0</v>
      </c>
      <c r="AR12" s="19">
        <v>0</v>
      </c>
      <c r="AS12" s="19">
        <v>0</v>
      </c>
      <c r="AT12" s="19">
        <v>0</v>
      </c>
      <c r="AU12" s="124">
        <v>2537.6999999999998</v>
      </c>
    </row>
    <row r="13" spans="1:47" s="24" customFormat="1" x14ac:dyDescent="0.25">
      <c r="A13" s="108" t="s">
        <v>156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3">
        <v>1062</v>
      </c>
      <c r="N13" s="22">
        <v>0</v>
      </c>
      <c r="O13" s="22">
        <v>0</v>
      </c>
      <c r="P13" s="22">
        <v>0</v>
      </c>
      <c r="Q13" s="22">
        <v>596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382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10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123">
        <v>2050</v>
      </c>
    </row>
    <row r="14" spans="1:47" s="24" customFormat="1" x14ac:dyDescent="0.25">
      <c r="A14" s="107" t="s">
        <v>157</v>
      </c>
      <c r="B14" s="19">
        <v>0</v>
      </c>
      <c r="C14" s="19">
        <v>0</v>
      </c>
      <c r="D14" s="19">
        <v>0</v>
      </c>
      <c r="E14" s="19">
        <v>45</v>
      </c>
      <c r="F14" s="19">
        <v>12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20">
        <v>1532</v>
      </c>
      <c r="R14" s="19">
        <v>58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31</v>
      </c>
      <c r="AA14" s="19">
        <v>0</v>
      </c>
      <c r="AB14" s="19">
        <v>0</v>
      </c>
      <c r="AC14" s="19">
        <v>35</v>
      </c>
      <c r="AD14" s="19">
        <v>92</v>
      </c>
      <c r="AE14" s="19">
        <v>0</v>
      </c>
      <c r="AF14" s="19">
        <v>0</v>
      </c>
      <c r="AG14" s="19">
        <v>0</v>
      </c>
      <c r="AH14" s="19">
        <v>30</v>
      </c>
      <c r="AI14" s="19">
        <v>0</v>
      </c>
      <c r="AJ14" s="19">
        <v>0</v>
      </c>
      <c r="AK14" s="19">
        <v>0</v>
      </c>
      <c r="AL14" s="19">
        <v>4</v>
      </c>
      <c r="AM14" s="19">
        <v>0</v>
      </c>
      <c r="AN14" s="19">
        <v>0</v>
      </c>
      <c r="AO14" s="19">
        <v>160</v>
      </c>
      <c r="AP14" s="19">
        <v>0</v>
      </c>
      <c r="AQ14" s="19">
        <v>0</v>
      </c>
      <c r="AR14" s="19">
        <v>0</v>
      </c>
      <c r="AS14" s="19">
        <v>0</v>
      </c>
      <c r="AT14" s="19">
        <v>3</v>
      </c>
      <c r="AU14" s="122">
        <v>2002</v>
      </c>
    </row>
    <row r="15" spans="1:47" s="24" customFormat="1" ht="22.5" x14ac:dyDescent="0.25">
      <c r="A15" s="108" t="s">
        <v>158</v>
      </c>
      <c r="B15" s="22">
        <v>12</v>
      </c>
      <c r="C15" s="22">
        <v>3.5</v>
      </c>
      <c r="D15" s="22">
        <v>10</v>
      </c>
      <c r="E15" s="22">
        <v>28</v>
      </c>
      <c r="F15" s="22">
        <v>0</v>
      </c>
      <c r="G15" s="22">
        <v>10.5</v>
      </c>
      <c r="H15" s="22">
        <v>9</v>
      </c>
      <c r="I15" s="22">
        <v>0</v>
      </c>
      <c r="J15" s="22">
        <v>12.5</v>
      </c>
      <c r="K15" s="22">
        <v>0</v>
      </c>
      <c r="L15" s="22">
        <v>0</v>
      </c>
      <c r="M15" s="22">
        <v>24</v>
      </c>
      <c r="N15" s="22">
        <v>6</v>
      </c>
      <c r="O15" s="22">
        <v>0</v>
      </c>
      <c r="P15" s="22">
        <v>0</v>
      </c>
      <c r="Q15" s="22">
        <v>4</v>
      </c>
      <c r="R15" s="22">
        <v>3</v>
      </c>
      <c r="S15" s="22">
        <v>0</v>
      </c>
      <c r="T15" s="22">
        <v>29</v>
      </c>
      <c r="U15" s="22">
        <v>24</v>
      </c>
      <c r="V15" s="22">
        <v>15</v>
      </c>
      <c r="W15" s="22">
        <v>12</v>
      </c>
      <c r="X15" s="22">
        <v>0</v>
      </c>
      <c r="Y15" s="22">
        <v>6</v>
      </c>
      <c r="Z15" s="22">
        <v>103</v>
      </c>
      <c r="AA15" s="22">
        <v>0</v>
      </c>
      <c r="AB15" s="22">
        <v>38</v>
      </c>
      <c r="AC15" s="22">
        <v>31</v>
      </c>
      <c r="AD15" s="23">
        <v>1432</v>
      </c>
      <c r="AE15" s="22">
        <v>2.5</v>
      </c>
      <c r="AF15" s="22">
        <v>2</v>
      </c>
      <c r="AG15" s="22">
        <v>9</v>
      </c>
      <c r="AH15" s="22">
        <v>2.5</v>
      </c>
      <c r="AI15" s="22">
        <v>4</v>
      </c>
      <c r="AJ15" s="22">
        <v>10</v>
      </c>
      <c r="AK15" s="22">
        <v>0</v>
      </c>
      <c r="AL15" s="22">
        <v>6</v>
      </c>
      <c r="AM15" s="22">
        <v>0</v>
      </c>
      <c r="AN15" s="22">
        <v>0</v>
      </c>
      <c r="AO15" s="22">
        <v>7</v>
      </c>
      <c r="AP15" s="22">
        <v>0</v>
      </c>
      <c r="AQ15" s="22">
        <v>3</v>
      </c>
      <c r="AR15" s="22">
        <v>0</v>
      </c>
      <c r="AS15" s="22">
        <v>7</v>
      </c>
      <c r="AT15" s="22">
        <v>8</v>
      </c>
      <c r="AU15" s="125">
        <v>1873.5</v>
      </c>
    </row>
    <row r="16" spans="1:47" s="24" customFormat="1" x14ac:dyDescent="0.25">
      <c r="A16" s="107" t="s">
        <v>159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16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20">
        <v>1600</v>
      </c>
      <c r="AO16" s="19">
        <v>14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22">
        <v>1630</v>
      </c>
    </row>
    <row r="17" spans="1:47" s="24" customFormat="1" x14ac:dyDescent="0.25">
      <c r="A17" s="108" t="s">
        <v>160</v>
      </c>
      <c r="B17" s="22">
        <v>0</v>
      </c>
      <c r="C17" s="22">
        <v>0</v>
      </c>
      <c r="D17" s="22">
        <v>0</v>
      </c>
      <c r="E17" s="22">
        <v>5</v>
      </c>
      <c r="F17" s="22">
        <v>0</v>
      </c>
      <c r="G17" s="22">
        <v>0</v>
      </c>
      <c r="H17" s="22">
        <v>0</v>
      </c>
      <c r="I17" s="22">
        <v>0</v>
      </c>
      <c r="J17" s="22">
        <v>18</v>
      </c>
      <c r="K17" s="22">
        <v>0</v>
      </c>
      <c r="L17" s="22">
        <v>0</v>
      </c>
      <c r="M17" s="22">
        <v>98</v>
      </c>
      <c r="N17" s="22">
        <v>0</v>
      </c>
      <c r="O17" s="22">
        <v>0</v>
      </c>
      <c r="P17" s="22">
        <v>0.5</v>
      </c>
      <c r="Q17" s="22">
        <v>0</v>
      </c>
      <c r="R17" s="22">
        <v>125</v>
      </c>
      <c r="S17" s="22">
        <v>18</v>
      </c>
      <c r="T17" s="22">
        <v>0</v>
      </c>
      <c r="U17" s="22">
        <v>8</v>
      </c>
      <c r="V17" s="22">
        <v>0</v>
      </c>
      <c r="W17" s="22">
        <v>0</v>
      </c>
      <c r="X17" s="22">
        <v>0</v>
      </c>
      <c r="Y17" s="22">
        <v>0</v>
      </c>
      <c r="Z17" s="22">
        <v>11</v>
      </c>
      <c r="AA17" s="22">
        <v>0</v>
      </c>
      <c r="AB17" s="22">
        <v>0</v>
      </c>
      <c r="AC17" s="22">
        <v>12</v>
      </c>
      <c r="AD17" s="22">
        <v>806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27</v>
      </c>
      <c r="AM17" s="22">
        <v>0</v>
      </c>
      <c r="AN17" s="22">
        <v>0</v>
      </c>
      <c r="AO17" s="22">
        <v>355.1</v>
      </c>
      <c r="AP17" s="22">
        <v>33</v>
      </c>
      <c r="AQ17" s="22">
        <v>0</v>
      </c>
      <c r="AR17" s="22">
        <v>0</v>
      </c>
      <c r="AS17" s="22">
        <v>0</v>
      </c>
      <c r="AT17" s="22">
        <v>0</v>
      </c>
      <c r="AU17" s="125">
        <v>1516.6</v>
      </c>
    </row>
    <row r="18" spans="1:47" s="24" customFormat="1" x14ac:dyDescent="0.25">
      <c r="A18" s="107" t="s">
        <v>161</v>
      </c>
      <c r="B18" s="19">
        <v>0</v>
      </c>
      <c r="C18" s="19">
        <v>0</v>
      </c>
      <c r="D18" s="19">
        <v>0</v>
      </c>
      <c r="E18" s="19">
        <v>20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20">
        <v>1210</v>
      </c>
      <c r="R18" s="19">
        <v>46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26</v>
      </c>
      <c r="AA18" s="19">
        <v>0</v>
      </c>
      <c r="AB18" s="19">
        <v>0</v>
      </c>
      <c r="AC18" s="19">
        <v>12</v>
      </c>
      <c r="AD18" s="19">
        <v>57</v>
      </c>
      <c r="AE18" s="19">
        <v>0</v>
      </c>
      <c r="AF18" s="19">
        <v>0</v>
      </c>
      <c r="AG18" s="19">
        <v>0</v>
      </c>
      <c r="AH18" s="19">
        <v>27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110</v>
      </c>
      <c r="AP18" s="19">
        <v>0</v>
      </c>
      <c r="AQ18" s="19">
        <v>0</v>
      </c>
      <c r="AR18" s="19">
        <v>0</v>
      </c>
      <c r="AS18" s="19">
        <v>0</v>
      </c>
      <c r="AT18" s="19">
        <v>3</v>
      </c>
      <c r="AU18" s="122">
        <v>1511</v>
      </c>
    </row>
    <row r="19" spans="1:47" s="24" customFormat="1" x14ac:dyDescent="0.25">
      <c r="A19" s="108" t="s">
        <v>162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3">
        <v>1023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49</v>
      </c>
      <c r="AD19" s="22">
        <v>328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2">
        <v>0</v>
      </c>
      <c r="AL19" s="22">
        <v>0</v>
      </c>
      <c r="AM19" s="22">
        <v>0</v>
      </c>
      <c r="AN19" s="22">
        <v>0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22">
        <v>0</v>
      </c>
      <c r="AU19" s="123">
        <v>1400</v>
      </c>
    </row>
    <row r="20" spans="1:47" s="24" customFormat="1" x14ac:dyDescent="0.25">
      <c r="A20" s="107" t="s">
        <v>163</v>
      </c>
      <c r="B20" s="19">
        <v>0</v>
      </c>
      <c r="C20" s="19">
        <v>0</v>
      </c>
      <c r="D20" s="19">
        <v>0</v>
      </c>
      <c r="E20" s="19">
        <v>10</v>
      </c>
      <c r="F20" s="19">
        <v>0</v>
      </c>
      <c r="G20" s="19">
        <v>0</v>
      </c>
      <c r="H20" s="19">
        <v>0</v>
      </c>
      <c r="I20" s="19">
        <v>0</v>
      </c>
      <c r="J20" s="19">
        <v>1</v>
      </c>
      <c r="K20" s="19">
        <v>0</v>
      </c>
      <c r="L20" s="19">
        <v>0</v>
      </c>
      <c r="M20" s="19">
        <v>40</v>
      </c>
      <c r="N20" s="19">
        <v>0</v>
      </c>
      <c r="O20" s="19">
        <v>0</v>
      </c>
      <c r="P20" s="19">
        <v>2.5</v>
      </c>
      <c r="Q20" s="19">
        <v>82</v>
      </c>
      <c r="R20" s="19">
        <v>394</v>
      </c>
      <c r="S20" s="19">
        <v>0.5</v>
      </c>
      <c r="T20" s="19">
        <v>0</v>
      </c>
      <c r="U20" s="19">
        <v>0</v>
      </c>
      <c r="V20" s="19">
        <v>0</v>
      </c>
      <c r="W20" s="19">
        <v>0</v>
      </c>
      <c r="X20" s="19">
        <v>10</v>
      </c>
      <c r="Y20" s="19">
        <v>0</v>
      </c>
      <c r="Z20" s="19">
        <v>4</v>
      </c>
      <c r="AA20" s="19">
        <v>0</v>
      </c>
      <c r="AB20" s="19">
        <v>0</v>
      </c>
      <c r="AC20" s="19">
        <v>18</v>
      </c>
      <c r="AD20" s="19">
        <v>199</v>
      </c>
      <c r="AE20" s="19">
        <v>0</v>
      </c>
      <c r="AF20" s="19">
        <v>0</v>
      </c>
      <c r="AG20" s="19">
        <v>0</v>
      </c>
      <c r="AH20" s="19">
        <v>3.2</v>
      </c>
      <c r="AI20" s="19">
        <v>0</v>
      </c>
      <c r="AJ20" s="19">
        <v>0</v>
      </c>
      <c r="AK20" s="19">
        <v>223</v>
      </c>
      <c r="AL20" s="19">
        <v>15</v>
      </c>
      <c r="AM20" s="19">
        <v>0</v>
      </c>
      <c r="AN20" s="19">
        <v>0</v>
      </c>
      <c r="AO20" s="19">
        <v>285</v>
      </c>
      <c r="AP20" s="19">
        <v>14</v>
      </c>
      <c r="AQ20" s="19">
        <v>0</v>
      </c>
      <c r="AR20" s="19">
        <v>0</v>
      </c>
      <c r="AS20" s="19">
        <v>0</v>
      </c>
      <c r="AT20" s="19">
        <v>0</v>
      </c>
      <c r="AU20" s="124">
        <v>1301.2</v>
      </c>
    </row>
    <row r="21" spans="1:47" s="24" customFormat="1" ht="22.5" x14ac:dyDescent="0.25">
      <c r="A21" s="108" t="s">
        <v>164</v>
      </c>
      <c r="B21" s="22">
        <v>0</v>
      </c>
      <c r="C21" s="22">
        <v>0</v>
      </c>
      <c r="D21" s="22">
        <v>0</v>
      </c>
      <c r="E21" s="22">
        <v>28</v>
      </c>
      <c r="F21" s="22">
        <v>0</v>
      </c>
      <c r="G21" s="22">
        <v>0</v>
      </c>
      <c r="H21" s="22">
        <v>0</v>
      </c>
      <c r="I21" s="22">
        <v>0</v>
      </c>
      <c r="J21" s="22">
        <v>10</v>
      </c>
      <c r="K21" s="22">
        <v>0</v>
      </c>
      <c r="L21" s="22">
        <v>0</v>
      </c>
      <c r="M21" s="22">
        <v>6</v>
      </c>
      <c r="N21" s="22">
        <v>5</v>
      </c>
      <c r="O21" s="22">
        <v>70</v>
      </c>
      <c r="P21" s="22">
        <v>0</v>
      </c>
      <c r="Q21" s="22">
        <v>0</v>
      </c>
      <c r="R21" s="22">
        <v>0</v>
      </c>
      <c r="S21" s="22">
        <v>7</v>
      </c>
      <c r="T21" s="22">
        <v>11</v>
      </c>
      <c r="U21" s="22">
        <v>5</v>
      </c>
      <c r="V21" s="22">
        <v>4</v>
      </c>
      <c r="W21" s="22">
        <v>6</v>
      </c>
      <c r="X21" s="22">
        <v>0</v>
      </c>
      <c r="Y21" s="22">
        <v>0</v>
      </c>
      <c r="Z21" s="22">
        <v>71</v>
      </c>
      <c r="AA21" s="22">
        <v>0</v>
      </c>
      <c r="AB21" s="22">
        <v>3</v>
      </c>
      <c r="AC21" s="22">
        <v>28</v>
      </c>
      <c r="AD21" s="22">
        <v>954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20</v>
      </c>
      <c r="AP21" s="22">
        <v>0</v>
      </c>
      <c r="AQ21" s="22">
        <v>0</v>
      </c>
      <c r="AR21" s="22">
        <v>0</v>
      </c>
      <c r="AS21" s="22">
        <v>0</v>
      </c>
      <c r="AT21" s="22">
        <v>4</v>
      </c>
      <c r="AU21" s="123">
        <v>1232</v>
      </c>
    </row>
    <row r="22" spans="1:47" s="24" customFormat="1" x14ac:dyDescent="0.25">
      <c r="A22" s="107" t="s">
        <v>165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12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985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28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22">
        <v>1025</v>
      </c>
    </row>
    <row r="23" spans="1:47" s="24" customFormat="1" x14ac:dyDescent="0.25">
      <c r="A23" s="108" t="s">
        <v>166</v>
      </c>
      <c r="B23" s="22">
        <v>0</v>
      </c>
      <c r="C23" s="22">
        <v>0</v>
      </c>
      <c r="D23" s="22">
        <v>0</v>
      </c>
      <c r="E23" s="22">
        <v>12</v>
      </c>
      <c r="F23" s="22">
        <v>0</v>
      </c>
      <c r="G23" s="22">
        <v>0</v>
      </c>
      <c r="H23" s="22">
        <v>0</v>
      </c>
      <c r="I23" s="22">
        <v>0</v>
      </c>
      <c r="J23" s="22">
        <v>6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60</v>
      </c>
      <c r="R23" s="22">
        <v>175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105</v>
      </c>
      <c r="AA23" s="22">
        <v>0</v>
      </c>
      <c r="AB23" s="22">
        <v>0</v>
      </c>
      <c r="AC23" s="22">
        <v>0</v>
      </c>
      <c r="AD23" s="22">
        <v>504</v>
      </c>
      <c r="AE23" s="22">
        <v>0</v>
      </c>
      <c r="AF23" s="22">
        <v>0</v>
      </c>
      <c r="AG23" s="22">
        <v>0</v>
      </c>
      <c r="AH23" s="22">
        <v>5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38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126">
        <v>905</v>
      </c>
    </row>
    <row r="24" spans="1:47" s="24" customFormat="1" x14ac:dyDescent="0.25">
      <c r="A24" s="107" t="s">
        <v>167</v>
      </c>
      <c r="B24" s="19">
        <v>0</v>
      </c>
      <c r="C24" s="19">
        <v>1.5</v>
      </c>
      <c r="D24" s="19">
        <v>0</v>
      </c>
      <c r="E24" s="19">
        <v>30</v>
      </c>
      <c r="F24" s="19">
        <v>0</v>
      </c>
      <c r="G24" s="19">
        <v>0</v>
      </c>
      <c r="H24" s="19">
        <v>0</v>
      </c>
      <c r="I24" s="19">
        <v>0</v>
      </c>
      <c r="J24" s="19">
        <v>86</v>
      </c>
      <c r="K24" s="19">
        <v>0</v>
      </c>
      <c r="L24" s="19">
        <v>0</v>
      </c>
      <c r="M24" s="19">
        <v>17.75</v>
      </c>
      <c r="N24" s="19">
        <v>0</v>
      </c>
      <c r="O24" s="19">
        <v>0</v>
      </c>
      <c r="P24" s="19">
        <v>0</v>
      </c>
      <c r="Q24" s="19">
        <v>15.8</v>
      </c>
      <c r="R24" s="19">
        <v>94</v>
      </c>
      <c r="S24" s="19">
        <v>10.3</v>
      </c>
      <c r="T24" s="19">
        <v>11.85</v>
      </c>
      <c r="U24" s="19">
        <v>23.2</v>
      </c>
      <c r="V24" s="19">
        <v>4.25</v>
      </c>
      <c r="W24" s="19">
        <v>0</v>
      </c>
      <c r="X24" s="19">
        <v>0</v>
      </c>
      <c r="Y24" s="19">
        <v>0</v>
      </c>
      <c r="Z24" s="19">
        <v>17.5</v>
      </c>
      <c r="AA24" s="19">
        <v>0</v>
      </c>
      <c r="AB24" s="19">
        <v>20.5</v>
      </c>
      <c r="AC24" s="19">
        <v>50</v>
      </c>
      <c r="AD24" s="19">
        <v>73.5</v>
      </c>
      <c r="AE24" s="19">
        <v>0</v>
      </c>
      <c r="AF24" s="19">
        <v>0</v>
      </c>
      <c r="AG24" s="19">
        <v>0</v>
      </c>
      <c r="AH24" s="19">
        <v>11</v>
      </c>
      <c r="AI24" s="19">
        <v>0</v>
      </c>
      <c r="AJ24" s="19">
        <v>0</v>
      </c>
      <c r="AK24" s="19">
        <v>0</v>
      </c>
      <c r="AL24" s="19">
        <v>50</v>
      </c>
      <c r="AM24" s="19">
        <v>0</v>
      </c>
      <c r="AN24" s="19">
        <v>0</v>
      </c>
      <c r="AO24" s="19">
        <v>138.94</v>
      </c>
      <c r="AP24" s="19">
        <v>10</v>
      </c>
      <c r="AQ24" s="19">
        <v>0</v>
      </c>
      <c r="AR24" s="19">
        <v>0</v>
      </c>
      <c r="AS24" s="19">
        <v>4.5</v>
      </c>
      <c r="AT24" s="19">
        <v>1.9</v>
      </c>
      <c r="AU24" s="127">
        <v>672.49000000000012</v>
      </c>
    </row>
    <row r="25" spans="1:47" s="24" customFormat="1" ht="22.5" x14ac:dyDescent="0.25">
      <c r="A25" s="108" t="s">
        <v>168</v>
      </c>
      <c r="B25" s="22">
        <v>11</v>
      </c>
      <c r="C25" s="22">
        <v>0</v>
      </c>
      <c r="D25" s="22">
        <v>0</v>
      </c>
      <c r="E25" s="22">
        <v>75</v>
      </c>
      <c r="F25" s="22">
        <v>0</v>
      </c>
      <c r="G25" s="22">
        <v>12</v>
      </c>
      <c r="H25" s="22">
        <v>3</v>
      </c>
      <c r="I25" s="22">
        <v>0</v>
      </c>
      <c r="J25" s="22">
        <v>12</v>
      </c>
      <c r="K25" s="22">
        <v>0</v>
      </c>
      <c r="L25" s="22">
        <v>0</v>
      </c>
      <c r="M25" s="22">
        <v>24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45</v>
      </c>
      <c r="U25" s="22">
        <v>27</v>
      </c>
      <c r="V25" s="22">
        <v>16</v>
      </c>
      <c r="W25" s="22">
        <v>3</v>
      </c>
      <c r="X25" s="22">
        <v>15</v>
      </c>
      <c r="Y25" s="22">
        <v>7.5</v>
      </c>
      <c r="Z25" s="22">
        <v>21</v>
      </c>
      <c r="AA25" s="22">
        <v>0</v>
      </c>
      <c r="AB25" s="22">
        <v>98</v>
      </c>
      <c r="AC25" s="22">
        <v>42</v>
      </c>
      <c r="AD25" s="22">
        <v>112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9</v>
      </c>
      <c r="AK25" s="22">
        <v>0</v>
      </c>
      <c r="AL25" s="22">
        <v>15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8</v>
      </c>
      <c r="AU25" s="126">
        <v>555.5</v>
      </c>
    </row>
    <row r="26" spans="1:47" s="24" customFormat="1" x14ac:dyDescent="0.25">
      <c r="A26" s="107" t="s">
        <v>169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5</v>
      </c>
      <c r="K26" s="19">
        <v>0</v>
      </c>
      <c r="L26" s="19">
        <v>0</v>
      </c>
      <c r="M26" s="19">
        <v>102</v>
      </c>
      <c r="N26" s="19">
        <v>0</v>
      </c>
      <c r="O26" s="19">
        <v>0</v>
      </c>
      <c r="P26" s="19">
        <v>0</v>
      </c>
      <c r="Q26" s="19">
        <v>30</v>
      </c>
      <c r="R26" s="19">
        <v>135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70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159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27">
        <v>501</v>
      </c>
    </row>
    <row r="27" spans="1:47" s="24" customFormat="1" x14ac:dyDescent="0.25">
      <c r="A27" s="108" t="s">
        <v>170</v>
      </c>
      <c r="B27" s="22">
        <v>0</v>
      </c>
      <c r="C27" s="22">
        <v>0</v>
      </c>
      <c r="D27" s="22">
        <v>0</v>
      </c>
      <c r="E27" s="22">
        <v>10</v>
      </c>
      <c r="F27" s="22">
        <v>0</v>
      </c>
      <c r="G27" s="22">
        <v>0</v>
      </c>
      <c r="H27" s="22">
        <v>0</v>
      </c>
      <c r="I27" s="22">
        <v>0</v>
      </c>
      <c r="J27" s="22">
        <v>0.5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40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3.5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251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2">
        <v>0</v>
      </c>
      <c r="AK27" s="22">
        <v>53</v>
      </c>
      <c r="AL27" s="22">
        <v>45</v>
      </c>
      <c r="AM27" s="22">
        <v>0</v>
      </c>
      <c r="AN27" s="22">
        <v>0</v>
      </c>
      <c r="AO27" s="22">
        <v>34.5</v>
      </c>
      <c r="AP27" s="22">
        <v>19</v>
      </c>
      <c r="AQ27" s="22">
        <v>0</v>
      </c>
      <c r="AR27" s="22">
        <v>0</v>
      </c>
      <c r="AS27" s="22">
        <v>0</v>
      </c>
      <c r="AT27" s="22">
        <v>3.5</v>
      </c>
      <c r="AU27" s="126">
        <v>460</v>
      </c>
    </row>
    <row r="28" spans="1:47" s="24" customFormat="1" x14ac:dyDescent="0.25">
      <c r="A28" s="107" t="s">
        <v>171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8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98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335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27">
        <v>441</v>
      </c>
    </row>
    <row r="29" spans="1:47" s="24" customFormat="1" x14ac:dyDescent="0.25">
      <c r="A29" s="108" t="s">
        <v>172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85</v>
      </c>
      <c r="AA29" s="22">
        <v>0</v>
      </c>
      <c r="AB29" s="22">
        <v>0</v>
      </c>
      <c r="AC29" s="22">
        <v>0</v>
      </c>
      <c r="AD29" s="22">
        <v>225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40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22">
        <v>0</v>
      </c>
      <c r="AU29" s="126">
        <v>350</v>
      </c>
    </row>
    <row r="30" spans="1:47" s="24" customFormat="1" ht="22.5" x14ac:dyDescent="0.25">
      <c r="A30" s="107" t="s">
        <v>173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6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5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54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199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83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27">
        <v>347</v>
      </c>
    </row>
    <row r="31" spans="1:47" s="24" customFormat="1" x14ac:dyDescent="0.25">
      <c r="A31" s="108" t="s">
        <v>174</v>
      </c>
      <c r="B31" s="22">
        <v>0</v>
      </c>
      <c r="C31" s="22">
        <v>0</v>
      </c>
      <c r="D31" s="22">
        <v>0</v>
      </c>
      <c r="E31" s="22">
        <v>38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24</v>
      </c>
      <c r="L31" s="22">
        <v>0</v>
      </c>
      <c r="M31" s="22">
        <v>8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26</v>
      </c>
      <c r="AA31" s="22">
        <v>0</v>
      </c>
      <c r="AB31" s="22">
        <v>0</v>
      </c>
      <c r="AC31" s="22">
        <v>30</v>
      </c>
      <c r="AD31" s="22">
        <v>210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1</v>
      </c>
      <c r="AU31" s="126">
        <v>337</v>
      </c>
    </row>
    <row r="32" spans="1:47" s="24" customFormat="1" x14ac:dyDescent="0.25">
      <c r="A32" s="107" t="s">
        <v>175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26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300</v>
      </c>
      <c r="AO32" s="19">
        <v>10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27">
        <v>336</v>
      </c>
    </row>
    <row r="33" spans="1:47" s="24" customFormat="1" x14ac:dyDescent="0.25">
      <c r="A33" s="108" t="s">
        <v>176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8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284</v>
      </c>
      <c r="AE33" s="22">
        <v>0</v>
      </c>
      <c r="AF33" s="22">
        <v>0</v>
      </c>
      <c r="AG33" s="22">
        <v>0</v>
      </c>
      <c r="AH33" s="22">
        <v>0</v>
      </c>
      <c r="AI33" s="22">
        <v>0</v>
      </c>
      <c r="AJ33" s="22">
        <v>0</v>
      </c>
      <c r="AK33" s="22">
        <v>0</v>
      </c>
      <c r="AL33" s="22">
        <v>3</v>
      </c>
      <c r="AM33" s="22">
        <v>0</v>
      </c>
      <c r="AN33" s="22">
        <v>0</v>
      </c>
      <c r="AO33" s="22">
        <v>10</v>
      </c>
      <c r="AP33" s="22">
        <v>0</v>
      </c>
      <c r="AQ33" s="22">
        <v>0</v>
      </c>
      <c r="AR33" s="22">
        <v>0</v>
      </c>
      <c r="AS33" s="22">
        <v>0</v>
      </c>
      <c r="AT33" s="22">
        <v>0</v>
      </c>
      <c r="AU33" s="126">
        <v>305</v>
      </c>
    </row>
    <row r="34" spans="1:47" s="24" customFormat="1" ht="22.5" x14ac:dyDescent="0.25">
      <c r="A34" s="107" t="s">
        <v>177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53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51</v>
      </c>
      <c r="Y34" s="19">
        <v>0</v>
      </c>
      <c r="Z34" s="19">
        <v>15</v>
      </c>
      <c r="AA34" s="19">
        <v>0</v>
      </c>
      <c r="AB34" s="19">
        <v>0</v>
      </c>
      <c r="AC34" s="19">
        <v>0</v>
      </c>
      <c r="AD34" s="19">
        <v>83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12</v>
      </c>
      <c r="AN34" s="19">
        <v>0</v>
      </c>
      <c r="AO34" s="19">
        <v>35</v>
      </c>
      <c r="AP34" s="19">
        <v>42</v>
      </c>
      <c r="AQ34" s="19">
        <v>0</v>
      </c>
      <c r="AR34" s="19">
        <v>0</v>
      </c>
      <c r="AS34" s="19">
        <v>0</v>
      </c>
      <c r="AT34" s="19">
        <v>0</v>
      </c>
      <c r="AU34" s="127">
        <v>291</v>
      </c>
    </row>
    <row r="35" spans="1:47" s="24" customFormat="1" x14ac:dyDescent="0.25">
      <c r="A35" s="108" t="s">
        <v>178</v>
      </c>
      <c r="B35" s="22">
        <v>8</v>
      </c>
      <c r="C35" s="22">
        <v>3</v>
      </c>
      <c r="D35" s="22">
        <v>0</v>
      </c>
      <c r="E35" s="22">
        <v>12</v>
      </c>
      <c r="F35" s="22">
        <v>0</v>
      </c>
      <c r="G35" s="22">
        <v>4.5</v>
      </c>
      <c r="H35" s="22">
        <v>4</v>
      </c>
      <c r="I35" s="22">
        <v>0</v>
      </c>
      <c r="J35" s="22">
        <v>4.5</v>
      </c>
      <c r="K35" s="22">
        <v>0</v>
      </c>
      <c r="L35" s="22">
        <v>0</v>
      </c>
      <c r="M35" s="22">
        <v>6.5</v>
      </c>
      <c r="N35" s="22">
        <v>0</v>
      </c>
      <c r="O35" s="22">
        <v>0</v>
      </c>
      <c r="P35" s="22">
        <v>0</v>
      </c>
      <c r="Q35" s="22">
        <v>4.5</v>
      </c>
      <c r="R35" s="22">
        <v>0</v>
      </c>
      <c r="S35" s="22">
        <v>0</v>
      </c>
      <c r="T35" s="22">
        <v>8</v>
      </c>
      <c r="U35" s="22">
        <v>8</v>
      </c>
      <c r="V35" s="22">
        <v>6</v>
      </c>
      <c r="W35" s="22">
        <v>14</v>
      </c>
      <c r="X35" s="22">
        <v>17</v>
      </c>
      <c r="Y35" s="22">
        <v>0</v>
      </c>
      <c r="Z35" s="22">
        <v>32</v>
      </c>
      <c r="AA35" s="22">
        <v>0</v>
      </c>
      <c r="AB35" s="22">
        <v>11</v>
      </c>
      <c r="AC35" s="22">
        <v>11</v>
      </c>
      <c r="AD35" s="22">
        <v>74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3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6</v>
      </c>
      <c r="AT35" s="22">
        <v>3</v>
      </c>
      <c r="AU35" s="126">
        <v>240</v>
      </c>
    </row>
    <row r="36" spans="1:47" s="24" customFormat="1" x14ac:dyDescent="0.25">
      <c r="A36" s="107" t="s">
        <v>179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212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27">
        <v>212</v>
      </c>
    </row>
    <row r="37" spans="1:47" s="24" customFormat="1" x14ac:dyDescent="0.25">
      <c r="A37" s="108" t="s">
        <v>180</v>
      </c>
      <c r="B37" s="22">
        <v>0</v>
      </c>
      <c r="C37" s="22">
        <v>0</v>
      </c>
      <c r="D37" s="22">
        <v>0</v>
      </c>
      <c r="E37" s="22">
        <v>18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6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28</v>
      </c>
      <c r="AA37" s="22">
        <v>0</v>
      </c>
      <c r="AB37" s="22">
        <v>0</v>
      </c>
      <c r="AC37" s="22">
        <v>18</v>
      </c>
      <c r="AD37" s="22">
        <v>131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7</v>
      </c>
      <c r="AL37" s="22">
        <v>3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126">
        <v>211</v>
      </c>
    </row>
    <row r="38" spans="1:47" s="24" customFormat="1" x14ac:dyDescent="0.25">
      <c r="A38" s="107" t="s">
        <v>181</v>
      </c>
      <c r="B38" s="19">
        <v>0</v>
      </c>
      <c r="C38" s="19">
        <v>0</v>
      </c>
      <c r="D38" s="19">
        <v>0</v>
      </c>
      <c r="E38" s="19">
        <v>12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23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68</v>
      </c>
      <c r="AA38" s="19">
        <v>0</v>
      </c>
      <c r="AB38" s="19">
        <v>0</v>
      </c>
      <c r="AC38" s="19">
        <v>4</v>
      </c>
      <c r="AD38" s="19">
        <v>42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28</v>
      </c>
      <c r="AS38" s="19">
        <v>0</v>
      </c>
      <c r="AT38" s="19">
        <v>0</v>
      </c>
      <c r="AU38" s="127">
        <v>177</v>
      </c>
    </row>
    <row r="39" spans="1:47" s="24" customFormat="1" ht="22.5" x14ac:dyDescent="0.25">
      <c r="A39" s="108" t="s">
        <v>182</v>
      </c>
      <c r="B39" s="22">
        <v>0</v>
      </c>
      <c r="C39" s="22">
        <v>0</v>
      </c>
      <c r="D39" s="22">
        <v>0</v>
      </c>
      <c r="E39" s="22">
        <v>10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34</v>
      </c>
      <c r="AA39" s="22">
        <v>0</v>
      </c>
      <c r="AB39" s="22">
        <v>0</v>
      </c>
      <c r="AC39" s="22">
        <v>8</v>
      </c>
      <c r="AD39" s="22">
        <v>121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2">
        <v>0</v>
      </c>
      <c r="AL39" s="22">
        <v>1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126">
        <v>174</v>
      </c>
    </row>
    <row r="40" spans="1:47" s="24" customFormat="1" x14ac:dyDescent="0.25">
      <c r="A40" s="107" t="s">
        <v>183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124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27">
        <v>124</v>
      </c>
    </row>
    <row r="41" spans="1:47" s="24" customFormat="1" x14ac:dyDescent="0.25">
      <c r="A41" s="108" t="s">
        <v>184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4</v>
      </c>
      <c r="AA41" s="22">
        <v>0</v>
      </c>
      <c r="AB41" s="22">
        <v>0</v>
      </c>
      <c r="AC41" s="22">
        <v>0</v>
      </c>
      <c r="AD41" s="22">
        <v>78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9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126">
        <v>91</v>
      </c>
    </row>
    <row r="42" spans="1:47" s="24" customFormat="1" x14ac:dyDescent="0.25">
      <c r="A42" s="107" t="s">
        <v>185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62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27">
        <v>62</v>
      </c>
    </row>
    <row r="43" spans="1:47" s="24" customFormat="1" x14ac:dyDescent="0.25">
      <c r="A43" s="108" t="s">
        <v>186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15</v>
      </c>
      <c r="AA43" s="22">
        <v>0</v>
      </c>
      <c r="AB43" s="22">
        <v>0</v>
      </c>
      <c r="AC43" s="22">
        <v>0</v>
      </c>
      <c r="AD43" s="22">
        <v>25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0</v>
      </c>
      <c r="AL43" s="22">
        <v>0</v>
      </c>
      <c r="AM43" s="22">
        <v>0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126">
        <v>40</v>
      </c>
    </row>
    <row r="44" spans="1:47" s="24" customFormat="1" x14ac:dyDescent="0.25">
      <c r="A44" s="107" t="s">
        <v>187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15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27">
        <v>15</v>
      </c>
    </row>
    <row r="45" spans="1:47" s="24" customFormat="1" ht="22.5" x14ac:dyDescent="0.25">
      <c r="A45" s="108" t="s">
        <v>188</v>
      </c>
      <c r="B45" s="22">
        <v>0</v>
      </c>
      <c r="C45" s="22">
        <v>0</v>
      </c>
      <c r="D45" s="22">
        <v>0</v>
      </c>
      <c r="E45" s="22">
        <v>3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2.5</v>
      </c>
      <c r="AA45" s="22">
        <v>0</v>
      </c>
      <c r="AB45" s="22">
        <v>0</v>
      </c>
      <c r="AC45" s="22">
        <v>2</v>
      </c>
      <c r="AD45" s="22">
        <v>6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126">
        <v>13.5</v>
      </c>
    </row>
    <row r="46" spans="1:47" x14ac:dyDescent="0.25">
      <c r="A46" s="135" t="s">
        <v>57</v>
      </c>
      <c r="B46" s="136">
        <v>31</v>
      </c>
      <c r="C46" s="136">
        <v>34</v>
      </c>
      <c r="D46" s="136">
        <v>11</v>
      </c>
      <c r="E46" s="136">
        <v>731</v>
      </c>
      <c r="F46" s="136">
        <v>12</v>
      </c>
      <c r="G46" s="136">
        <v>27</v>
      </c>
      <c r="H46" s="136">
        <v>19</v>
      </c>
      <c r="I46" s="136">
        <v>154</v>
      </c>
      <c r="J46" s="136">
        <v>169.5</v>
      </c>
      <c r="K46" s="136">
        <v>40</v>
      </c>
      <c r="L46" s="136">
        <v>23</v>
      </c>
      <c r="M46" s="137">
        <v>1505.25</v>
      </c>
      <c r="N46" s="136">
        <v>23</v>
      </c>
      <c r="O46" s="136">
        <v>70</v>
      </c>
      <c r="P46" s="136">
        <v>4</v>
      </c>
      <c r="Q46" s="137">
        <v>20583.3</v>
      </c>
      <c r="R46" s="137">
        <v>1474</v>
      </c>
      <c r="S46" s="136">
        <v>36.799999999999997</v>
      </c>
      <c r="T46" s="136">
        <v>167.85</v>
      </c>
      <c r="U46" s="136">
        <v>114.2</v>
      </c>
      <c r="V46" s="136">
        <v>54.25</v>
      </c>
      <c r="W46" s="136">
        <v>43</v>
      </c>
      <c r="X46" s="137">
        <v>3876.5</v>
      </c>
      <c r="Y46" s="136">
        <v>13.5</v>
      </c>
      <c r="Z46" s="137">
        <v>1604</v>
      </c>
      <c r="AA46" s="136">
        <v>29</v>
      </c>
      <c r="AB46" s="136">
        <v>239.5</v>
      </c>
      <c r="AC46" s="136">
        <v>751</v>
      </c>
      <c r="AD46" s="137">
        <v>14592.5</v>
      </c>
      <c r="AE46" s="136">
        <v>2.5</v>
      </c>
      <c r="AF46" s="136">
        <v>2</v>
      </c>
      <c r="AG46" s="136">
        <v>9</v>
      </c>
      <c r="AH46" s="136">
        <v>102.7</v>
      </c>
      <c r="AI46" s="136">
        <v>4</v>
      </c>
      <c r="AJ46" s="136">
        <v>21</v>
      </c>
      <c r="AK46" s="136">
        <v>283</v>
      </c>
      <c r="AL46" s="136">
        <v>219</v>
      </c>
      <c r="AM46" s="136">
        <v>144</v>
      </c>
      <c r="AN46" s="137">
        <v>1900</v>
      </c>
      <c r="AO46" s="137">
        <v>2038.24</v>
      </c>
      <c r="AP46" s="136">
        <v>188</v>
      </c>
      <c r="AQ46" s="136">
        <v>3</v>
      </c>
      <c r="AR46" s="136">
        <v>28</v>
      </c>
      <c r="AS46" s="136">
        <v>17.5</v>
      </c>
      <c r="AT46" s="136">
        <v>37.4</v>
      </c>
      <c r="AU46" s="132">
        <v>51432.49</v>
      </c>
    </row>
    <row r="47" spans="1:47" x14ac:dyDescent="0.25">
      <c r="A47" s="247"/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7"/>
      <c r="AK47" s="247"/>
      <c r="AL47" s="247"/>
      <c r="AM47" s="247"/>
      <c r="AN47" s="247"/>
      <c r="AO47" s="247"/>
      <c r="AP47" s="247"/>
      <c r="AQ47" s="247"/>
      <c r="AR47" s="247"/>
      <c r="AS47" s="247"/>
      <c r="AT47" s="247"/>
    </row>
    <row r="48" spans="1:4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</row>
    <row r="49" spans="1:46" ht="15.75" thickBo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</row>
    <row r="50" spans="1:46" ht="31.5" x14ac:dyDescent="0.25">
      <c r="A50" s="138" t="s">
        <v>210</v>
      </c>
      <c r="B50" s="139" t="s">
        <v>211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</row>
    <row r="51" spans="1:46" ht="15.75" x14ac:dyDescent="0.25">
      <c r="A51" s="140" t="s">
        <v>212</v>
      </c>
      <c r="B51" s="14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</row>
    <row r="52" spans="1:46" ht="33.75" x14ac:dyDescent="0.25">
      <c r="A52" s="131" t="s">
        <v>151</v>
      </c>
      <c r="B52" s="131" t="s">
        <v>59</v>
      </c>
      <c r="C52" s="131" t="s">
        <v>15</v>
      </c>
      <c r="D52" s="131" t="s">
        <v>60</v>
      </c>
      <c r="E52" s="131" t="s">
        <v>19</v>
      </c>
      <c r="F52" s="131" t="s">
        <v>61</v>
      </c>
      <c r="G52" s="131" t="s">
        <v>22</v>
      </c>
      <c r="H52" s="131" t="s">
        <v>36</v>
      </c>
      <c r="I52" s="131" t="s">
        <v>62</v>
      </c>
      <c r="J52" s="131" t="s">
        <v>40</v>
      </c>
      <c r="K52" s="131" t="s">
        <v>41</v>
      </c>
      <c r="L52" s="131" t="s">
        <v>48</v>
      </c>
      <c r="M52" s="131" t="s">
        <v>49</v>
      </c>
      <c r="N52" s="131" t="s">
        <v>50</v>
      </c>
      <c r="O52" s="131" t="s">
        <v>54</v>
      </c>
      <c r="P52" s="131" t="s">
        <v>57</v>
      </c>
    </row>
    <row r="53" spans="1:46" x14ac:dyDescent="0.25">
      <c r="A53" s="107" t="s">
        <v>152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20">
        <v>44001</v>
      </c>
      <c r="I53" s="19">
        <v>0</v>
      </c>
      <c r="J53" s="19">
        <v>0</v>
      </c>
      <c r="K53" s="20">
        <v>10360</v>
      </c>
      <c r="L53" s="19">
        <v>0</v>
      </c>
      <c r="M53" s="19">
        <v>0</v>
      </c>
      <c r="N53" s="19">
        <v>0</v>
      </c>
      <c r="O53" s="19">
        <v>0</v>
      </c>
      <c r="P53" s="122">
        <v>54361</v>
      </c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</row>
    <row r="54" spans="1:46" s="24" customFormat="1" x14ac:dyDescent="0.25">
      <c r="A54" s="108" t="s">
        <v>162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3">
        <v>21257</v>
      </c>
      <c r="I54" s="22">
        <v>0</v>
      </c>
      <c r="J54" s="22">
        <v>0</v>
      </c>
      <c r="K54" s="23">
        <v>13394</v>
      </c>
      <c r="L54" s="22">
        <v>0</v>
      </c>
      <c r="M54" s="22">
        <v>0</v>
      </c>
      <c r="N54" s="22">
        <v>0</v>
      </c>
      <c r="O54" s="22">
        <v>0</v>
      </c>
      <c r="P54" s="123">
        <v>34651</v>
      </c>
    </row>
    <row r="55" spans="1:46" x14ac:dyDescent="0.25">
      <c r="A55" s="107" t="s">
        <v>159</v>
      </c>
      <c r="B55" s="19">
        <v>0</v>
      </c>
      <c r="C55" s="19">
        <v>0</v>
      </c>
      <c r="D55" s="19">
        <v>0</v>
      </c>
      <c r="E55" s="19">
        <v>0</v>
      </c>
      <c r="F55" s="20">
        <v>1581</v>
      </c>
      <c r="G55" s="19">
        <v>0</v>
      </c>
      <c r="H55" s="19">
        <v>0</v>
      </c>
      <c r="I55" s="19">
        <v>0</v>
      </c>
      <c r="J55" s="19">
        <v>0</v>
      </c>
      <c r="K55" s="19">
        <v>784</v>
      </c>
      <c r="L55" s="19">
        <v>0</v>
      </c>
      <c r="M55" s="20">
        <v>1008</v>
      </c>
      <c r="N55" s="20">
        <v>24000</v>
      </c>
      <c r="O55" s="19">
        <v>0</v>
      </c>
      <c r="P55" s="122">
        <v>27373</v>
      </c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</row>
    <row r="56" spans="1:46" s="24" customFormat="1" x14ac:dyDescent="0.25">
      <c r="A56" s="108" t="s">
        <v>181</v>
      </c>
      <c r="B56" s="22">
        <v>0</v>
      </c>
      <c r="C56" s="23">
        <v>3000</v>
      </c>
      <c r="D56" s="23">
        <v>1000</v>
      </c>
      <c r="E56" s="22">
        <v>0</v>
      </c>
      <c r="F56" s="22">
        <v>0</v>
      </c>
      <c r="G56" s="23">
        <v>14800</v>
      </c>
      <c r="H56" s="23">
        <v>5000</v>
      </c>
      <c r="I56" s="22">
        <v>0</v>
      </c>
      <c r="J56" s="22">
        <v>0</v>
      </c>
      <c r="K56" s="22">
        <v>975</v>
      </c>
      <c r="L56" s="22">
        <v>0</v>
      </c>
      <c r="M56" s="22">
        <v>0</v>
      </c>
      <c r="N56" s="22">
        <v>0</v>
      </c>
      <c r="O56" s="22">
        <v>945</v>
      </c>
      <c r="P56" s="123">
        <v>25720</v>
      </c>
    </row>
    <row r="57" spans="1:46" x14ac:dyDescent="0.25">
      <c r="A57" s="107" t="s">
        <v>156</v>
      </c>
      <c r="B57" s="19">
        <v>0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20">
        <v>12619</v>
      </c>
      <c r="I57" s="19">
        <v>0</v>
      </c>
      <c r="J57" s="19">
        <v>0</v>
      </c>
      <c r="K57" s="20">
        <v>10555</v>
      </c>
      <c r="L57" s="19">
        <v>0</v>
      </c>
      <c r="M57" s="19">
        <v>0</v>
      </c>
      <c r="N57" s="19">
        <v>0</v>
      </c>
      <c r="O57" s="19">
        <v>0</v>
      </c>
      <c r="P57" s="122">
        <v>23174</v>
      </c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</row>
    <row r="58" spans="1:46" s="24" customFormat="1" x14ac:dyDescent="0.25">
      <c r="A58" s="108" t="s">
        <v>175</v>
      </c>
      <c r="B58" s="22">
        <v>0</v>
      </c>
      <c r="C58" s="22">
        <v>0</v>
      </c>
      <c r="D58" s="22">
        <v>0</v>
      </c>
      <c r="E58" s="22">
        <v>0</v>
      </c>
      <c r="F58" s="22">
        <v>632</v>
      </c>
      <c r="G58" s="22">
        <v>0</v>
      </c>
      <c r="H58" s="22">
        <v>0</v>
      </c>
      <c r="I58" s="22">
        <v>0</v>
      </c>
      <c r="J58" s="22">
        <v>0</v>
      </c>
      <c r="K58" s="22">
        <v>357</v>
      </c>
      <c r="L58" s="22">
        <v>0</v>
      </c>
      <c r="M58" s="23">
        <v>3894</v>
      </c>
      <c r="N58" s="23">
        <v>12750</v>
      </c>
      <c r="O58" s="22">
        <v>0</v>
      </c>
      <c r="P58" s="123">
        <v>17633</v>
      </c>
    </row>
    <row r="59" spans="1:46" x14ac:dyDescent="0.25">
      <c r="A59" s="107" t="s">
        <v>153</v>
      </c>
      <c r="B59" s="19">
        <v>0</v>
      </c>
      <c r="C59" s="19">
        <v>0</v>
      </c>
      <c r="D59" s="19">
        <v>0</v>
      </c>
      <c r="E59" s="20">
        <v>1412</v>
      </c>
      <c r="F59" s="19">
        <v>46</v>
      </c>
      <c r="G59" s="19">
        <v>0</v>
      </c>
      <c r="H59" s="19">
        <v>20</v>
      </c>
      <c r="I59" s="19">
        <v>0</v>
      </c>
      <c r="J59" s="19">
        <v>0</v>
      </c>
      <c r="K59" s="20">
        <v>8058</v>
      </c>
      <c r="L59" s="19">
        <v>0</v>
      </c>
      <c r="M59" s="19">
        <v>13</v>
      </c>
      <c r="N59" s="19">
        <v>0</v>
      </c>
      <c r="O59" s="19">
        <v>0</v>
      </c>
      <c r="P59" s="122">
        <v>9549</v>
      </c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</row>
    <row r="60" spans="1:46" s="24" customFormat="1" x14ac:dyDescent="0.25">
      <c r="A60" s="108" t="s">
        <v>155</v>
      </c>
      <c r="B60" s="22">
        <v>0</v>
      </c>
      <c r="C60" s="22">
        <v>0</v>
      </c>
      <c r="D60" s="22">
        <v>0</v>
      </c>
      <c r="E60" s="23">
        <v>1008</v>
      </c>
      <c r="F60" s="22">
        <v>0</v>
      </c>
      <c r="G60" s="22">
        <v>0</v>
      </c>
      <c r="H60" s="22">
        <v>21</v>
      </c>
      <c r="I60" s="22">
        <v>0</v>
      </c>
      <c r="J60" s="22">
        <v>0</v>
      </c>
      <c r="K60" s="23">
        <v>7265</v>
      </c>
      <c r="L60" s="22">
        <v>17</v>
      </c>
      <c r="M60" s="22">
        <v>78</v>
      </c>
      <c r="N60" s="22">
        <v>0</v>
      </c>
      <c r="O60" s="22">
        <v>0</v>
      </c>
      <c r="P60" s="123">
        <v>8389</v>
      </c>
    </row>
    <row r="61" spans="1:46" x14ac:dyDescent="0.25">
      <c r="A61" s="107" t="s">
        <v>167</v>
      </c>
      <c r="B61" s="19">
        <v>0</v>
      </c>
      <c r="C61" s="19">
        <v>168</v>
      </c>
      <c r="D61" s="19">
        <v>0</v>
      </c>
      <c r="E61" s="19">
        <v>0</v>
      </c>
      <c r="F61" s="19">
        <v>0</v>
      </c>
      <c r="G61" s="19">
        <v>0</v>
      </c>
      <c r="H61" s="20">
        <v>1968</v>
      </c>
      <c r="I61" s="19">
        <v>0</v>
      </c>
      <c r="J61" s="19">
        <v>0</v>
      </c>
      <c r="K61" s="20">
        <v>6018</v>
      </c>
      <c r="L61" s="19">
        <v>0</v>
      </c>
      <c r="M61" s="19">
        <v>0</v>
      </c>
      <c r="N61" s="19">
        <v>0</v>
      </c>
      <c r="O61" s="19">
        <v>0</v>
      </c>
      <c r="P61" s="122">
        <v>8154</v>
      </c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</row>
    <row r="62" spans="1:46" s="24" customFormat="1" x14ac:dyDescent="0.25">
      <c r="A62" s="108" t="s">
        <v>170</v>
      </c>
      <c r="B62" s="22">
        <v>0</v>
      </c>
      <c r="C62" s="22">
        <v>80</v>
      </c>
      <c r="D62" s="22">
        <v>0</v>
      </c>
      <c r="E62" s="22">
        <v>0</v>
      </c>
      <c r="F62" s="22">
        <v>0</v>
      </c>
      <c r="G62" s="22">
        <v>0</v>
      </c>
      <c r="H62" s="22">
        <v>197</v>
      </c>
      <c r="I62" s="22">
        <v>0</v>
      </c>
      <c r="J62" s="22">
        <v>0</v>
      </c>
      <c r="K62" s="23">
        <v>7805</v>
      </c>
      <c r="L62" s="22">
        <v>10</v>
      </c>
      <c r="M62" s="22">
        <v>0</v>
      </c>
      <c r="N62" s="22">
        <v>0</v>
      </c>
      <c r="O62" s="22">
        <v>0</v>
      </c>
      <c r="P62" s="123">
        <v>8092</v>
      </c>
    </row>
    <row r="63" spans="1:46" x14ac:dyDescent="0.25">
      <c r="A63" s="107" t="s">
        <v>176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492</v>
      </c>
      <c r="I63" s="19">
        <v>0</v>
      </c>
      <c r="J63" s="19">
        <v>0</v>
      </c>
      <c r="K63" s="20">
        <v>5795</v>
      </c>
      <c r="L63" s="19">
        <v>0</v>
      </c>
      <c r="M63" s="19">
        <v>0</v>
      </c>
      <c r="N63" s="19">
        <v>0</v>
      </c>
      <c r="O63" s="19">
        <v>0</v>
      </c>
      <c r="P63" s="122">
        <v>6287</v>
      </c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</row>
    <row r="64" spans="1:46" s="24" customFormat="1" x14ac:dyDescent="0.25">
      <c r="A64" s="108" t="s">
        <v>184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3">
        <v>1345</v>
      </c>
      <c r="I64" s="22">
        <v>0</v>
      </c>
      <c r="J64" s="22">
        <v>0</v>
      </c>
      <c r="K64" s="23">
        <v>2856</v>
      </c>
      <c r="L64" s="22">
        <v>0</v>
      </c>
      <c r="M64" s="23">
        <v>1865</v>
      </c>
      <c r="N64" s="22">
        <v>0</v>
      </c>
      <c r="O64" s="22">
        <v>0</v>
      </c>
      <c r="P64" s="123">
        <v>6066</v>
      </c>
    </row>
    <row r="65" spans="1:46" x14ac:dyDescent="0.25">
      <c r="A65" s="107" t="s">
        <v>171</v>
      </c>
      <c r="B65" s="19">
        <v>0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86.5</v>
      </c>
      <c r="J65" s="19">
        <v>0</v>
      </c>
      <c r="K65" s="20">
        <v>5424</v>
      </c>
      <c r="L65" s="19">
        <v>0</v>
      </c>
      <c r="M65" s="19">
        <v>462</v>
      </c>
      <c r="N65" s="19">
        <v>0</v>
      </c>
      <c r="O65" s="19">
        <v>0</v>
      </c>
      <c r="P65" s="124">
        <v>5972.5</v>
      </c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</row>
    <row r="66" spans="1:46" s="24" customFormat="1" x14ac:dyDescent="0.25">
      <c r="A66" s="108" t="s">
        <v>163</v>
      </c>
      <c r="B66" s="22">
        <v>0</v>
      </c>
      <c r="C66" s="22">
        <v>150</v>
      </c>
      <c r="D66" s="22">
        <v>0</v>
      </c>
      <c r="E66" s="22">
        <v>0</v>
      </c>
      <c r="F66" s="22">
        <v>0</v>
      </c>
      <c r="G66" s="22">
        <v>0</v>
      </c>
      <c r="H66" s="22">
        <v>420</v>
      </c>
      <c r="I66" s="22">
        <v>0</v>
      </c>
      <c r="J66" s="22">
        <v>0</v>
      </c>
      <c r="K66" s="23">
        <v>5250</v>
      </c>
      <c r="L66" s="22">
        <v>0</v>
      </c>
      <c r="M66" s="22">
        <v>0</v>
      </c>
      <c r="N66" s="22">
        <v>0</v>
      </c>
      <c r="O66" s="22">
        <v>0</v>
      </c>
      <c r="P66" s="123">
        <v>5820</v>
      </c>
    </row>
    <row r="67" spans="1:46" x14ac:dyDescent="0.25">
      <c r="A67" s="107" t="s">
        <v>186</v>
      </c>
      <c r="B67" s="19">
        <v>0</v>
      </c>
      <c r="C67" s="19">
        <v>250</v>
      </c>
      <c r="D67" s="19">
        <v>0</v>
      </c>
      <c r="E67" s="19">
        <v>0</v>
      </c>
      <c r="F67" s="19">
        <v>0</v>
      </c>
      <c r="G67" s="19">
        <v>0</v>
      </c>
      <c r="H67" s="20">
        <v>1550</v>
      </c>
      <c r="I67" s="19">
        <v>0</v>
      </c>
      <c r="J67" s="19">
        <v>0</v>
      </c>
      <c r="K67" s="20">
        <v>4000</v>
      </c>
      <c r="L67" s="19">
        <v>0</v>
      </c>
      <c r="M67" s="19">
        <v>0</v>
      </c>
      <c r="N67" s="19">
        <v>0</v>
      </c>
      <c r="O67" s="19">
        <v>0</v>
      </c>
      <c r="P67" s="122">
        <v>5800</v>
      </c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</row>
    <row r="68" spans="1:46" s="24" customFormat="1" x14ac:dyDescent="0.25">
      <c r="A68" s="108" t="s">
        <v>166</v>
      </c>
      <c r="B68" s="22">
        <v>0</v>
      </c>
      <c r="C68" s="22">
        <v>300</v>
      </c>
      <c r="D68" s="22">
        <v>0</v>
      </c>
      <c r="E68" s="22">
        <v>0</v>
      </c>
      <c r="F68" s="22">
        <v>0</v>
      </c>
      <c r="G68" s="22">
        <v>0</v>
      </c>
      <c r="H68" s="23">
        <v>1500</v>
      </c>
      <c r="I68" s="22">
        <v>0</v>
      </c>
      <c r="J68" s="22">
        <v>0</v>
      </c>
      <c r="K68" s="23">
        <v>4000</v>
      </c>
      <c r="L68" s="22">
        <v>0</v>
      </c>
      <c r="M68" s="22">
        <v>0</v>
      </c>
      <c r="N68" s="22">
        <v>0</v>
      </c>
      <c r="O68" s="22">
        <v>0</v>
      </c>
      <c r="P68" s="123">
        <v>5800</v>
      </c>
    </row>
    <row r="69" spans="1:46" x14ac:dyDescent="0.25">
      <c r="A69" s="107" t="s">
        <v>165</v>
      </c>
      <c r="B69" s="19">
        <v>0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16.399999999999999</v>
      </c>
      <c r="J69" s="19">
        <v>0</v>
      </c>
      <c r="K69" s="20">
        <v>3825</v>
      </c>
      <c r="L69" s="19">
        <v>0</v>
      </c>
      <c r="M69" s="19">
        <v>895</v>
      </c>
      <c r="N69" s="19">
        <v>0</v>
      </c>
      <c r="O69" s="19">
        <v>0</v>
      </c>
      <c r="P69" s="124">
        <v>4736.3999999999996</v>
      </c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</row>
    <row r="70" spans="1:46" s="24" customFormat="1" ht="22.5" x14ac:dyDescent="0.25">
      <c r="A70" s="108" t="s">
        <v>158</v>
      </c>
      <c r="B70" s="22">
        <v>0</v>
      </c>
      <c r="C70" s="22">
        <v>320</v>
      </c>
      <c r="D70" s="22">
        <v>0</v>
      </c>
      <c r="E70" s="22">
        <v>0</v>
      </c>
      <c r="F70" s="22">
        <v>0</v>
      </c>
      <c r="G70" s="22">
        <v>0</v>
      </c>
      <c r="H70" s="22">
        <v>330</v>
      </c>
      <c r="I70" s="22">
        <v>0</v>
      </c>
      <c r="J70" s="22">
        <v>130</v>
      </c>
      <c r="K70" s="23">
        <v>3648</v>
      </c>
      <c r="L70" s="22">
        <v>38</v>
      </c>
      <c r="M70" s="22">
        <v>0</v>
      </c>
      <c r="N70" s="22">
        <v>0</v>
      </c>
      <c r="O70" s="22">
        <v>0</v>
      </c>
      <c r="P70" s="123">
        <v>4466</v>
      </c>
    </row>
    <row r="71" spans="1:46" x14ac:dyDescent="0.25">
      <c r="A71" s="107" t="s">
        <v>160</v>
      </c>
      <c r="B71" s="19">
        <v>0</v>
      </c>
      <c r="C71" s="19">
        <v>130</v>
      </c>
      <c r="D71" s="19">
        <v>0</v>
      </c>
      <c r="E71" s="19">
        <v>0</v>
      </c>
      <c r="F71" s="19">
        <v>0</v>
      </c>
      <c r="G71" s="19">
        <v>0</v>
      </c>
      <c r="H71" s="19">
        <v>709</v>
      </c>
      <c r="I71" s="19">
        <v>0</v>
      </c>
      <c r="J71" s="19">
        <v>0</v>
      </c>
      <c r="K71" s="20">
        <v>3150</v>
      </c>
      <c r="L71" s="19">
        <v>30</v>
      </c>
      <c r="M71" s="19">
        <v>0</v>
      </c>
      <c r="N71" s="19">
        <v>0</v>
      </c>
      <c r="O71" s="19">
        <v>0</v>
      </c>
      <c r="P71" s="122">
        <v>4019</v>
      </c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</row>
    <row r="72" spans="1:46" s="24" customFormat="1" x14ac:dyDescent="0.25">
      <c r="A72" s="108" t="s">
        <v>169</v>
      </c>
      <c r="B72" s="22">
        <v>0</v>
      </c>
      <c r="C72" s="22">
        <v>113</v>
      </c>
      <c r="D72" s="22">
        <v>0</v>
      </c>
      <c r="E72" s="22">
        <v>0</v>
      </c>
      <c r="F72" s="22">
        <v>0</v>
      </c>
      <c r="G72" s="22">
        <v>0</v>
      </c>
      <c r="H72" s="22">
        <v>816</v>
      </c>
      <c r="I72" s="22">
        <v>0</v>
      </c>
      <c r="J72" s="22">
        <v>0</v>
      </c>
      <c r="K72" s="23">
        <v>3012</v>
      </c>
      <c r="L72" s="22">
        <v>0</v>
      </c>
      <c r="M72" s="22">
        <v>0</v>
      </c>
      <c r="N72" s="22">
        <v>0</v>
      </c>
      <c r="O72" s="22">
        <v>0</v>
      </c>
      <c r="P72" s="123">
        <v>3941</v>
      </c>
    </row>
    <row r="73" spans="1:46" ht="22.5" x14ac:dyDescent="0.25">
      <c r="A73" s="107" t="s">
        <v>177</v>
      </c>
      <c r="B73" s="19">
        <v>0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15</v>
      </c>
      <c r="I73" s="19">
        <v>0</v>
      </c>
      <c r="J73" s="19">
        <v>0</v>
      </c>
      <c r="K73" s="20">
        <v>3752</v>
      </c>
      <c r="L73" s="19">
        <v>0</v>
      </c>
      <c r="M73" s="19">
        <v>115</v>
      </c>
      <c r="N73" s="19">
        <v>0</v>
      </c>
      <c r="O73" s="19">
        <v>0</v>
      </c>
      <c r="P73" s="122">
        <v>3882</v>
      </c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</row>
    <row r="74" spans="1:46" s="24" customFormat="1" x14ac:dyDescent="0.25">
      <c r="A74" s="108" t="s">
        <v>189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3">
        <v>3830</v>
      </c>
      <c r="L74" s="22">
        <v>0</v>
      </c>
      <c r="M74" s="22">
        <v>0</v>
      </c>
      <c r="N74" s="22">
        <v>0</v>
      </c>
      <c r="O74" s="22">
        <v>0</v>
      </c>
      <c r="P74" s="123">
        <v>3830</v>
      </c>
    </row>
    <row r="75" spans="1:46" x14ac:dyDescent="0.25">
      <c r="A75" s="107" t="s">
        <v>0</v>
      </c>
      <c r="B75" s="19">
        <v>0</v>
      </c>
      <c r="C75" s="19">
        <v>280</v>
      </c>
      <c r="D75" s="19">
        <v>0</v>
      </c>
      <c r="E75" s="19">
        <v>0</v>
      </c>
      <c r="F75" s="19">
        <v>0</v>
      </c>
      <c r="G75" s="19">
        <v>0</v>
      </c>
      <c r="H75" s="19">
        <v>220</v>
      </c>
      <c r="I75" s="19">
        <v>0</v>
      </c>
      <c r="J75" s="19">
        <v>365</v>
      </c>
      <c r="K75" s="20">
        <v>2850</v>
      </c>
      <c r="L75" s="19">
        <v>32</v>
      </c>
      <c r="M75" s="19">
        <v>0</v>
      </c>
      <c r="N75" s="19">
        <v>0</v>
      </c>
      <c r="O75" s="19">
        <v>0</v>
      </c>
      <c r="P75" s="122">
        <v>3747</v>
      </c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</row>
    <row r="76" spans="1:46" s="24" customFormat="1" x14ac:dyDescent="0.25">
      <c r="A76" s="108" t="s">
        <v>180</v>
      </c>
      <c r="B76" s="22">
        <v>0</v>
      </c>
      <c r="C76" s="22">
        <v>205</v>
      </c>
      <c r="D76" s="22">
        <v>0</v>
      </c>
      <c r="E76" s="22">
        <v>0</v>
      </c>
      <c r="F76" s="22">
        <v>0</v>
      </c>
      <c r="G76" s="22">
        <v>0</v>
      </c>
      <c r="H76" s="22">
        <v>220</v>
      </c>
      <c r="I76" s="22">
        <v>0</v>
      </c>
      <c r="J76" s="22">
        <v>138</v>
      </c>
      <c r="K76" s="23">
        <v>2652</v>
      </c>
      <c r="L76" s="22">
        <v>97</v>
      </c>
      <c r="M76" s="22">
        <v>0</v>
      </c>
      <c r="N76" s="22">
        <v>0</v>
      </c>
      <c r="O76" s="22">
        <v>0</v>
      </c>
      <c r="P76" s="123">
        <v>3312</v>
      </c>
    </row>
    <row r="77" spans="1:46" x14ac:dyDescent="0.25">
      <c r="A77" s="107" t="s">
        <v>157</v>
      </c>
      <c r="B77" s="19">
        <v>0</v>
      </c>
      <c r="C77" s="19">
        <v>223</v>
      </c>
      <c r="D77" s="19">
        <v>0</v>
      </c>
      <c r="E77" s="19">
        <v>0</v>
      </c>
      <c r="F77" s="19">
        <v>0</v>
      </c>
      <c r="G77" s="19">
        <v>0</v>
      </c>
      <c r="H77" s="19">
        <v>136</v>
      </c>
      <c r="I77" s="19">
        <v>0</v>
      </c>
      <c r="J77" s="19">
        <v>86</v>
      </c>
      <c r="K77" s="20">
        <v>2768</v>
      </c>
      <c r="L77" s="19">
        <v>34</v>
      </c>
      <c r="M77" s="19">
        <v>0</v>
      </c>
      <c r="N77" s="19">
        <v>0</v>
      </c>
      <c r="O77" s="19">
        <v>0</v>
      </c>
      <c r="P77" s="122">
        <v>3247</v>
      </c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</row>
    <row r="78" spans="1:46" s="24" customFormat="1" x14ac:dyDescent="0.25">
      <c r="A78" s="108" t="s">
        <v>179</v>
      </c>
      <c r="B78" s="22">
        <v>1.5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757.1</v>
      </c>
      <c r="J78" s="22">
        <v>0</v>
      </c>
      <c r="K78" s="23">
        <v>1225</v>
      </c>
      <c r="L78" s="22">
        <v>0</v>
      </c>
      <c r="M78" s="23">
        <v>1122</v>
      </c>
      <c r="N78" s="22">
        <v>0</v>
      </c>
      <c r="O78" s="22">
        <v>0</v>
      </c>
      <c r="P78" s="125">
        <v>3105.6</v>
      </c>
    </row>
    <row r="79" spans="1:46" x14ac:dyDescent="0.25">
      <c r="A79" s="107" t="s">
        <v>190</v>
      </c>
      <c r="B79" s="19">
        <v>0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20">
        <v>2935</v>
      </c>
      <c r="L79" s="19">
        <v>0</v>
      </c>
      <c r="M79" s="19">
        <v>0</v>
      </c>
      <c r="N79" s="19">
        <v>0</v>
      </c>
      <c r="O79" s="19">
        <v>0</v>
      </c>
      <c r="P79" s="122">
        <v>2935</v>
      </c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</row>
    <row r="80" spans="1:46" s="24" customFormat="1" x14ac:dyDescent="0.25">
      <c r="A80" s="108" t="s">
        <v>172</v>
      </c>
      <c r="B80" s="22">
        <v>0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495</v>
      </c>
      <c r="I80" s="22">
        <v>0</v>
      </c>
      <c r="J80" s="22">
        <v>0</v>
      </c>
      <c r="K80" s="23">
        <v>1948</v>
      </c>
      <c r="L80" s="22">
        <v>0</v>
      </c>
      <c r="M80" s="22">
        <v>335</v>
      </c>
      <c r="N80" s="22">
        <v>0</v>
      </c>
      <c r="O80" s="22">
        <v>0</v>
      </c>
      <c r="P80" s="123">
        <v>2778</v>
      </c>
    </row>
    <row r="81" spans="1:46" ht="22.5" x14ac:dyDescent="0.25">
      <c r="A81" s="107" t="s">
        <v>173</v>
      </c>
      <c r="B81" s="19">
        <v>0</v>
      </c>
      <c r="C81" s="19">
        <v>0</v>
      </c>
      <c r="D81" s="19">
        <v>0</v>
      </c>
      <c r="E81" s="19">
        <v>38</v>
      </c>
      <c r="F81" s="19">
        <v>0</v>
      </c>
      <c r="G81" s="19">
        <v>0</v>
      </c>
      <c r="H81" s="19">
        <v>65</v>
      </c>
      <c r="I81" s="19">
        <v>0</v>
      </c>
      <c r="J81" s="19">
        <v>0</v>
      </c>
      <c r="K81" s="20">
        <v>2563</v>
      </c>
      <c r="L81" s="19">
        <v>28</v>
      </c>
      <c r="M81" s="19">
        <v>35</v>
      </c>
      <c r="N81" s="19">
        <v>0</v>
      </c>
      <c r="O81" s="19">
        <v>0</v>
      </c>
      <c r="P81" s="122">
        <v>2729</v>
      </c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</row>
    <row r="82" spans="1:46" s="24" customFormat="1" x14ac:dyDescent="0.25">
      <c r="A82" s="108" t="s">
        <v>191</v>
      </c>
      <c r="B82" s="22">
        <v>0</v>
      </c>
      <c r="C82" s="22">
        <v>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3">
        <v>2658.8</v>
      </c>
      <c r="L82" s="22">
        <v>0</v>
      </c>
      <c r="M82" s="22">
        <v>0</v>
      </c>
      <c r="N82" s="22">
        <v>0</v>
      </c>
      <c r="O82" s="22">
        <v>0</v>
      </c>
      <c r="P82" s="125">
        <v>2658.8</v>
      </c>
    </row>
    <row r="83" spans="1:46" x14ac:dyDescent="0.25">
      <c r="A83" s="107" t="s">
        <v>154</v>
      </c>
      <c r="B83" s="19">
        <v>0</v>
      </c>
      <c r="C83" s="19">
        <v>245</v>
      </c>
      <c r="D83" s="19">
        <v>0</v>
      </c>
      <c r="E83" s="19">
        <v>0</v>
      </c>
      <c r="F83" s="19">
        <v>0</v>
      </c>
      <c r="G83" s="19">
        <v>0</v>
      </c>
      <c r="H83" s="19">
        <v>231</v>
      </c>
      <c r="I83" s="19">
        <v>0</v>
      </c>
      <c r="J83" s="19">
        <v>95</v>
      </c>
      <c r="K83" s="20">
        <v>1920</v>
      </c>
      <c r="L83" s="19">
        <v>0</v>
      </c>
      <c r="M83" s="19">
        <v>0</v>
      </c>
      <c r="N83" s="19">
        <v>0</v>
      </c>
      <c r="O83" s="19">
        <v>0</v>
      </c>
      <c r="P83" s="122">
        <v>2491</v>
      </c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</row>
    <row r="84" spans="1:46" s="24" customFormat="1" x14ac:dyDescent="0.25">
      <c r="A84" s="108" t="s">
        <v>178</v>
      </c>
      <c r="B84" s="22">
        <v>0</v>
      </c>
      <c r="C84" s="22">
        <v>140</v>
      </c>
      <c r="D84" s="22">
        <v>0</v>
      </c>
      <c r="E84" s="22">
        <v>0</v>
      </c>
      <c r="F84" s="22">
        <v>0</v>
      </c>
      <c r="G84" s="22">
        <v>0</v>
      </c>
      <c r="H84" s="22">
        <v>348</v>
      </c>
      <c r="I84" s="22">
        <v>0</v>
      </c>
      <c r="J84" s="22">
        <v>94</v>
      </c>
      <c r="K84" s="23">
        <v>1758</v>
      </c>
      <c r="L84" s="22">
        <v>24</v>
      </c>
      <c r="M84" s="22">
        <v>0</v>
      </c>
      <c r="N84" s="22">
        <v>0</v>
      </c>
      <c r="O84" s="22">
        <v>0</v>
      </c>
      <c r="P84" s="123">
        <v>2364</v>
      </c>
    </row>
    <row r="85" spans="1:46" x14ac:dyDescent="0.25">
      <c r="A85" s="107" t="s">
        <v>185</v>
      </c>
      <c r="B85" s="19">
        <v>0</v>
      </c>
      <c r="C85" s="19">
        <v>0</v>
      </c>
      <c r="D85" s="19">
        <v>0</v>
      </c>
      <c r="E85" s="19">
        <v>0</v>
      </c>
      <c r="F85" s="19">
        <v>0</v>
      </c>
      <c r="G85" s="19">
        <v>0</v>
      </c>
      <c r="H85" s="19">
        <v>684</v>
      </c>
      <c r="I85" s="19">
        <v>0</v>
      </c>
      <c r="J85" s="19">
        <v>0</v>
      </c>
      <c r="K85" s="20">
        <v>1586</v>
      </c>
      <c r="L85" s="19">
        <v>0</v>
      </c>
      <c r="M85" s="19">
        <v>9</v>
      </c>
      <c r="N85" s="19">
        <v>0</v>
      </c>
      <c r="O85" s="19">
        <v>0</v>
      </c>
      <c r="P85" s="122">
        <v>2279</v>
      </c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</row>
    <row r="86" spans="1:46" s="24" customFormat="1" x14ac:dyDescent="0.25">
      <c r="A86" s="108" t="s">
        <v>192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3">
        <v>2170</v>
      </c>
      <c r="L86" s="22">
        <v>0</v>
      </c>
      <c r="M86" s="22">
        <v>0</v>
      </c>
      <c r="N86" s="22">
        <v>0</v>
      </c>
      <c r="O86" s="22">
        <v>0</v>
      </c>
      <c r="P86" s="123">
        <v>2170</v>
      </c>
    </row>
    <row r="87" spans="1:46" ht="22.5" x14ac:dyDescent="0.25">
      <c r="A87" s="107" t="s">
        <v>193</v>
      </c>
      <c r="B87" s="19">
        <v>0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20">
        <v>1400</v>
      </c>
      <c r="L87" s="19">
        <v>0</v>
      </c>
      <c r="M87" s="19">
        <v>0</v>
      </c>
      <c r="N87" s="19">
        <v>0</v>
      </c>
      <c r="O87" s="19">
        <v>0</v>
      </c>
      <c r="P87" s="122">
        <v>1400</v>
      </c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</row>
    <row r="88" spans="1:46" s="24" customFormat="1" ht="22.5" x14ac:dyDescent="0.25">
      <c r="A88" s="108" t="s">
        <v>194</v>
      </c>
      <c r="B88" s="22">
        <v>0</v>
      </c>
      <c r="C88" s="22">
        <v>0</v>
      </c>
      <c r="D88" s="22">
        <v>0</v>
      </c>
      <c r="E88" s="22">
        <v>0</v>
      </c>
      <c r="F88" s="22">
        <v>25</v>
      </c>
      <c r="G88" s="22">
        <v>0</v>
      </c>
      <c r="H88" s="22">
        <v>0</v>
      </c>
      <c r="I88" s="22">
        <v>0</v>
      </c>
      <c r="J88" s="22">
        <v>0</v>
      </c>
      <c r="K88" s="22">
        <v>371</v>
      </c>
      <c r="L88" s="22">
        <v>0</v>
      </c>
      <c r="M88" s="22">
        <v>380</v>
      </c>
      <c r="N88" s="22">
        <v>560</v>
      </c>
      <c r="O88" s="22">
        <v>0</v>
      </c>
      <c r="P88" s="123">
        <v>1336</v>
      </c>
    </row>
    <row r="89" spans="1:46" x14ac:dyDescent="0.25">
      <c r="A89" s="107" t="s">
        <v>183</v>
      </c>
      <c r="B89" s="19">
        <v>0</v>
      </c>
      <c r="C89" s="19">
        <v>0</v>
      </c>
      <c r="D89" s="19">
        <v>0</v>
      </c>
      <c r="E89" s="19">
        <v>0</v>
      </c>
      <c r="F89" s="19">
        <v>0</v>
      </c>
      <c r="G89" s="19">
        <v>0</v>
      </c>
      <c r="H89" s="19">
        <v>124</v>
      </c>
      <c r="I89" s="19">
        <v>0</v>
      </c>
      <c r="J89" s="19">
        <v>0</v>
      </c>
      <c r="K89" s="20">
        <v>1185</v>
      </c>
      <c r="L89" s="19">
        <v>0</v>
      </c>
      <c r="M89" s="19">
        <v>0</v>
      </c>
      <c r="N89" s="19">
        <v>0</v>
      </c>
      <c r="O89" s="19">
        <v>0</v>
      </c>
      <c r="P89" s="122">
        <v>1309</v>
      </c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</row>
    <row r="90" spans="1:46" s="24" customFormat="1" ht="22.5" x14ac:dyDescent="0.25">
      <c r="A90" s="108" t="s">
        <v>164</v>
      </c>
      <c r="B90" s="22">
        <v>0</v>
      </c>
      <c r="C90" s="22">
        <v>230</v>
      </c>
      <c r="D90" s="22">
        <v>0</v>
      </c>
      <c r="E90" s="22">
        <v>0</v>
      </c>
      <c r="F90" s="22">
        <v>0</v>
      </c>
      <c r="G90" s="22">
        <v>0</v>
      </c>
      <c r="H90" s="22">
        <v>127</v>
      </c>
      <c r="I90" s="22">
        <v>0</v>
      </c>
      <c r="J90" s="22">
        <v>38</v>
      </c>
      <c r="K90" s="22">
        <v>880</v>
      </c>
      <c r="L90" s="22">
        <v>15</v>
      </c>
      <c r="M90" s="22">
        <v>0</v>
      </c>
      <c r="N90" s="22">
        <v>0</v>
      </c>
      <c r="O90" s="22">
        <v>0</v>
      </c>
      <c r="P90" s="123">
        <v>1290</v>
      </c>
    </row>
    <row r="91" spans="1:46" ht="22.5" x14ac:dyDescent="0.25">
      <c r="A91" s="107" t="s">
        <v>168</v>
      </c>
      <c r="B91" s="19">
        <v>0</v>
      </c>
      <c r="C91" s="19">
        <v>98</v>
      </c>
      <c r="D91" s="19">
        <v>0</v>
      </c>
      <c r="E91" s="19">
        <v>0</v>
      </c>
      <c r="F91" s="19">
        <v>0</v>
      </c>
      <c r="G91" s="19">
        <v>0</v>
      </c>
      <c r="H91" s="19">
        <v>65</v>
      </c>
      <c r="I91" s="19">
        <v>0</v>
      </c>
      <c r="J91" s="19">
        <v>120</v>
      </c>
      <c r="K91" s="19">
        <v>940</v>
      </c>
      <c r="L91" s="19">
        <v>37</v>
      </c>
      <c r="M91" s="19">
        <v>0</v>
      </c>
      <c r="N91" s="19">
        <v>0</v>
      </c>
      <c r="O91" s="19">
        <v>0</v>
      </c>
      <c r="P91" s="122">
        <v>1260</v>
      </c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</row>
    <row r="92" spans="1:46" s="24" customFormat="1" x14ac:dyDescent="0.25">
      <c r="A92" s="108" t="s">
        <v>195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3">
        <v>1220</v>
      </c>
      <c r="L92" s="22">
        <v>0</v>
      </c>
      <c r="M92" s="22">
        <v>0</v>
      </c>
      <c r="N92" s="22">
        <v>0</v>
      </c>
      <c r="O92" s="22">
        <v>0</v>
      </c>
      <c r="P92" s="123">
        <v>1220</v>
      </c>
    </row>
    <row r="93" spans="1:46" x14ac:dyDescent="0.25">
      <c r="A93" s="107" t="s">
        <v>161</v>
      </c>
      <c r="B93" s="19">
        <v>0</v>
      </c>
      <c r="C93" s="19">
        <v>78</v>
      </c>
      <c r="D93" s="19">
        <v>0</v>
      </c>
      <c r="E93" s="19">
        <v>0</v>
      </c>
      <c r="F93" s="19">
        <v>0</v>
      </c>
      <c r="G93" s="19">
        <v>0</v>
      </c>
      <c r="H93" s="19">
        <v>99</v>
      </c>
      <c r="I93" s="19">
        <v>0</v>
      </c>
      <c r="J93" s="19">
        <v>72</v>
      </c>
      <c r="K93" s="19">
        <v>887</v>
      </c>
      <c r="L93" s="19">
        <v>0</v>
      </c>
      <c r="M93" s="19">
        <v>0</v>
      </c>
      <c r="N93" s="19">
        <v>0</v>
      </c>
      <c r="O93" s="19">
        <v>0</v>
      </c>
      <c r="P93" s="122">
        <v>1136</v>
      </c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</row>
    <row r="94" spans="1:46" s="24" customFormat="1" x14ac:dyDescent="0.25">
      <c r="A94" s="108" t="s">
        <v>196</v>
      </c>
      <c r="B94" s="22">
        <v>0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3">
        <v>1118</v>
      </c>
      <c r="L94" s="22">
        <v>0</v>
      </c>
      <c r="M94" s="22">
        <v>0</v>
      </c>
      <c r="N94" s="22">
        <v>0</v>
      </c>
      <c r="O94" s="22">
        <v>0</v>
      </c>
      <c r="P94" s="123">
        <v>1118</v>
      </c>
    </row>
    <row r="95" spans="1:46" ht="22.5" x14ac:dyDescent="0.25">
      <c r="A95" s="107" t="s">
        <v>182</v>
      </c>
      <c r="B95" s="19">
        <v>0</v>
      </c>
      <c r="C95" s="19">
        <v>115</v>
      </c>
      <c r="D95" s="19">
        <v>0</v>
      </c>
      <c r="E95" s="19">
        <v>0</v>
      </c>
      <c r="F95" s="19">
        <v>0</v>
      </c>
      <c r="G95" s="19">
        <v>0</v>
      </c>
      <c r="H95" s="19">
        <v>18</v>
      </c>
      <c r="I95" s="19">
        <v>0</v>
      </c>
      <c r="J95" s="19">
        <v>80</v>
      </c>
      <c r="K95" s="19">
        <v>840</v>
      </c>
      <c r="L95" s="19">
        <v>23</v>
      </c>
      <c r="M95" s="19">
        <v>0</v>
      </c>
      <c r="N95" s="19">
        <v>0</v>
      </c>
      <c r="O95" s="19">
        <v>0</v>
      </c>
      <c r="P95" s="122">
        <v>1076</v>
      </c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</row>
    <row r="96" spans="1:46" s="24" customFormat="1" ht="22.5" x14ac:dyDescent="0.25">
      <c r="A96" s="108" t="s">
        <v>197</v>
      </c>
      <c r="B96" s="22">
        <v>0</v>
      </c>
      <c r="C96" s="22"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956</v>
      </c>
      <c r="L96" s="22">
        <v>0</v>
      </c>
      <c r="M96" s="22">
        <v>0</v>
      </c>
      <c r="N96" s="22">
        <v>0</v>
      </c>
      <c r="O96" s="22">
        <v>0</v>
      </c>
      <c r="P96" s="126">
        <v>956</v>
      </c>
    </row>
    <row r="97" spans="1:46" x14ac:dyDescent="0.25">
      <c r="A97" s="107" t="s">
        <v>198</v>
      </c>
      <c r="B97" s="19">
        <v>0</v>
      </c>
      <c r="C97" s="19">
        <v>0</v>
      </c>
      <c r="D97" s="19">
        <v>0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869</v>
      </c>
      <c r="L97" s="19">
        <v>0</v>
      </c>
      <c r="M97" s="19">
        <v>0</v>
      </c>
      <c r="N97" s="19">
        <v>0</v>
      </c>
      <c r="O97" s="19">
        <v>0</v>
      </c>
      <c r="P97" s="127">
        <v>869</v>
      </c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</row>
    <row r="98" spans="1:46" s="24" customFormat="1" x14ac:dyDescent="0.25">
      <c r="A98" s="108" t="s">
        <v>199</v>
      </c>
      <c r="B98" s="22">
        <v>0</v>
      </c>
      <c r="C98" s="22">
        <v>45</v>
      </c>
      <c r="D98" s="22">
        <v>0</v>
      </c>
      <c r="E98" s="22">
        <v>0</v>
      </c>
      <c r="F98" s="22">
        <v>0</v>
      </c>
      <c r="G98" s="22">
        <v>0</v>
      </c>
      <c r="H98" s="22">
        <v>121</v>
      </c>
      <c r="I98" s="22">
        <v>0</v>
      </c>
      <c r="J98" s="22">
        <v>0</v>
      </c>
      <c r="K98" s="22">
        <v>653</v>
      </c>
      <c r="L98" s="22">
        <v>0</v>
      </c>
      <c r="M98" s="22">
        <v>0</v>
      </c>
      <c r="N98" s="22">
        <v>0</v>
      </c>
      <c r="O98" s="22">
        <v>0</v>
      </c>
      <c r="P98" s="126">
        <v>819</v>
      </c>
    </row>
    <row r="99" spans="1:46" x14ac:dyDescent="0.25">
      <c r="A99" s="107" t="s">
        <v>200</v>
      </c>
      <c r="B99" s="19">
        <v>0</v>
      </c>
      <c r="C99" s="19">
        <v>0</v>
      </c>
      <c r="D99" s="19">
        <v>0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740</v>
      </c>
      <c r="L99" s="19">
        <v>0</v>
      </c>
      <c r="M99" s="19">
        <v>0</v>
      </c>
      <c r="N99" s="19">
        <v>0</v>
      </c>
      <c r="O99" s="19">
        <v>0</v>
      </c>
      <c r="P99" s="127">
        <v>740</v>
      </c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</row>
    <row r="100" spans="1:46" s="24" customFormat="1" x14ac:dyDescent="0.25">
      <c r="A100" s="108" t="s">
        <v>201</v>
      </c>
      <c r="B100" s="22">
        <v>0</v>
      </c>
      <c r="C100" s="22"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700</v>
      </c>
      <c r="L100" s="22">
        <v>0</v>
      </c>
      <c r="M100" s="22">
        <v>0</v>
      </c>
      <c r="N100" s="22">
        <v>0</v>
      </c>
      <c r="O100" s="22">
        <v>0</v>
      </c>
      <c r="P100" s="126">
        <v>700</v>
      </c>
    </row>
    <row r="101" spans="1:46" x14ac:dyDescent="0.25">
      <c r="A101" s="107" t="s">
        <v>202</v>
      </c>
      <c r="B101" s="19">
        <v>0</v>
      </c>
      <c r="C101" s="19">
        <v>0</v>
      </c>
      <c r="D101" s="19">
        <v>0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680</v>
      </c>
      <c r="L101" s="19">
        <v>0</v>
      </c>
      <c r="M101" s="19">
        <v>0</v>
      </c>
      <c r="N101" s="19">
        <v>0</v>
      </c>
      <c r="O101" s="19">
        <v>0</v>
      </c>
      <c r="P101" s="127">
        <v>680</v>
      </c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</row>
    <row r="102" spans="1:46" s="24" customFormat="1" x14ac:dyDescent="0.25">
      <c r="A102" s="108" t="s">
        <v>203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664</v>
      </c>
      <c r="L102" s="22">
        <v>0</v>
      </c>
      <c r="M102" s="22">
        <v>0</v>
      </c>
      <c r="N102" s="22">
        <v>0</v>
      </c>
      <c r="O102" s="22">
        <v>0</v>
      </c>
      <c r="P102" s="126">
        <v>664</v>
      </c>
    </row>
    <row r="103" spans="1:46" x14ac:dyDescent="0.25">
      <c r="A103" s="107" t="s">
        <v>204</v>
      </c>
      <c r="B103" s="19">
        <v>0</v>
      </c>
      <c r="C103" s="19">
        <v>0</v>
      </c>
      <c r="D103" s="19">
        <v>0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646</v>
      </c>
      <c r="L103" s="19">
        <v>0</v>
      </c>
      <c r="M103" s="19">
        <v>0</v>
      </c>
      <c r="N103" s="19">
        <v>0</v>
      </c>
      <c r="O103" s="19">
        <v>0</v>
      </c>
      <c r="P103" s="127">
        <v>646</v>
      </c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</row>
    <row r="104" spans="1:46" s="24" customFormat="1" x14ac:dyDescent="0.25">
      <c r="A104" s="108" t="s">
        <v>205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612</v>
      </c>
      <c r="L104" s="22">
        <v>0</v>
      </c>
      <c r="M104" s="22">
        <v>0</v>
      </c>
      <c r="N104" s="22">
        <v>0</v>
      </c>
      <c r="O104" s="22">
        <v>0</v>
      </c>
      <c r="P104" s="126">
        <v>612</v>
      </c>
    </row>
    <row r="105" spans="1:46" ht="22.5" x14ac:dyDescent="0.25">
      <c r="A105" s="107" t="s">
        <v>206</v>
      </c>
      <c r="B105" s="19">
        <v>0</v>
      </c>
      <c r="C105" s="19">
        <v>0</v>
      </c>
      <c r="D105" s="19">
        <v>0</v>
      </c>
      <c r="E105" s="19">
        <v>0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542</v>
      </c>
      <c r="L105" s="19">
        <v>0</v>
      </c>
      <c r="M105" s="19">
        <v>0</v>
      </c>
      <c r="N105" s="19">
        <v>0</v>
      </c>
      <c r="O105" s="19">
        <v>0</v>
      </c>
      <c r="P105" s="127">
        <v>542</v>
      </c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</row>
    <row r="106" spans="1:46" s="24" customFormat="1" x14ac:dyDescent="0.25">
      <c r="A106" s="108" t="s">
        <v>207</v>
      </c>
      <c r="B106" s="22">
        <v>0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60</v>
      </c>
      <c r="I106" s="22">
        <v>0</v>
      </c>
      <c r="J106" s="22">
        <v>0</v>
      </c>
      <c r="K106" s="22">
        <v>457</v>
      </c>
      <c r="L106" s="22">
        <v>0</v>
      </c>
      <c r="M106" s="22">
        <v>0</v>
      </c>
      <c r="N106" s="22">
        <v>0</v>
      </c>
      <c r="O106" s="22">
        <v>0</v>
      </c>
      <c r="P106" s="126">
        <v>517</v>
      </c>
    </row>
    <row r="107" spans="1:46" x14ac:dyDescent="0.25">
      <c r="A107" s="107" t="s">
        <v>208</v>
      </c>
      <c r="B107" s="19">
        <v>0</v>
      </c>
      <c r="C107" s="19">
        <v>0</v>
      </c>
      <c r="D107" s="19">
        <v>0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465</v>
      </c>
      <c r="L107" s="19">
        <v>0</v>
      </c>
      <c r="M107" s="19">
        <v>0</v>
      </c>
      <c r="N107" s="19">
        <v>0</v>
      </c>
      <c r="O107" s="19">
        <v>0</v>
      </c>
      <c r="P107" s="127">
        <v>465</v>
      </c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</row>
    <row r="108" spans="1:46" s="24" customFormat="1" x14ac:dyDescent="0.25">
      <c r="A108" s="108" t="s">
        <v>187</v>
      </c>
      <c r="B108" s="22">
        <v>0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85</v>
      </c>
      <c r="I108" s="22">
        <v>0</v>
      </c>
      <c r="J108" s="22">
        <v>0</v>
      </c>
      <c r="K108" s="22">
        <v>325</v>
      </c>
      <c r="L108" s="22">
        <v>0</v>
      </c>
      <c r="M108" s="22">
        <v>11</v>
      </c>
      <c r="N108" s="22">
        <v>0</v>
      </c>
      <c r="O108" s="22">
        <v>0</v>
      </c>
      <c r="P108" s="126">
        <v>421</v>
      </c>
    </row>
    <row r="109" spans="1:46" ht="22.5" x14ac:dyDescent="0.25">
      <c r="A109" s="107" t="s">
        <v>188</v>
      </c>
      <c r="B109" s="19">
        <v>0</v>
      </c>
      <c r="C109" s="19">
        <v>18</v>
      </c>
      <c r="D109" s="19">
        <v>0</v>
      </c>
      <c r="E109" s="19">
        <v>0</v>
      </c>
      <c r="F109" s="19">
        <v>0</v>
      </c>
      <c r="G109" s="19">
        <v>0</v>
      </c>
      <c r="H109" s="19">
        <v>14</v>
      </c>
      <c r="I109" s="19">
        <v>0</v>
      </c>
      <c r="J109" s="19">
        <v>35</v>
      </c>
      <c r="K109" s="19">
        <v>285</v>
      </c>
      <c r="L109" s="19">
        <v>0</v>
      </c>
      <c r="M109" s="19">
        <v>0</v>
      </c>
      <c r="N109" s="19">
        <v>0</v>
      </c>
      <c r="O109" s="19">
        <v>0</v>
      </c>
      <c r="P109" s="127">
        <v>352</v>
      </c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</row>
    <row r="110" spans="1:46" s="24" customFormat="1" x14ac:dyDescent="0.25">
      <c r="A110" s="108" t="s">
        <v>174</v>
      </c>
      <c r="B110" s="22">
        <v>0</v>
      </c>
      <c r="C110" s="22">
        <v>45</v>
      </c>
      <c r="D110" s="22">
        <v>0</v>
      </c>
      <c r="E110" s="22">
        <v>0</v>
      </c>
      <c r="F110" s="22">
        <v>0</v>
      </c>
      <c r="G110" s="22">
        <v>0</v>
      </c>
      <c r="H110" s="22">
        <v>53</v>
      </c>
      <c r="I110" s="22">
        <v>0</v>
      </c>
      <c r="J110" s="22">
        <v>0</v>
      </c>
      <c r="K110" s="22">
        <v>245</v>
      </c>
      <c r="L110" s="22">
        <v>0</v>
      </c>
      <c r="M110" s="22">
        <v>0</v>
      </c>
      <c r="N110" s="22">
        <v>0</v>
      </c>
      <c r="O110" s="22">
        <v>0</v>
      </c>
      <c r="P110" s="126">
        <v>343</v>
      </c>
    </row>
    <row r="111" spans="1:46" x14ac:dyDescent="0.25">
      <c r="A111" s="135" t="s">
        <v>57</v>
      </c>
      <c r="B111" s="133">
        <v>1.5</v>
      </c>
      <c r="C111" s="134">
        <v>6233</v>
      </c>
      <c r="D111" s="134">
        <v>1000</v>
      </c>
      <c r="E111" s="134">
        <v>2458</v>
      </c>
      <c r="F111" s="134">
        <v>2284</v>
      </c>
      <c r="G111" s="134">
        <v>14800</v>
      </c>
      <c r="H111" s="134">
        <v>95425</v>
      </c>
      <c r="I111" s="133">
        <v>860</v>
      </c>
      <c r="J111" s="134">
        <v>1253</v>
      </c>
      <c r="K111" s="134">
        <v>158826.79999999999</v>
      </c>
      <c r="L111" s="133">
        <v>385</v>
      </c>
      <c r="M111" s="134">
        <v>10222</v>
      </c>
      <c r="N111" s="134">
        <v>37310</v>
      </c>
      <c r="O111" s="133">
        <v>945</v>
      </c>
      <c r="P111" s="132">
        <v>332003.3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</row>
    <row r="112" spans="1:46" x14ac:dyDescent="0.25">
      <c r="A112" s="247"/>
      <c r="B112" s="247"/>
      <c r="C112" s="247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  <c r="R112" s="247"/>
      <c r="S112" s="247"/>
      <c r="T112" s="247"/>
      <c r="U112" s="247"/>
      <c r="V112" s="247"/>
      <c r="W112" s="247"/>
      <c r="X112" s="247"/>
      <c r="Y112" s="247"/>
      <c r="Z112" s="247"/>
      <c r="AA112" s="247"/>
      <c r="AB112" s="247"/>
      <c r="AC112" s="247"/>
      <c r="AD112" s="247"/>
      <c r="AE112" s="247"/>
      <c r="AF112" s="247"/>
      <c r="AG112" s="247"/>
      <c r="AH112" s="247"/>
      <c r="AI112" s="247"/>
      <c r="AJ112" s="247"/>
      <c r="AK112" s="247"/>
      <c r="AL112" s="247"/>
      <c r="AM112" s="247"/>
      <c r="AN112" s="247"/>
      <c r="AO112" s="247"/>
      <c r="AP112" s="247"/>
      <c r="AQ112" s="247"/>
      <c r="AR112" s="247"/>
      <c r="AS112" s="247"/>
      <c r="AT112" s="247"/>
    </row>
    <row r="113" spans="1:46" x14ac:dyDescent="0.25">
      <c r="A113" s="257" t="s">
        <v>209</v>
      </c>
      <c r="B113" s="257"/>
      <c r="C113" s="257"/>
      <c r="D113" s="257"/>
      <c r="E113" s="257"/>
      <c r="F113" s="257"/>
      <c r="G113" s="257"/>
      <c r="H113" s="257"/>
      <c r="I113" s="257"/>
      <c r="J113" s="257"/>
      <c r="K113" s="257"/>
      <c r="L113" s="257"/>
      <c r="M113" s="257"/>
      <c r="N113" s="257"/>
      <c r="O113" s="257"/>
      <c r="P113" s="257"/>
      <c r="Q113" s="257"/>
      <c r="R113" s="257"/>
      <c r="S113" s="257"/>
      <c r="T113" s="257"/>
      <c r="U113" s="257"/>
      <c r="V113" s="257"/>
      <c r="W113" s="257"/>
      <c r="X113" s="257"/>
      <c r="Y113" s="257"/>
      <c r="Z113" s="257"/>
      <c r="AA113" s="257"/>
      <c r="AB113" s="257"/>
      <c r="AC113" s="257"/>
      <c r="AD113" s="257"/>
      <c r="AE113" s="257"/>
      <c r="AF113" s="257"/>
      <c r="AG113" s="257"/>
      <c r="AH113" s="257"/>
      <c r="AI113" s="257"/>
      <c r="AJ113" s="257"/>
      <c r="AK113" s="257"/>
      <c r="AL113" s="257"/>
      <c r="AM113" s="257"/>
      <c r="AN113" s="257"/>
      <c r="AO113" s="257"/>
      <c r="AP113" s="257"/>
      <c r="AQ113" s="257"/>
      <c r="AR113" s="257"/>
      <c r="AS113" s="257"/>
      <c r="AT113" s="257"/>
    </row>
    <row r="114" spans="1:46" x14ac:dyDescent="0.25">
      <c r="A114" s="257"/>
      <c r="B114" s="257"/>
      <c r="C114" s="257"/>
      <c r="D114" s="257"/>
      <c r="E114" s="257"/>
      <c r="F114" s="257"/>
      <c r="G114" s="257"/>
      <c r="H114" s="257"/>
      <c r="I114" s="257"/>
      <c r="J114" s="257"/>
      <c r="K114" s="257"/>
      <c r="L114" s="257"/>
      <c r="M114" s="257"/>
      <c r="N114" s="257"/>
      <c r="O114" s="257"/>
      <c r="P114" s="257"/>
      <c r="Q114" s="257"/>
      <c r="R114" s="257"/>
      <c r="S114" s="257"/>
      <c r="T114" s="257"/>
      <c r="U114" s="257"/>
      <c r="V114" s="257"/>
      <c r="W114" s="257"/>
      <c r="X114" s="257"/>
      <c r="Y114" s="257"/>
      <c r="Z114" s="257"/>
      <c r="AA114" s="257"/>
      <c r="AB114" s="257"/>
      <c r="AC114" s="257"/>
      <c r="AD114" s="257"/>
      <c r="AE114" s="257"/>
      <c r="AF114" s="257"/>
      <c r="AG114" s="257"/>
      <c r="AH114" s="257"/>
      <c r="AI114" s="257"/>
      <c r="AJ114" s="257"/>
      <c r="AK114" s="257"/>
      <c r="AL114" s="257"/>
      <c r="AM114" s="257"/>
      <c r="AN114" s="257"/>
      <c r="AO114" s="257"/>
      <c r="AP114" s="257"/>
      <c r="AQ114" s="257"/>
      <c r="AR114" s="257"/>
      <c r="AS114" s="257"/>
      <c r="AT114" s="257"/>
    </row>
    <row r="115" spans="1:46" x14ac:dyDescent="0.25">
      <c r="A115" s="247"/>
      <c r="B115" s="247"/>
      <c r="C115" s="247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  <c r="R115" s="247"/>
      <c r="S115" s="247"/>
      <c r="T115" s="247"/>
      <c r="U115" s="247"/>
      <c r="V115" s="247"/>
      <c r="W115" s="247"/>
      <c r="X115" s="247"/>
      <c r="Y115" s="247"/>
      <c r="Z115" s="247"/>
      <c r="AA115" s="247"/>
      <c r="AB115" s="247"/>
      <c r="AC115" s="247"/>
      <c r="AD115" s="247"/>
      <c r="AE115" s="247"/>
      <c r="AF115" s="247"/>
      <c r="AG115" s="247"/>
      <c r="AH115" s="247"/>
      <c r="AI115" s="247"/>
      <c r="AJ115" s="247"/>
      <c r="AK115" s="247"/>
      <c r="AL115" s="247"/>
      <c r="AM115" s="247"/>
      <c r="AN115" s="247"/>
      <c r="AO115" s="247"/>
      <c r="AP115" s="247"/>
      <c r="AQ115" s="247"/>
      <c r="AR115" s="247"/>
      <c r="AS115" s="247"/>
      <c r="AT115" s="247"/>
    </row>
    <row r="117" spans="1:46" ht="15.75" thickBot="1" x14ac:dyDescent="0.3"/>
    <row r="118" spans="1:46" x14ac:dyDescent="0.25">
      <c r="E118" s="53"/>
      <c r="F118" s="54"/>
      <c r="G118" s="54"/>
      <c r="H118" s="54"/>
      <c r="I118" s="54"/>
      <c r="J118" s="145"/>
    </row>
    <row r="119" spans="1:46" ht="15.75" x14ac:dyDescent="0.25">
      <c r="E119" s="146"/>
      <c r="F119" s="147" t="s">
        <v>148</v>
      </c>
      <c r="G119" s="185">
        <v>51432</v>
      </c>
      <c r="H119" s="148"/>
      <c r="I119" s="148"/>
      <c r="J119" s="149"/>
    </row>
    <row r="120" spans="1:46" ht="15.75" x14ac:dyDescent="0.25">
      <c r="E120" s="59"/>
      <c r="F120" s="147" t="s">
        <v>58</v>
      </c>
      <c r="G120" s="185">
        <v>332004</v>
      </c>
      <c r="H120" s="40"/>
      <c r="I120" s="40"/>
      <c r="J120" s="150"/>
    </row>
    <row r="121" spans="1:46" ht="21" thickBot="1" x14ac:dyDescent="0.3">
      <c r="E121" s="251" t="s">
        <v>149</v>
      </c>
      <c r="F121" s="252"/>
      <c r="G121" s="253">
        <f>G119+G120</f>
        <v>383436</v>
      </c>
      <c r="H121" s="253"/>
      <c r="I121" s="254" t="s">
        <v>150</v>
      </c>
      <c r="J121" s="255"/>
    </row>
  </sheetData>
  <autoFilter ref="A52:P110">
    <sortState ref="A57:P115">
      <sortCondition descending="1" ref="P56:P115"/>
    </sortState>
  </autoFilter>
  <mergeCells count="13">
    <mergeCell ref="E121:F121"/>
    <mergeCell ref="G121:H121"/>
    <mergeCell ref="I121:J121"/>
    <mergeCell ref="A6:AT6"/>
    <mergeCell ref="A47:AT47"/>
    <mergeCell ref="A112:AT112"/>
    <mergeCell ref="A113:AT113"/>
    <mergeCell ref="A114:AT114"/>
    <mergeCell ref="A1:AT1"/>
    <mergeCell ref="A2:AT2"/>
    <mergeCell ref="A3:O3"/>
    <mergeCell ref="A5:O5"/>
    <mergeCell ref="A115:AT11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50"/>
  <sheetViews>
    <sheetView topLeftCell="A22" workbookViewId="0">
      <selection activeCell="K14" sqref="K14"/>
    </sheetView>
  </sheetViews>
  <sheetFormatPr baseColWidth="10" defaultColWidth="11.42578125" defaultRowHeight="15" x14ac:dyDescent="0.25"/>
  <cols>
    <col min="1" max="1" width="11.42578125" style="7"/>
    <col min="2" max="2" width="15.85546875" style="7" customWidth="1"/>
    <col min="3" max="16384" width="11.42578125" style="7"/>
  </cols>
  <sheetData>
    <row r="1" spans="2:47" x14ac:dyDescent="0.25"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</row>
    <row r="2" spans="2:47" ht="20.25" x14ac:dyDescent="0.25">
      <c r="B2" s="249" t="s">
        <v>228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2:47" s="120" customFormat="1" ht="15.75" x14ac:dyDescent="0.25">
      <c r="B3" s="250" t="s">
        <v>216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</row>
    <row r="4" spans="2:47" s="120" customFormat="1" x14ac:dyDescent="0.25"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58"/>
      <c r="AR4" s="258"/>
      <c r="AS4" s="258"/>
      <c r="AT4" s="258"/>
      <c r="AU4" s="258"/>
    </row>
    <row r="5" spans="2:47" ht="15.75" x14ac:dyDescent="0.25">
      <c r="B5" s="256" t="s">
        <v>217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6"/>
    </row>
    <row r="6" spans="2:47" ht="15.75" x14ac:dyDescent="0.25">
      <c r="B6" s="256" t="s">
        <v>212</v>
      </c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6"/>
      <c r="AR6" s="256"/>
      <c r="AS6" s="256"/>
      <c r="AT6" s="256"/>
      <c r="AU6" s="256"/>
    </row>
    <row r="7" spans="2:47" ht="33.75" x14ac:dyDescent="0.25">
      <c r="B7" s="151" t="s">
        <v>151</v>
      </c>
      <c r="C7" s="151" t="s">
        <v>15</v>
      </c>
      <c r="D7" s="151" t="s">
        <v>36</v>
      </c>
      <c r="E7" s="151" t="s">
        <v>40</v>
      </c>
      <c r="F7" s="151" t="s">
        <v>41</v>
      </c>
      <c r="G7" s="151" t="s">
        <v>48</v>
      </c>
      <c r="H7" s="151" t="s">
        <v>57</v>
      </c>
      <c r="I7" s="128"/>
      <c r="J7" s="128"/>
      <c r="K7" s="24"/>
    </row>
    <row r="8" spans="2:47" x14ac:dyDescent="0.25">
      <c r="B8" s="107" t="s">
        <v>178</v>
      </c>
      <c r="C8" s="19">
        <v>0</v>
      </c>
      <c r="D8" s="19">
        <v>74</v>
      </c>
      <c r="E8" s="19">
        <v>22</v>
      </c>
      <c r="F8" s="19">
        <v>352</v>
      </c>
      <c r="G8" s="19">
        <v>6</v>
      </c>
      <c r="H8" s="127">
        <v>454</v>
      </c>
      <c r="I8" s="129"/>
      <c r="J8" s="129"/>
      <c r="K8" s="24"/>
    </row>
    <row r="9" spans="2:47" s="24" customFormat="1" ht="22.5" x14ac:dyDescent="0.25">
      <c r="B9" s="108" t="s">
        <v>182</v>
      </c>
      <c r="C9" s="22">
        <v>25</v>
      </c>
      <c r="D9" s="22">
        <v>6</v>
      </c>
      <c r="E9" s="22">
        <v>21</v>
      </c>
      <c r="F9" s="22">
        <v>216</v>
      </c>
      <c r="G9" s="22">
        <v>5</v>
      </c>
      <c r="H9" s="126">
        <v>273</v>
      </c>
      <c r="I9" s="129"/>
      <c r="J9" s="129"/>
    </row>
    <row r="10" spans="2:47" x14ac:dyDescent="0.25">
      <c r="B10" s="107" t="s">
        <v>169</v>
      </c>
      <c r="C10" s="19">
        <v>0</v>
      </c>
      <c r="D10" s="19">
        <v>490</v>
      </c>
      <c r="E10" s="19">
        <v>0</v>
      </c>
      <c r="F10" s="20">
        <v>1809</v>
      </c>
      <c r="G10" s="19">
        <v>0</v>
      </c>
      <c r="H10" s="122">
        <v>2299</v>
      </c>
      <c r="I10" s="129"/>
      <c r="J10" s="129"/>
      <c r="K10" s="24"/>
    </row>
    <row r="11" spans="2:47" s="24" customFormat="1" x14ac:dyDescent="0.25">
      <c r="B11" s="108" t="s">
        <v>167</v>
      </c>
      <c r="C11" s="22">
        <v>0</v>
      </c>
      <c r="D11" s="23">
        <v>1281</v>
      </c>
      <c r="E11" s="22">
        <v>0</v>
      </c>
      <c r="F11" s="23">
        <v>3916</v>
      </c>
      <c r="G11" s="22">
        <v>0</v>
      </c>
      <c r="H11" s="123">
        <v>5197</v>
      </c>
      <c r="I11" s="129"/>
      <c r="J11" s="129"/>
    </row>
    <row r="12" spans="2:47" ht="22.5" x14ac:dyDescent="0.25">
      <c r="B12" s="107" t="s">
        <v>188</v>
      </c>
      <c r="C12" s="19">
        <v>0</v>
      </c>
      <c r="D12" s="19">
        <v>3</v>
      </c>
      <c r="E12" s="19">
        <v>8</v>
      </c>
      <c r="F12" s="19">
        <v>65</v>
      </c>
      <c r="G12" s="19">
        <v>0</v>
      </c>
      <c r="H12" s="127">
        <v>76</v>
      </c>
      <c r="I12" s="129"/>
      <c r="J12" s="129"/>
      <c r="K12" s="24"/>
    </row>
    <row r="13" spans="2:47" s="24" customFormat="1" x14ac:dyDescent="0.25">
      <c r="B13" s="108" t="s">
        <v>186</v>
      </c>
      <c r="C13" s="22">
        <v>0</v>
      </c>
      <c r="D13" s="23">
        <v>1000</v>
      </c>
      <c r="E13" s="22">
        <v>0</v>
      </c>
      <c r="F13" s="23">
        <v>2500</v>
      </c>
      <c r="G13" s="22">
        <v>0</v>
      </c>
      <c r="H13" s="123">
        <v>3500</v>
      </c>
      <c r="I13" s="129"/>
      <c r="J13" s="129"/>
    </row>
    <row r="14" spans="2:47" x14ac:dyDescent="0.25">
      <c r="B14" s="107" t="s">
        <v>176</v>
      </c>
      <c r="C14" s="19">
        <v>0</v>
      </c>
      <c r="D14" s="19">
        <v>0</v>
      </c>
      <c r="E14" s="19">
        <v>0</v>
      </c>
      <c r="F14" s="19">
        <v>60</v>
      </c>
      <c r="G14" s="19">
        <v>0</v>
      </c>
      <c r="H14" s="127">
        <v>60</v>
      </c>
      <c r="I14" s="129"/>
      <c r="J14" s="129"/>
      <c r="K14" s="24"/>
    </row>
    <row r="15" spans="2:47" s="24" customFormat="1" x14ac:dyDescent="0.25">
      <c r="B15" s="108" t="s">
        <v>171</v>
      </c>
      <c r="C15" s="22">
        <v>0</v>
      </c>
      <c r="D15" s="22">
        <v>0</v>
      </c>
      <c r="E15" s="22">
        <v>0</v>
      </c>
      <c r="F15" s="22">
        <v>118</v>
      </c>
      <c r="G15" s="22">
        <v>0</v>
      </c>
      <c r="H15" s="126">
        <v>118</v>
      </c>
      <c r="I15" s="129"/>
      <c r="J15" s="129"/>
    </row>
    <row r="16" spans="2:47" x14ac:dyDescent="0.25">
      <c r="B16" s="107" t="s">
        <v>170</v>
      </c>
      <c r="C16" s="19">
        <v>0</v>
      </c>
      <c r="D16" s="19">
        <v>121</v>
      </c>
      <c r="E16" s="19">
        <v>0</v>
      </c>
      <c r="F16" s="20">
        <v>4689</v>
      </c>
      <c r="G16" s="19">
        <v>0</v>
      </c>
      <c r="H16" s="122">
        <v>4810</v>
      </c>
      <c r="I16" s="129"/>
      <c r="J16" s="129"/>
      <c r="K16" s="24"/>
    </row>
    <row r="17" spans="2:47" s="24" customFormat="1" ht="15.75" customHeight="1" x14ac:dyDescent="0.25">
      <c r="B17" s="108" t="s">
        <v>158</v>
      </c>
      <c r="C17" s="22">
        <v>0</v>
      </c>
      <c r="D17" s="22">
        <v>79</v>
      </c>
      <c r="E17" s="22">
        <v>29</v>
      </c>
      <c r="F17" s="22">
        <v>985</v>
      </c>
      <c r="G17" s="22">
        <v>9</v>
      </c>
      <c r="H17" s="123">
        <v>1102</v>
      </c>
      <c r="I17" s="129"/>
      <c r="J17" s="129"/>
    </row>
    <row r="18" spans="2:47" x14ac:dyDescent="0.25">
      <c r="B18" s="107" t="s">
        <v>157</v>
      </c>
      <c r="C18" s="19">
        <v>0</v>
      </c>
      <c r="D18" s="19">
        <v>30.5</v>
      </c>
      <c r="E18" s="19">
        <v>2</v>
      </c>
      <c r="F18" s="19">
        <v>649</v>
      </c>
      <c r="G18" s="19">
        <v>0</v>
      </c>
      <c r="H18" s="127">
        <v>681.5</v>
      </c>
      <c r="I18" s="129"/>
      <c r="J18" s="129"/>
      <c r="K18" s="24"/>
    </row>
    <row r="19" spans="2:47" s="24" customFormat="1" x14ac:dyDescent="0.25">
      <c r="B19" s="108" t="s">
        <v>0</v>
      </c>
      <c r="C19" s="22">
        <v>53.5</v>
      </c>
      <c r="D19" s="22">
        <v>52</v>
      </c>
      <c r="E19" s="22">
        <v>84</v>
      </c>
      <c r="F19" s="22">
        <v>713</v>
      </c>
      <c r="G19" s="22">
        <v>6</v>
      </c>
      <c r="H19" s="126">
        <v>908.5</v>
      </c>
      <c r="I19" s="129"/>
      <c r="J19" s="129"/>
    </row>
    <row r="20" spans="2:47" x14ac:dyDescent="0.25">
      <c r="B20" s="107" t="s">
        <v>164</v>
      </c>
      <c r="C20" s="19">
        <v>0</v>
      </c>
      <c r="D20" s="19">
        <v>29.5</v>
      </c>
      <c r="E20" s="19">
        <v>8</v>
      </c>
      <c r="F20" s="19">
        <v>202.5</v>
      </c>
      <c r="G20" s="19">
        <v>0</v>
      </c>
      <c r="H20" s="127">
        <v>240</v>
      </c>
      <c r="I20" s="129"/>
      <c r="J20" s="129"/>
      <c r="K20" s="24"/>
    </row>
    <row r="21" spans="2:47" s="24" customFormat="1" ht="22.5" x14ac:dyDescent="0.25">
      <c r="B21" s="108" t="s">
        <v>168</v>
      </c>
      <c r="C21" s="22">
        <v>19.5</v>
      </c>
      <c r="D21" s="22">
        <v>15.5</v>
      </c>
      <c r="E21" s="22">
        <v>29.5</v>
      </c>
      <c r="F21" s="22">
        <v>235</v>
      </c>
      <c r="G21" s="22">
        <v>8.5</v>
      </c>
      <c r="H21" s="126">
        <v>308</v>
      </c>
      <c r="I21" s="129"/>
      <c r="J21" s="129"/>
    </row>
    <row r="22" spans="2:47" x14ac:dyDescent="0.25">
      <c r="B22" s="107" t="s">
        <v>174</v>
      </c>
      <c r="C22" s="19">
        <v>0</v>
      </c>
      <c r="D22" s="19">
        <v>10.5</v>
      </c>
      <c r="E22" s="19">
        <v>0</v>
      </c>
      <c r="F22" s="19">
        <v>54</v>
      </c>
      <c r="G22" s="19">
        <v>0</v>
      </c>
      <c r="H22" s="127">
        <v>64.5</v>
      </c>
      <c r="I22" s="129"/>
      <c r="J22" s="129"/>
      <c r="K22" s="24"/>
    </row>
    <row r="23" spans="2:47" s="24" customFormat="1" x14ac:dyDescent="0.25">
      <c r="B23" s="108" t="s">
        <v>160</v>
      </c>
      <c r="C23" s="22">
        <v>0</v>
      </c>
      <c r="D23" s="22">
        <v>431</v>
      </c>
      <c r="E23" s="22">
        <v>0</v>
      </c>
      <c r="F23" s="23">
        <v>1891</v>
      </c>
      <c r="G23" s="22">
        <v>0</v>
      </c>
      <c r="H23" s="123">
        <v>2322</v>
      </c>
      <c r="I23" s="129"/>
      <c r="J23" s="129"/>
    </row>
    <row r="24" spans="2:47" x14ac:dyDescent="0.25">
      <c r="B24" s="107" t="s">
        <v>166</v>
      </c>
      <c r="C24" s="19">
        <v>0</v>
      </c>
      <c r="D24" s="19">
        <v>911</v>
      </c>
      <c r="E24" s="19">
        <v>0</v>
      </c>
      <c r="F24" s="20">
        <v>2700</v>
      </c>
      <c r="G24" s="19">
        <v>0</v>
      </c>
      <c r="H24" s="122">
        <v>3611</v>
      </c>
      <c r="I24" s="129"/>
      <c r="J24" s="129"/>
      <c r="K24" s="24"/>
    </row>
    <row r="25" spans="2:47" s="24" customFormat="1" x14ac:dyDescent="0.25">
      <c r="B25" s="108" t="s">
        <v>180</v>
      </c>
      <c r="C25" s="22">
        <v>0</v>
      </c>
      <c r="D25" s="22">
        <v>42.5</v>
      </c>
      <c r="E25" s="22">
        <v>0</v>
      </c>
      <c r="F25" s="22">
        <v>663.5</v>
      </c>
      <c r="G25" s="22">
        <v>0</v>
      </c>
      <c r="H25" s="126">
        <v>706</v>
      </c>
      <c r="I25" s="129"/>
      <c r="J25" s="129"/>
    </row>
    <row r="26" spans="2:47" x14ac:dyDescent="0.25">
      <c r="B26" s="107" t="s">
        <v>161</v>
      </c>
      <c r="C26" s="19">
        <v>0</v>
      </c>
      <c r="D26" s="19">
        <v>10.5</v>
      </c>
      <c r="E26" s="19">
        <v>0</v>
      </c>
      <c r="F26" s="19">
        <v>195</v>
      </c>
      <c r="G26" s="19">
        <v>0</v>
      </c>
      <c r="H26" s="127">
        <v>205.5</v>
      </c>
      <c r="I26" s="129"/>
      <c r="J26" s="129"/>
      <c r="K26" s="24"/>
    </row>
    <row r="27" spans="2:47" s="24" customFormat="1" x14ac:dyDescent="0.25">
      <c r="B27" s="108" t="s">
        <v>163</v>
      </c>
      <c r="C27" s="22">
        <v>0</v>
      </c>
      <c r="D27" s="22">
        <v>270</v>
      </c>
      <c r="E27" s="22">
        <v>0</v>
      </c>
      <c r="F27" s="23">
        <v>3800</v>
      </c>
      <c r="G27" s="22">
        <v>0</v>
      </c>
      <c r="H27" s="123">
        <v>4070</v>
      </c>
      <c r="I27" s="129"/>
      <c r="J27" s="129"/>
    </row>
    <row r="28" spans="2:47" x14ac:dyDescent="0.25">
      <c r="B28" s="107" t="s">
        <v>207</v>
      </c>
      <c r="C28" s="19">
        <v>0</v>
      </c>
      <c r="D28" s="19">
        <v>34</v>
      </c>
      <c r="E28" s="19">
        <v>0</v>
      </c>
      <c r="F28" s="19">
        <v>358</v>
      </c>
      <c r="G28" s="19">
        <v>0</v>
      </c>
      <c r="H28" s="127">
        <v>392</v>
      </c>
      <c r="I28" s="129"/>
      <c r="J28" s="129"/>
      <c r="K28" s="24"/>
    </row>
    <row r="29" spans="2:47" s="24" customFormat="1" x14ac:dyDescent="0.25">
      <c r="B29" s="108" t="s">
        <v>154</v>
      </c>
      <c r="C29" s="22">
        <v>51.5</v>
      </c>
      <c r="D29" s="22">
        <v>51.5</v>
      </c>
      <c r="E29" s="22">
        <v>0</v>
      </c>
      <c r="F29" s="22">
        <v>442.5</v>
      </c>
      <c r="G29" s="22">
        <v>0</v>
      </c>
      <c r="H29" s="126">
        <v>545.5</v>
      </c>
      <c r="I29" s="129"/>
      <c r="J29" s="129"/>
    </row>
    <row r="30" spans="2:47" x14ac:dyDescent="0.25">
      <c r="B30" s="107" t="s">
        <v>199</v>
      </c>
      <c r="C30" s="19">
        <v>0</v>
      </c>
      <c r="D30" s="19">
        <v>19</v>
      </c>
      <c r="E30" s="19">
        <v>0</v>
      </c>
      <c r="F30" s="19">
        <v>143.5</v>
      </c>
      <c r="G30" s="19">
        <v>0</v>
      </c>
      <c r="H30" s="127">
        <v>162.5</v>
      </c>
      <c r="I30" s="129"/>
      <c r="J30" s="129"/>
      <c r="K30" s="24"/>
    </row>
    <row r="31" spans="2:47" x14ac:dyDescent="0.25">
      <c r="B31" s="165" t="s">
        <v>57</v>
      </c>
      <c r="C31" s="153">
        <v>149.5</v>
      </c>
      <c r="D31" s="154">
        <v>4961.5</v>
      </c>
      <c r="E31" s="153">
        <v>203.5</v>
      </c>
      <c r="F31" s="154">
        <v>26757</v>
      </c>
      <c r="G31" s="153">
        <v>34.5</v>
      </c>
      <c r="H31" s="152">
        <f>SUM(H8:H30)</f>
        <v>32106</v>
      </c>
      <c r="I31" s="130"/>
      <c r="J31" s="130"/>
      <c r="K31" s="24"/>
    </row>
    <row r="32" spans="2:47" x14ac:dyDescent="0.25"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247"/>
      <c r="AR32" s="247"/>
      <c r="AS32" s="247"/>
      <c r="AT32" s="247"/>
      <c r="AU32" s="247"/>
    </row>
    <row r="33" spans="2:47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2:47" ht="15.75" thickBot="1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2:47" ht="15.75" x14ac:dyDescent="0.25">
      <c r="B35" s="155" t="s">
        <v>217</v>
      </c>
      <c r="C35" s="156"/>
      <c r="D35" s="156"/>
      <c r="E35" s="156"/>
      <c r="F35" s="156"/>
      <c r="G35" s="156"/>
      <c r="H35" s="156"/>
      <c r="I35" s="156"/>
      <c r="J35" s="156"/>
      <c r="K35" s="15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2:47" ht="15.75" x14ac:dyDescent="0.25">
      <c r="B36" s="158" t="s">
        <v>215</v>
      </c>
      <c r="C36" s="31"/>
      <c r="D36" s="31"/>
      <c r="E36" s="31"/>
      <c r="F36" s="31"/>
      <c r="G36" s="31"/>
      <c r="H36" s="31"/>
      <c r="I36" s="31"/>
      <c r="J36" s="31"/>
      <c r="K36" s="3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2:47" x14ac:dyDescent="0.25">
      <c r="B37" s="159" t="s">
        <v>151</v>
      </c>
      <c r="C37" s="151" t="s">
        <v>12</v>
      </c>
      <c r="D37" s="151" t="s">
        <v>17</v>
      </c>
      <c r="E37" s="151" t="s">
        <v>20</v>
      </c>
      <c r="F37" s="151" t="s">
        <v>23</v>
      </c>
      <c r="G37" s="151" t="s">
        <v>26</v>
      </c>
      <c r="H37" s="151" t="s">
        <v>27</v>
      </c>
      <c r="I37" s="151" t="s">
        <v>30</v>
      </c>
      <c r="J37" s="151" t="s">
        <v>35</v>
      </c>
      <c r="K37" s="160" t="s">
        <v>57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2:47" x14ac:dyDescent="0.25">
      <c r="B38" s="166" t="s">
        <v>157</v>
      </c>
      <c r="C38" s="19">
        <v>0</v>
      </c>
      <c r="D38" s="19">
        <v>0</v>
      </c>
      <c r="E38" s="19">
        <v>0</v>
      </c>
      <c r="F38" s="19">
        <v>0</v>
      </c>
      <c r="G38" s="19">
        <v>250</v>
      </c>
      <c r="H38" s="19">
        <v>0</v>
      </c>
      <c r="I38" s="19">
        <v>0</v>
      </c>
      <c r="J38" s="19">
        <v>0</v>
      </c>
      <c r="K38" s="161">
        <v>250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2:47" ht="22.5" x14ac:dyDescent="0.25">
      <c r="B39" s="167" t="s">
        <v>168</v>
      </c>
      <c r="C39" s="22">
        <v>1.5</v>
      </c>
      <c r="D39" s="22">
        <v>1</v>
      </c>
      <c r="E39" s="22">
        <v>1</v>
      </c>
      <c r="F39" s="22">
        <v>2</v>
      </c>
      <c r="G39" s="22">
        <v>0</v>
      </c>
      <c r="H39" s="22">
        <v>0</v>
      </c>
      <c r="I39" s="22">
        <v>3</v>
      </c>
      <c r="J39" s="22">
        <v>1.5</v>
      </c>
      <c r="K39" s="162">
        <v>10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2:47" x14ac:dyDescent="0.25">
      <c r="B40" s="166" t="s">
        <v>166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100</v>
      </c>
      <c r="I40" s="19">
        <v>0</v>
      </c>
      <c r="J40" s="19">
        <v>0</v>
      </c>
      <c r="K40" s="161">
        <v>100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2:47" ht="15.75" thickBot="1" x14ac:dyDescent="0.3">
      <c r="B41" s="168" t="s">
        <v>57</v>
      </c>
      <c r="C41" s="163">
        <v>1.5</v>
      </c>
      <c r="D41" s="163">
        <v>1</v>
      </c>
      <c r="E41" s="163">
        <v>1</v>
      </c>
      <c r="F41" s="163">
        <v>2</v>
      </c>
      <c r="G41" s="163">
        <v>250</v>
      </c>
      <c r="H41" s="163">
        <v>100</v>
      </c>
      <c r="I41" s="163">
        <v>3</v>
      </c>
      <c r="J41" s="163">
        <v>1.5</v>
      </c>
      <c r="K41" s="164">
        <f>SUM(K38:K40)</f>
        <v>360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2:47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2:47" x14ac:dyDescent="0.25"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7"/>
      <c r="AK43" s="247"/>
      <c r="AL43" s="247"/>
      <c r="AM43" s="247"/>
      <c r="AN43" s="247"/>
      <c r="AO43" s="247"/>
      <c r="AP43" s="247"/>
      <c r="AQ43" s="247"/>
      <c r="AR43" s="247"/>
      <c r="AS43" s="247"/>
      <c r="AT43" s="247"/>
      <c r="AU43" s="247"/>
    </row>
    <row r="44" spans="2:47" x14ac:dyDescent="0.25">
      <c r="B44" s="257" t="s">
        <v>218</v>
      </c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</row>
    <row r="45" spans="2:47" x14ac:dyDescent="0.25"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</row>
    <row r="46" spans="2:47" x14ac:dyDescent="0.25"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247"/>
      <c r="AL46" s="247"/>
      <c r="AM46" s="247"/>
      <c r="AN46" s="247"/>
      <c r="AO46" s="247"/>
      <c r="AP46" s="247"/>
      <c r="AQ46" s="247"/>
      <c r="AR46" s="247"/>
      <c r="AS46" s="247"/>
      <c r="AT46" s="247"/>
      <c r="AU46" s="247"/>
    </row>
    <row r="47" spans="2:47" x14ac:dyDescent="0.25"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7"/>
      <c r="AK47" s="247"/>
      <c r="AL47" s="247"/>
      <c r="AM47" s="247"/>
      <c r="AN47" s="247"/>
      <c r="AO47" s="247"/>
      <c r="AP47" s="247"/>
      <c r="AQ47" s="247"/>
      <c r="AR47" s="247"/>
      <c r="AS47" s="247"/>
      <c r="AT47" s="247"/>
      <c r="AU47" s="247"/>
    </row>
    <row r="48" spans="2:47" x14ac:dyDescent="0.25">
      <c r="E48" s="120"/>
      <c r="F48" s="6" t="s">
        <v>148</v>
      </c>
      <c r="G48" s="121">
        <v>360</v>
      </c>
      <c r="H48" s="120"/>
      <c r="I48" s="120"/>
      <c r="J48" s="120"/>
    </row>
    <row r="49" spans="5:10" x14ac:dyDescent="0.25">
      <c r="F49" s="6" t="s">
        <v>58</v>
      </c>
      <c r="G49" s="121">
        <v>32106</v>
      </c>
    </row>
    <row r="50" spans="5:10" ht="20.25" x14ac:dyDescent="0.25">
      <c r="E50" s="259" t="s">
        <v>149</v>
      </c>
      <c r="F50" s="259"/>
      <c r="G50" s="260">
        <f>G48+G49</f>
        <v>32466</v>
      </c>
      <c r="H50" s="260"/>
      <c r="I50" s="261" t="s">
        <v>150</v>
      </c>
      <c r="J50" s="261"/>
    </row>
  </sheetData>
  <mergeCells count="15">
    <mergeCell ref="B44:AU44"/>
    <mergeCell ref="B45:AU45"/>
    <mergeCell ref="B46:AU46"/>
    <mergeCell ref="B47:AU47"/>
    <mergeCell ref="E50:F50"/>
    <mergeCell ref="G50:H50"/>
    <mergeCell ref="I50:J50"/>
    <mergeCell ref="B5:AU5"/>
    <mergeCell ref="B6:AU6"/>
    <mergeCell ref="B32:AU32"/>
    <mergeCell ref="B43:AU43"/>
    <mergeCell ref="B1:AU1"/>
    <mergeCell ref="B2:R2"/>
    <mergeCell ref="B3:AU3"/>
    <mergeCell ref="B4:AU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68"/>
  <sheetViews>
    <sheetView workbookViewId="0">
      <selection activeCell="L72" sqref="L72"/>
    </sheetView>
  </sheetViews>
  <sheetFormatPr baseColWidth="10" defaultRowHeight="15" x14ac:dyDescent="0.25"/>
  <cols>
    <col min="1" max="1" width="4.140625" style="7" customWidth="1"/>
    <col min="2" max="2" width="25.7109375" style="7" customWidth="1"/>
    <col min="3" max="4" width="11.5703125" style="7" bestFit="1" customWidth="1"/>
    <col min="5" max="5" width="11.5703125" style="7" customWidth="1"/>
    <col min="6" max="8" width="11.5703125" style="7" bestFit="1" customWidth="1"/>
    <col min="9" max="9" width="12.28515625" style="7" bestFit="1" customWidth="1"/>
    <col min="10" max="10" width="16.85546875" style="7" customWidth="1"/>
    <col min="11" max="11" width="12.42578125" style="7" bestFit="1" customWidth="1"/>
    <col min="12" max="14" width="11.5703125" style="7" bestFit="1" customWidth="1"/>
    <col min="15" max="15" width="12.42578125" style="7" bestFit="1" customWidth="1"/>
    <col min="16" max="16384" width="11.42578125" style="7"/>
  </cols>
  <sheetData>
    <row r="1" spans="1:15" ht="15.75" thickBot="1" x14ac:dyDescent="0.3"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5" ht="15.75" x14ac:dyDescent="0.25">
      <c r="B2" s="236" t="s">
        <v>105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8"/>
    </row>
    <row r="3" spans="1:15" x14ac:dyDescent="0.25">
      <c r="B3" s="268" t="s">
        <v>106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70"/>
    </row>
    <row r="4" spans="1:15" x14ac:dyDescent="0.25">
      <c r="B4" s="271" t="s">
        <v>219</v>
      </c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3"/>
    </row>
    <row r="5" spans="1:15" ht="15" customHeight="1" x14ac:dyDescent="0.25">
      <c r="B5" s="274"/>
      <c r="C5" s="275"/>
      <c r="D5" s="41"/>
      <c r="E5" s="42"/>
      <c r="F5" s="30"/>
      <c r="G5" s="40"/>
      <c r="H5" s="40"/>
      <c r="I5" s="40"/>
      <c r="J5" s="30"/>
      <c r="K5" s="30"/>
      <c r="L5" s="40"/>
      <c r="M5" s="147"/>
      <c r="N5" s="176">
        <v>42644</v>
      </c>
      <c r="O5" s="170"/>
    </row>
    <row r="6" spans="1:15" ht="45" x14ac:dyDescent="0.25">
      <c r="B6" s="171" t="s">
        <v>224</v>
      </c>
      <c r="C6" s="103" t="s">
        <v>102</v>
      </c>
      <c r="D6" s="103" t="s">
        <v>103</v>
      </c>
      <c r="E6" s="103" t="s">
        <v>72</v>
      </c>
      <c r="F6" s="103" t="s">
        <v>104</v>
      </c>
      <c r="G6" s="103" t="s">
        <v>230</v>
      </c>
      <c r="H6" s="103" t="s">
        <v>7</v>
      </c>
      <c r="I6" s="100" t="s">
        <v>231</v>
      </c>
      <c r="J6" s="103" t="s">
        <v>232</v>
      </c>
      <c r="K6" s="103" t="s">
        <v>233</v>
      </c>
      <c r="L6" s="103" t="s">
        <v>234</v>
      </c>
      <c r="M6" s="103" t="s">
        <v>220</v>
      </c>
      <c r="N6" s="103" t="s">
        <v>10</v>
      </c>
      <c r="O6" s="172" t="s">
        <v>11</v>
      </c>
    </row>
    <row r="7" spans="1:15" ht="15.75" thickBot="1" x14ac:dyDescent="0.3">
      <c r="B7" s="182" t="s">
        <v>120</v>
      </c>
      <c r="C7" s="173">
        <f t="shared" ref="C7:K7" si="0">C16+C42+C66</f>
        <v>8112</v>
      </c>
      <c r="D7" s="174">
        <f t="shared" si="0"/>
        <v>2501.85</v>
      </c>
      <c r="E7" s="174">
        <f t="shared" si="0"/>
        <v>320310.57</v>
      </c>
      <c r="F7" s="174">
        <f t="shared" si="0"/>
        <v>330924.42000000004</v>
      </c>
      <c r="G7" s="174">
        <f t="shared" si="0"/>
        <v>89826.959999999992</v>
      </c>
      <c r="H7" s="174">
        <f t="shared" si="0"/>
        <v>0</v>
      </c>
      <c r="I7" s="173">
        <f t="shared" si="0"/>
        <v>230483.61</v>
      </c>
      <c r="J7" s="174">
        <f t="shared" si="0"/>
        <v>11540603.75</v>
      </c>
      <c r="K7" s="174">
        <f t="shared" si="0"/>
        <v>1961789.4</v>
      </c>
      <c r="L7" s="173"/>
      <c r="M7" s="173">
        <f>M16+M42+M66</f>
        <v>0</v>
      </c>
      <c r="N7" s="173">
        <f>N16+N42+N66</f>
        <v>0</v>
      </c>
      <c r="O7" s="175">
        <f>O16+O42+O66</f>
        <v>1756577.62</v>
      </c>
    </row>
    <row r="8" spans="1:15" x14ac:dyDescent="0.25">
      <c r="B8" s="43"/>
      <c r="C8" s="44"/>
      <c r="D8" s="44"/>
      <c r="E8" s="44"/>
      <c r="F8" s="44"/>
      <c r="G8" s="44"/>
      <c r="H8" s="44"/>
      <c r="I8" s="44"/>
      <c r="J8" s="44"/>
      <c r="M8" s="4"/>
      <c r="N8" s="45"/>
    </row>
    <row r="9" spans="1:15" x14ac:dyDescent="0.25">
      <c r="B9" s="43"/>
      <c r="C9" s="44"/>
      <c r="D9" s="44"/>
      <c r="E9" s="44"/>
      <c r="F9" s="44"/>
      <c r="G9" s="44"/>
      <c r="H9" s="44"/>
      <c r="I9" s="44"/>
      <c r="J9" s="44"/>
      <c r="M9" s="4"/>
      <c r="N9" s="41" t="s">
        <v>2</v>
      </c>
      <c r="O9" s="42" t="s">
        <v>3</v>
      </c>
    </row>
    <row r="10" spans="1:15" ht="15.75" customHeight="1" x14ac:dyDescent="0.25">
      <c r="B10" s="276" t="s">
        <v>221</v>
      </c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8"/>
    </row>
    <row r="11" spans="1:15" ht="45" x14ac:dyDescent="0.25">
      <c r="B11" s="103" t="s">
        <v>4</v>
      </c>
      <c r="C11" s="103" t="s">
        <v>102</v>
      </c>
      <c r="D11" s="103" t="s">
        <v>103</v>
      </c>
      <c r="E11" s="103" t="s">
        <v>72</v>
      </c>
      <c r="F11" s="103" t="s">
        <v>104</v>
      </c>
      <c r="G11" s="103" t="s">
        <v>230</v>
      </c>
      <c r="H11" s="103" t="s">
        <v>7</v>
      </c>
      <c r="I11" s="100" t="s">
        <v>231</v>
      </c>
      <c r="J11" s="103" t="s">
        <v>232</v>
      </c>
      <c r="K11" s="103" t="s">
        <v>233</v>
      </c>
      <c r="L11" s="103" t="s">
        <v>234</v>
      </c>
      <c r="M11" s="103" t="s">
        <v>220</v>
      </c>
      <c r="N11" s="103" t="s">
        <v>10</v>
      </c>
      <c r="O11" s="103" t="s">
        <v>11</v>
      </c>
    </row>
    <row r="12" spans="1:15" x14ac:dyDescent="0.25">
      <c r="A12" s="49"/>
      <c r="B12" s="183" t="s">
        <v>123</v>
      </c>
      <c r="C12" s="35">
        <v>0</v>
      </c>
      <c r="D12" s="35">
        <v>0</v>
      </c>
      <c r="E12" s="36">
        <v>15188.5</v>
      </c>
      <c r="F12" s="36">
        <v>15188.5</v>
      </c>
      <c r="G12" s="36"/>
      <c r="H12" s="36"/>
      <c r="I12" s="36">
        <f>E12-G12-H12</f>
        <v>15188.5</v>
      </c>
      <c r="J12" s="36">
        <v>1897432</v>
      </c>
      <c r="K12" s="36"/>
      <c r="L12" s="35">
        <v>124.926</v>
      </c>
      <c r="M12" s="19"/>
      <c r="N12" s="19"/>
      <c r="O12" s="20"/>
    </row>
    <row r="13" spans="1:15" x14ac:dyDescent="0.25">
      <c r="A13" s="49"/>
      <c r="B13" s="184" t="s">
        <v>124</v>
      </c>
      <c r="C13" s="38">
        <v>851</v>
      </c>
      <c r="D13" s="38">
        <v>450</v>
      </c>
      <c r="E13" s="39">
        <v>29700</v>
      </c>
      <c r="F13" s="39">
        <v>31001</v>
      </c>
      <c r="G13" s="39"/>
      <c r="H13" s="39"/>
      <c r="I13" s="23">
        <f t="shared" ref="I13:I15" si="1">E13-G13-H13</f>
        <v>29700</v>
      </c>
      <c r="J13" s="39">
        <v>2431940</v>
      </c>
      <c r="K13" s="39"/>
      <c r="L13" s="38">
        <v>81.884</v>
      </c>
      <c r="M13" s="22"/>
      <c r="N13" s="23"/>
      <c r="O13" s="23"/>
    </row>
    <row r="14" spans="1:15" x14ac:dyDescent="0.25">
      <c r="A14" s="49"/>
      <c r="B14" s="183" t="s">
        <v>121</v>
      </c>
      <c r="C14" s="35">
        <v>0</v>
      </c>
      <c r="D14" s="35">
        <v>62</v>
      </c>
      <c r="E14" s="36">
        <v>16941</v>
      </c>
      <c r="F14" s="36">
        <v>17003</v>
      </c>
      <c r="G14" s="36"/>
      <c r="H14" s="36"/>
      <c r="I14" s="36">
        <f t="shared" si="1"/>
        <v>16941</v>
      </c>
      <c r="J14" s="36">
        <v>14527.17</v>
      </c>
      <c r="K14" s="36"/>
      <c r="L14" s="35">
        <v>0.85799999999999998</v>
      </c>
      <c r="M14" s="19"/>
      <c r="N14" s="19"/>
      <c r="O14" s="20"/>
    </row>
    <row r="15" spans="1:15" s="24" customFormat="1" x14ac:dyDescent="0.25">
      <c r="A15" s="46"/>
      <c r="B15" s="184" t="s">
        <v>122</v>
      </c>
      <c r="C15" s="39">
        <v>6893</v>
      </c>
      <c r="D15" s="38">
        <v>0</v>
      </c>
      <c r="E15" s="39">
        <v>64553</v>
      </c>
      <c r="F15" s="39">
        <v>71446</v>
      </c>
      <c r="G15" s="39"/>
      <c r="H15" s="39"/>
      <c r="I15" s="23">
        <f t="shared" si="1"/>
        <v>64553</v>
      </c>
      <c r="J15" s="39">
        <v>3353464</v>
      </c>
      <c r="K15" s="39"/>
      <c r="L15" s="38">
        <v>51.948999999999998</v>
      </c>
      <c r="M15" s="22"/>
      <c r="N15" s="22"/>
      <c r="O15" s="23"/>
    </row>
    <row r="16" spans="1:15" x14ac:dyDescent="0.25">
      <c r="B16" s="111" t="s">
        <v>57</v>
      </c>
      <c r="C16" s="177">
        <f>SUM(C12:C15)</f>
        <v>7744</v>
      </c>
      <c r="D16" s="177">
        <f t="shared" ref="D16:J16" si="2">SUM(D12:D15)</f>
        <v>512</v>
      </c>
      <c r="E16" s="177">
        <f t="shared" si="2"/>
        <v>126382.5</v>
      </c>
      <c r="F16" s="177">
        <f t="shared" si="2"/>
        <v>134638.5</v>
      </c>
      <c r="G16" s="177"/>
      <c r="H16" s="177"/>
      <c r="I16" s="177">
        <f>SUM(I12:I15)</f>
        <v>126382.5</v>
      </c>
      <c r="J16" s="177">
        <f t="shared" si="2"/>
        <v>7697363.1699999999</v>
      </c>
      <c r="K16" s="177"/>
      <c r="L16" s="177"/>
      <c r="M16" s="177"/>
      <c r="N16" s="177"/>
      <c r="O16" s="177"/>
    </row>
    <row r="17" spans="2:15" x14ac:dyDescent="0.25">
      <c r="B17" s="178"/>
      <c r="C17" s="179"/>
      <c r="D17" s="179"/>
      <c r="E17" s="179"/>
      <c r="F17" s="179"/>
      <c r="G17" s="179"/>
      <c r="H17" s="179"/>
      <c r="I17" s="179"/>
      <c r="J17" s="179"/>
      <c r="K17" s="180"/>
      <c r="L17" s="180"/>
      <c r="M17" s="180"/>
      <c r="N17" s="180"/>
      <c r="O17" s="180"/>
    </row>
    <row r="18" spans="2:15" x14ac:dyDescent="0.25">
      <c r="B18" s="262"/>
      <c r="C18" s="262"/>
      <c r="D18" s="262"/>
      <c r="E18" s="262"/>
      <c r="F18" s="262"/>
      <c r="G18" s="262"/>
      <c r="H18" s="262"/>
      <c r="I18" s="262"/>
      <c r="J18" s="262"/>
      <c r="K18" s="47"/>
      <c r="L18" s="48"/>
      <c r="M18" s="4"/>
      <c r="N18" s="4"/>
    </row>
    <row r="19" spans="2:15" ht="15.75" customHeight="1" x14ac:dyDescent="0.25">
      <c r="B19" s="263" t="s">
        <v>222</v>
      </c>
      <c r="C19" s="264"/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5"/>
    </row>
    <row r="20" spans="2:15" ht="45" x14ac:dyDescent="0.25">
      <c r="B20" s="103" t="s">
        <v>4</v>
      </c>
      <c r="C20" s="103" t="s">
        <v>102</v>
      </c>
      <c r="D20" s="103" t="s">
        <v>103</v>
      </c>
      <c r="E20" s="103" t="s">
        <v>72</v>
      </c>
      <c r="F20" s="103" t="s">
        <v>104</v>
      </c>
      <c r="G20" s="103" t="s">
        <v>230</v>
      </c>
      <c r="H20" s="103" t="s">
        <v>7</v>
      </c>
      <c r="I20" s="100" t="s">
        <v>231</v>
      </c>
      <c r="J20" s="103" t="s">
        <v>232</v>
      </c>
      <c r="K20" s="103" t="s">
        <v>233</v>
      </c>
      <c r="L20" s="103" t="s">
        <v>234</v>
      </c>
      <c r="M20" s="103" t="s">
        <v>220</v>
      </c>
      <c r="N20" s="103" t="s">
        <v>10</v>
      </c>
      <c r="O20" s="103" t="s">
        <v>11</v>
      </c>
    </row>
    <row r="21" spans="2:15" x14ac:dyDescent="0.25">
      <c r="B21" s="34" t="s">
        <v>73</v>
      </c>
      <c r="C21" s="35">
        <v>0</v>
      </c>
      <c r="D21" s="35">
        <v>0</v>
      </c>
      <c r="E21" s="35">
        <v>16</v>
      </c>
      <c r="F21" s="35">
        <v>16</v>
      </c>
      <c r="G21" s="35">
        <v>11</v>
      </c>
      <c r="H21" s="35">
        <v>0</v>
      </c>
      <c r="I21" s="36">
        <f t="shared" ref="I21:I41" si="3">E21-G21-H21</f>
        <v>5</v>
      </c>
      <c r="J21" s="35">
        <v>143.5</v>
      </c>
      <c r="K21" s="35">
        <v>93.5</v>
      </c>
      <c r="L21" s="35">
        <v>8.9689999999999994</v>
      </c>
      <c r="M21" s="35">
        <v>8.5</v>
      </c>
      <c r="N21" s="36">
        <v>9929.41</v>
      </c>
      <c r="O21" s="35">
        <v>928.4</v>
      </c>
    </row>
    <row r="22" spans="2:15" s="24" customFormat="1" x14ac:dyDescent="0.25">
      <c r="B22" s="37" t="s">
        <v>74</v>
      </c>
      <c r="C22" s="38">
        <v>0</v>
      </c>
      <c r="D22" s="38">
        <v>0</v>
      </c>
      <c r="E22" s="38">
        <v>33</v>
      </c>
      <c r="F22" s="38">
        <v>33</v>
      </c>
      <c r="G22" s="38">
        <v>33</v>
      </c>
      <c r="H22" s="38">
        <v>0</v>
      </c>
      <c r="I22" s="23">
        <f t="shared" si="3"/>
        <v>0</v>
      </c>
      <c r="J22" s="38">
        <v>160.4</v>
      </c>
      <c r="K22" s="38">
        <v>159.53</v>
      </c>
      <c r="L22" s="38">
        <v>4.8609999999999998</v>
      </c>
      <c r="M22" s="38">
        <v>4.8339999999999996</v>
      </c>
      <c r="N22" s="39">
        <v>9850.58</v>
      </c>
      <c r="O22" s="39">
        <v>1571.46</v>
      </c>
    </row>
    <row r="23" spans="2:15" x14ac:dyDescent="0.25">
      <c r="B23" s="34" t="s">
        <v>75</v>
      </c>
      <c r="C23" s="35">
        <v>0</v>
      </c>
      <c r="D23" s="35">
        <v>0</v>
      </c>
      <c r="E23" s="35">
        <v>80</v>
      </c>
      <c r="F23" s="35">
        <v>80</v>
      </c>
      <c r="G23" s="35">
        <v>80</v>
      </c>
      <c r="H23" s="35">
        <v>0</v>
      </c>
      <c r="I23" s="36">
        <f t="shared" si="3"/>
        <v>0</v>
      </c>
      <c r="J23" s="35">
        <v>320</v>
      </c>
      <c r="K23" s="35">
        <v>80</v>
      </c>
      <c r="L23" s="35">
        <v>4</v>
      </c>
      <c r="M23" s="35">
        <v>1</v>
      </c>
      <c r="N23" s="36">
        <v>99000</v>
      </c>
      <c r="O23" s="36">
        <v>7920</v>
      </c>
    </row>
    <row r="24" spans="2:15" s="24" customFormat="1" x14ac:dyDescent="0.25">
      <c r="B24" s="37" t="s">
        <v>76</v>
      </c>
      <c r="C24" s="38">
        <v>0</v>
      </c>
      <c r="D24" s="38">
        <v>0</v>
      </c>
      <c r="E24" s="38">
        <v>9</v>
      </c>
      <c r="F24" s="38">
        <v>9</v>
      </c>
      <c r="G24" s="38">
        <v>9</v>
      </c>
      <c r="H24" s="38">
        <v>0</v>
      </c>
      <c r="I24" s="23">
        <f t="shared" si="3"/>
        <v>0</v>
      </c>
      <c r="J24" s="38">
        <v>60.3</v>
      </c>
      <c r="K24" s="38">
        <v>60.3</v>
      </c>
      <c r="L24" s="38">
        <v>6.7</v>
      </c>
      <c r="M24" s="38">
        <v>6.7</v>
      </c>
      <c r="N24" s="39">
        <v>7970.15</v>
      </c>
      <c r="O24" s="38">
        <v>480.6</v>
      </c>
    </row>
    <row r="25" spans="2:15" x14ac:dyDescent="0.25">
      <c r="B25" s="34" t="s">
        <v>77</v>
      </c>
      <c r="C25" s="35">
        <v>0</v>
      </c>
      <c r="D25" s="35">
        <v>0</v>
      </c>
      <c r="E25" s="35">
        <v>4</v>
      </c>
      <c r="F25" s="35">
        <v>4</v>
      </c>
      <c r="G25" s="35">
        <v>4</v>
      </c>
      <c r="H25" s="35">
        <v>0</v>
      </c>
      <c r="I25" s="36">
        <f t="shared" si="3"/>
        <v>0</v>
      </c>
      <c r="J25" s="35">
        <v>54</v>
      </c>
      <c r="K25" s="35">
        <v>80.040000000000006</v>
      </c>
      <c r="L25" s="35">
        <v>13.5</v>
      </c>
      <c r="M25" s="35">
        <v>20.010000000000002</v>
      </c>
      <c r="N25" s="36">
        <v>7802.3</v>
      </c>
      <c r="O25" s="35">
        <v>624.5</v>
      </c>
    </row>
    <row r="26" spans="2:15" s="24" customFormat="1" x14ac:dyDescent="0.25">
      <c r="B26" s="37" t="s">
        <v>78</v>
      </c>
      <c r="C26" s="38">
        <v>0</v>
      </c>
      <c r="D26" s="38">
        <v>0</v>
      </c>
      <c r="E26" s="38">
        <v>10</v>
      </c>
      <c r="F26" s="38">
        <v>10</v>
      </c>
      <c r="G26" s="38">
        <v>10</v>
      </c>
      <c r="H26" s="38">
        <v>0</v>
      </c>
      <c r="I26" s="23">
        <f t="shared" si="3"/>
        <v>0</v>
      </c>
      <c r="J26" s="38">
        <v>38</v>
      </c>
      <c r="K26" s="38">
        <v>38</v>
      </c>
      <c r="L26" s="38">
        <v>3.8</v>
      </c>
      <c r="M26" s="38">
        <v>3.8</v>
      </c>
      <c r="N26" s="39">
        <v>7407.89</v>
      </c>
      <c r="O26" s="38">
        <v>281.5</v>
      </c>
    </row>
    <row r="27" spans="2:15" x14ac:dyDescent="0.25">
      <c r="B27" s="34" t="s">
        <v>79</v>
      </c>
      <c r="C27" s="35">
        <v>0</v>
      </c>
      <c r="D27" s="35">
        <v>350</v>
      </c>
      <c r="E27" s="36">
        <v>1280</v>
      </c>
      <c r="F27" s="36">
        <v>1630</v>
      </c>
      <c r="G27" s="36">
        <v>1110</v>
      </c>
      <c r="H27" s="35">
        <v>0</v>
      </c>
      <c r="I27" s="36">
        <f t="shared" si="3"/>
        <v>170</v>
      </c>
      <c r="J27" s="36">
        <v>36806.800000000003</v>
      </c>
      <c r="K27" s="36">
        <v>24011.8</v>
      </c>
      <c r="L27" s="35">
        <v>28.754999999999999</v>
      </c>
      <c r="M27" s="35">
        <v>21.632000000000001</v>
      </c>
      <c r="N27" s="36">
        <v>2584.52</v>
      </c>
      <c r="O27" s="36">
        <v>62059.040000000001</v>
      </c>
    </row>
    <row r="28" spans="2:15" s="24" customFormat="1" x14ac:dyDescent="0.25">
      <c r="B28" s="37" t="s">
        <v>80</v>
      </c>
      <c r="C28" s="38">
        <v>0</v>
      </c>
      <c r="D28" s="38">
        <v>0</v>
      </c>
      <c r="E28" s="38">
        <v>238</v>
      </c>
      <c r="F28" s="38">
        <v>238</v>
      </c>
      <c r="G28" s="38">
        <v>238</v>
      </c>
      <c r="H28" s="38">
        <v>0</v>
      </c>
      <c r="I28" s="23">
        <f t="shared" si="3"/>
        <v>0</v>
      </c>
      <c r="J28" s="38">
        <v>994.35</v>
      </c>
      <c r="K28" s="38">
        <v>719.62</v>
      </c>
      <c r="L28" s="38">
        <v>4.1779999999999999</v>
      </c>
      <c r="M28" s="38">
        <v>3.024</v>
      </c>
      <c r="N28" s="39">
        <v>22103.51</v>
      </c>
      <c r="O28" s="39">
        <v>15906.13</v>
      </c>
    </row>
    <row r="29" spans="2:15" x14ac:dyDescent="0.25">
      <c r="B29" s="34" t="s">
        <v>81</v>
      </c>
      <c r="C29" s="35">
        <v>0</v>
      </c>
      <c r="D29" s="35">
        <v>0</v>
      </c>
      <c r="E29" s="35">
        <v>150</v>
      </c>
      <c r="F29" s="35">
        <v>150</v>
      </c>
      <c r="G29" s="35">
        <v>0</v>
      </c>
      <c r="H29" s="35">
        <v>0</v>
      </c>
      <c r="I29" s="36">
        <f t="shared" si="3"/>
        <v>150</v>
      </c>
      <c r="J29" s="36">
        <v>2085</v>
      </c>
      <c r="K29" s="35">
        <v>0</v>
      </c>
      <c r="L29" s="35">
        <v>13.9</v>
      </c>
      <c r="M29" s="35">
        <v>0</v>
      </c>
      <c r="N29" s="35">
        <v>0</v>
      </c>
      <c r="O29" s="35">
        <v>0</v>
      </c>
    </row>
    <row r="30" spans="2:15" s="24" customFormat="1" x14ac:dyDescent="0.25">
      <c r="B30" s="37" t="s">
        <v>82</v>
      </c>
      <c r="C30" s="38">
        <v>0</v>
      </c>
      <c r="D30" s="38">
        <v>1</v>
      </c>
      <c r="E30" s="38">
        <v>21</v>
      </c>
      <c r="F30" s="38">
        <v>22</v>
      </c>
      <c r="G30" s="38">
        <v>21</v>
      </c>
      <c r="H30" s="38">
        <v>0</v>
      </c>
      <c r="I30" s="23">
        <f t="shared" si="3"/>
        <v>0</v>
      </c>
      <c r="J30" s="38">
        <v>184.8</v>
      </c>
      <c r="K30" s="38">
        <v>184.8</v>
      </c>
      <c r="L30" s="38">
        <v>8.8000000000000007</v>
      </c>
      <c r="M30" s="38">
        <v>8.8000000000000007</v>
      </c>
      <c r="N30" s="39">
        <v>8132.9</v>
      </c>
      <c r="O30" s="39">
        <v>1502.96</v>
      </c>
    </row>
    <row r="31" spans="2:15" x14ac:dyDescent="0.25">
      <c r="B31" s="34" t="s">
        <v>83</v>
      </c>
      <c r="C31" s="35">
        <v>0</v>
      </c>
      <c r="D31" s="35">
        <v>0</v>
      </c>
      <c r="E31" s="35">
        <v>15</v>
      </c>
      <c r="F31" s="35">
        <v>15</v>
      </c>
      <c r="G31" s="35">
        <v>15</v>
      </c>
      <c r="H31" s="35">
        <v>0</v>
      </c>
      <c r="I31" s="36">
        <f t="shared" si="3"/>
        <v>0</v>
      </c>
      <c r="J31" s="35">
        <v>114.6</v>
      </c>
      <c r="K31" s="35">
        <v>114.6</v>
      </c>
      <c r="L31" s="35">
        <v>7.64</v>
      </c>
      <c r="M31" s="35">
        <v>7.64</v>
      </c>
      <c r="N31" s="36">
        <v>8017.98</v>
      </c>
      <c r="O31" s="35">
        <v>918.86</v>
      </c>
    </row>
    <row r="32" spans="2:15" s="24" customFormat="1" x14ac:dyDescent="0.25">
      <c r="B32" s="37" t="s">
        <v>84</v>
      </c>
      <c r="C32" s="38">
        <v>23</v>
      </c>
      <c r="D32" s="38">
        <v>252</v>
      </c>
      <c r="E32" s="39">
        <v>6832.07</v>
      </c>
      <c r="F32" s="39">
        <v>7107.07</v>
      </c>
      <c r="G32" s="39">
        <v>5623.57</v>
      </c>
      <c r="H32" s="38">
        <v>0</v>
      </c>
      <c r="I32" s="23">
        <f t="shared" si="3"/>
        <v>1208.5</v>
      </c>
      <c r="J32" s="39">
        <v>159681.54999999999</v>
      </c>
      <c r="K32" s="39">
        <v>107270.85</v>
      </c>
      <c r="L32" s="38">
        <v>23.372</v>
      </c>
      <c r="M32" s="38">
        <v>19.074999999999999</v>
      </c>
      <c r="N32" s="39">
        <v>5970.59</v>
      </c>
      <c r="O32" s="39">
        <v>640469.92000000004</v>
      </c>
    </row>
    <row r="33" spans="2:15" x14ac:dyDescent="0.25">
      <c r="B33" s="34" t="s">
        <v>85</v>
      </c>
      <c r="C33" s="35">
        <v>0</v>
      </c>
      <c r="D33" s="35">
        <v>7</v>
      </c>
      <c r="E33" s="35">
        <v>65</v>
      </c>
      <c r="F33" s="35">
        <v>72</v>
      </c>
      <c r="G33" s="35">
        <v>65</v>
      </c>
      <c r="H33" s="35">
        <v>0</v>
      </c>
      <c r="I33" s="36">
        <f t="shared" si="3"/>
        <v>0</v>
      </c>
      <c r="J33" s="36">
        <v>1653.05</v>
      </c>
      <c r="K33" s="36">
        <v>1841.47</v>
      </c>
      <c r="L33" s="35">
        <v>25.431999999999999</v>
      </c>
      <c r="M33" s="35">
        <v>28.33</v>
      </c>
      <c r="N33" s="36">
        <v>1946.37</v>
      </c>
      <c r="O33" s="36">
        <v>3584.18</v>
      </c>
    </row>
    <row r="34" spans="2:15" s="24" customFormat="1" x14ac:dyDescent="0.25">
      <c r="B34" s="37" t="s">
        <v>86</v>
      </c>
      <c r="C34" s="38">
        <v>120</v>
      </c>
      <c r="D34" s="38">
        <v>188</v>
      </c>
      <c r="E34" s="38">
        <v>65</v>
      </c>
      <c r="F34" s="38">
        <v>373</v>
      </c>
      <c r="G34" s="38">
        <v>2.5</v>
      </c>
      <c r="H34" s="38">
        <v>0</v>
      </c>
      <c r="I34" s="23">
        <f t="shared" si="3"/>
        <v>62.5</v>
      </c>
      <c r="J34" s="38">
        <v>373</v>
      </c>
      <c r="K34" s="38">
        <v>7.25</v>
      </c>
      <c r="L34" s="38">
        <v>5.7380000000000004</v>
      </c>
      <c r="M34" s="38">
        <v>2.9</v>
      </c>
      <c r="N34" s="39">
        <v>89000</v>
      </c>
      <c r="O34" s="38">
        <v>645.25</v>
      </c>
    </row>
    <row r="35" spans="2:15" x14ac:dyDescent="0.25">
      <c r="B35" s="34" t="s">
        <v>87</v>
      </c>
      <c r="C35" s="35">
        <v>0</v>
      </c>
      <c r="D35" s="35">
        <v>20</v>
      </c>
      <c r="E35" s="35">
        <v>65</v>
      </c>
      <c r="F35" s="35">
        <v>85</v>
      </c>
      <c r="G35" s="35">
        <v>50.5</v>
      </c>
      <c r="H35" s="35">
        <v>0</v>
      </c>
      <c r="I35" s="36">
        <f t="shared" si="3"/>
        <v>14.5</v>
      </c>
      <c r="J35" s="35">
        <v>325</v>
      </c>
      <c r="K35" s="35">
        <v>146.1</v>
      </c>
      <c r="L35" s="35">
        <v>5</v>
      </c>
      <c r="M35" s="35">
        <v>2.8929999999999998</v>
      </c>
      <c r="N35" s="36">
        <v>88723.82</v>
      </c>
      <c r="O35" s="36">
        <v>12962.55</v>
      </c>
    </row>
    <row r="36" spans="2:15" s="24" customFormat="1" x14ac:dyDescent="0.25">
      <c r="B36" s="37" t="s">
        <v>88</v>
      </c>
      <c r="C36" s="38">
        <v>0</v>
      </c>
      <c r="D36" s="38">
        <v>0</v>
      </c>
      <c r="E36" s="38">
        <v>65</v>
      </c>
      <c r="F36" s="38">
        <v>65</v>
      </c>
      <c r="G36" s="38">
        <v>65</v>
      </c>
      <c r="H36" s="38">
        <v>0</v>
      </c>
      <c r="I36" s="23">
        <f t="shared" si="3"/>
        <v>0</v>
      </c>
      <c r="J36" s="39">
        <v>5200</v>
      </c>
      <c r="K36" s="39">
        <v>4875</v>
      </c>
      <c r="L36" s="38">
        <v>80</v>
      </c>
      <c r="M36" s="38">
        <v>75</v>
      </c>
      <c r="N36" s="39">
        <v>4500</v>
      </c>
      <c r="O36" s="39">
        <v>21937.5</v>
      </c>
    </row>
    <row r="37" spans="2:15" x14ac:dyDescent="0.25">
      <c r="B37" s="34" t="s">
        <v>89</v>
      </c>
      <c r="C37" s="35">
        <v>0</v>
      </c>
      <c r="D37" s="35">
        <v>0</v>
      </c>
      <c r="E37" s="36">
        <v>29113</v>
      </c>
      <c r="F37" s="36">
        <v>29113</v>
      </c>
      <c r="G37" s="36">
        <v>15979</v>
      </c>
      <c r="H37" s="35">
        <v>0</v>
      </c>
      <c r="I37" s="36">
        <f t="shared" si="3"/>
        <v>13134</v>
      </c>
      <c r="J37" s="36">
        <v>669047</v>
      </c>
      <c r="K37" s="36">
        <v>380222.06</v>
      </c>
      <c r="L37" s="35">
        <v>22.981000000000002</v>
      </c>
      <c r="M37" s="35">
        <v>23.795000000000002</v>
      </c>
      <c r="N37" s="35">
        <v>709.89</v>
      </c>
      <c r="O37" s="36">
        <v>269917.42</v>
      </c>
    </row>
    <row r="38" spans="2:15" s="24" customFormat="1" x14ac:dyDescent="0.25">
      <c r="B38" s="37" t="s">
        <v>90</v>
      </c>
      <c r="C38" s="38">
        <v>0</v>
      </c>
      <c r="D38" s="38">
        <v>10</v>
      </c>
      <c r="E38" s="38">
        <v>106</v>
      </c>
      <c r="F38" s="38">
        <v>116</v>
      </c>
      <c r="G38" s="38">
        <v>106</v>
      </c>
      <c r="H38" s="38">
        <v>0</v>
      </c>
      <c r="I38" s="23">
        <f t="shared" si="3"/>
        <v>0</v>
      </c>
      <c r="J38" s="39">
        <v>8569.2000000000007</v>
      </c>
      <c r="K38" s="39">
        <v>8842.8700000000008</v>
      </c>
      <c r="L38" s="38">
        <v>80.841999999999999</v>
      </c>
      <c r="M38" s="38">
        <v>83.423000000000002</v>
      </c>
      <c r="N38" s="38">
        <v>556.66999999999996</v>
      </c>
      <c r="O38" s="39">
        <v>4922.55</v>
      </c>
    </row>
    <row r="39" spans="2:15" x14ac:dyDescent="0.25">
      <c r="B39" s="34" t="s">
        <v>91</v>
      </c>
      <c r="C39" s="35">
        <v>0</v>
      </c>
      <c r="D39" s="35">
        <v>0</v>
      </c>
      <c r="E39" s="35">
        <v>85</v>
      </c>
      <c r="F39" s="35">
        <v>85</v>
      </c>
      <c r="G39" s="35">
        <v>85</v>
      </c>
      <c r="H39" s="35">
        <v>0</v>
      </c>
      <c r="I39" s="36">
        <f t="shared" si="3"/>
        <v>0</v>
      </c>
      <c r="J39" s="36">
        <v>3825</v>
      </c>
      <c r="K39" s="36">
        <v>1530</v>
      </c>
      <c r="L39" s="35">
        <v>45</v>
      </c>
      <c r="M39" s="35">
        <v>18</v>
      </c>
      <c r="N39" s="35">
        <v>372.5</v>
      </c>
      <c r="O39" s="35">
        <v>569.91999999999996</v>
      </c>
    </row>
    <row r="40" spans="2:15" s="24" customFormat="1" x14ac:dyDescent="0.25">
      <c r="B40" s="37" t="s">
        <v>92</v>
      </c>
      <c r="C40" s="38">
        <v>0</v>
      </c>
      <c r="D40" s="38">
        <v>8</v>
      </c>
      <c r="E40" s="38">
        <v>37</v>
      </c>
      <c r="F40" s="38">
        <v>45</v>
      </c>
      <c r="G40" s="38">
        <v>37</v>
      </c>
      <c r="H40" s="38">
        <v>0</v>
      </c>
      <c r="I40" s="23">
        <f t="shared" si="3"/>
        <v>0</v>
      </c>
      <c r="J40" s="38">
        <v>429</v>
      </c>
      <c r="K40" s="38">
        <v>408</v>
      </c>
      <c r="L40" s="38">
        <v>11.595000000000001</v>
      </c>
      <c r="M40" s="38">
        <v>11.026999999999999</v>
      </c>
      <c r="N40" s="39">
        <v>3948.99</v>
      </c>
      <c r="O40" s="39">
        <v>1611.19</v>
      </c>
    </row>
    <row r="41" spans="2:15" x14ac:dyDescent="0.25">
      <c r="B41" s="34" t="s">
        <v>93</v>
      </c>
      <c r="C41" s="35">
        <v>0</v>
      </c>
      <c r="D41" s="35">
        <v>18</v>
      </c>
      <c r="E41" s="35">
        <v>82</v>
      </c>
      <c r="F41" s="35">
        <v>100</v>
      </c>
      <c r="G41" s="35">
        <v>82</v>
      </c>
      <c r="H41" s="35">
        <v>0</v>
      </c>
      <c r="I41" s="36">
        <f t="shared" si="3"/>
        <v>0</v>
      </c>
      <c r="J41" s="35">
        <v>610.5</v>
      </c>
      <c r="K41" s="35">
        <v>604.5</v>
      </c>
      <c r="L41" s="35">
        <v>7.4450000000000003</v>
      </c>
      <c r="M41" s="35">
        <v>7.3719999999999999</v>
      </c>
      <c r="N41" s="36">
        <v>11826.88</v>
      </c>
      <c r="O41" s="36">
        <v>7149.35</v>
      </c>
    </row>
    <row r="42" spans="2:15" x14ac:dyDescent="0.25">
      <c r="B42" s="114" t="s">
        <v>57</v>
      </c>
      <c r="C42" s="113">
        <v>143</v>
      </c>
      <c r="D42" s="113">
        <v>854</v>
      </c>
      <c r="E42" s="112">
        <v>38371.07</v>
      </c>
      <c r="F42" s="112">
        <v>39368.07</v>
      </c>
      <c r="G42" s="112">
        <v>23626.57</v>
      </c>
      <c r="H42" s="113">
        <v>0</v>
      </c>
      <c r="I42" s="112">
        <f>SUM(I21:I41)</f>
        <v>14744.5</v>
      </c>
      <c r="J42" s="112">
        <v>890675.05</v>
      </c>
      <c r="K42" s="112">
        <v>531290.29</v>
      </c>
      <c r="L42" s="113">
        <v>0</v>
      </c>
      <c r="M42" s="113">
        <v>0</v>
      </c>
      <c r="N42" s="113">
        <v>0</v>
      </c>
      <c r="O42" s="112">
        <v>1055963.29</v>
      </c>
    </row>
    <row r="43" spans="2:15" s="24" customFormat="1" x14ac:dyDescent="0.25">
      <c r="B43" s="27"/>
      <c r="C43" s="29"/>
      <c r="D43" s="29"/>
      <c r="E43" s="28"/>
      <c r="F43" s="28"/>
      <c r="G43" s="28"/>
      <c r="H43" s="29"/>
      <c r="I43" s="29"/>
      <c r="J43" s="28"/>
      <c r="K43" s="28"/>
      <c r="L43" s="29"/>
      <c r="M43" s="29"/>
      <c r="N43" s="29"/>
      <c r="O43" s="28"/>
    </row>
    <row r="44" spans="2:15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5" x14ac:dyDescent="0.25">
      <c r="B45" s="266" t="s">
        <v>223</v>
      </c>
      <c r="C45" s="267"/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181"/>
    </row>
    <row r="46" spans="2:15" ht="45" x14ac:dyDescent="0.25">
      <c r="B46" s="103" t="s">
        <v>4</v>
      </c>
      <c r="C46" s="103" t="s">
        <v>102</v>
      </c>
      <c r="D46" s="103" t="s">
        <v>103</v>
      </c>
      <c r="E46" s="103" t="s">
        <v>72</v>
      </c>
      <c r="F46" s="103" t="s">
        <v>104</v>
      </c>
      <c r="G46" s="103" t="s">
        <v>230</v>
      </c>
      <c r="H46" s="103" t="s">
        <v>7</v>
      </c>
      <c r="I46" s="100" t="s">
        <v>231</v>
      </c>
      <c r="J46" s="103" t="s">
        <v>232</v>
      </c>
      <c r="K46" s="103" t="s">
        <v>233</v>
      </c>
      <c r="L46" s="103" t="s">
        <v>234</v>
      </c>
      <c r="M46" s="103" t="s">
        <v>220</v>
      </c>
      <c r="N46" s="103" t="s">
        <v>10</v>
      </c>
      <c r="O46" s="103" t="s">
        <v>11</v>
      </c>
    </row>
    <row r="47" spans="2:15" x14ac:dyDescent="0.25">
      <c r="B47" s="34" t="s">
        <v>73</v>
      </c>
      <c r="C47" s="35">
        <v>0</v>
      </c>
      <c r="D47" s="35">
        <v>0</v>
      </c>
      <c r="E47" s="35">
        <v>13</v>
      </c>
      <c r="F47" s="35">
        <v>13</v>
      </c>
      <c r="G47" s="35">
        <v>13</v>
      </c>
      <c r="H47" s="35">
        <v>0</v>
      </c>
      <c r="I47" s="36">
        <f t="shared" ref="I47:I65" si="4">E47-G47-H47</f>
        <v>0</v>
      </c>
      <c r="J47" s="35">
        <v>40.299999999999997</v>
      </c>
      <c r="K47" s="35">
        <v>33.979999999999997</v>
      </c>
      <c r="L47" s="35">
        <v>3.1</v>
      </c>
      <c r="M47" s="35">
        <v>2.6139999999999999</v>
      </c>
      <c r="N47" s="36">
        <v>3911.7</v>
      </c>
      <c r="O47" s="35">
        <v>132.91999999999999</v>
      </c>
    </row>
    <row r="48" spans="2:15" s="24" customFormat="1" x14ac:dyDescent="0.25">
      <c r="B48" s="37" t="s">
        <v>94</v>
      </c>
      <c r="C48" s="38">
        <v>14.5</v>
      </c>
      <c r="D48" s="38">
        <v>0</v>
      </c>
      <c r="E48" s="39">
        <v>9577</v>
      </c>
      <c r="F48" s="39">
        <v>9591.5</v>
      </c>
      <c r="G48" s="39">
        <v>8423</v>
      </c>
      <c r="H48" s="38">
        <v>0</v>
      </c>
      <c r="I48" s="23">
        <f t="shared" si="4"/>
        <v>1154</v>
      </c>
      <c r="J48" s="39">
        <v>233130.95</v>
      </c>
      <c r="K48" s="39">
        <v>193421.88</v>
      </c>
      <c r="L48" s="38">
        <v>24.343</v>
      </c>
      <c r="M48" s="38">
        <v>22.963999999999999</v>
      </c>
      <c r="N48" s="38">
        <v>450.06</v>
      </c>
      <c r="O48" s="39">
        <v>87051.88</v>
      </c>
    </row>
    <row r="49" spans="2:16" x14ac:dyDescent="0.25">
      <c r="B49" s="34" t="s">
        <v>74</v>
      </c>
      <c r="C49" s="35">
        <v>0</v>
      </c>
      <c r="D49" s="35">
        <v>0</v>
      </c>
      <c r="E49" s="35">
        <v>42</v>
      </c>
      <c r="F49" s="35">
        <v>42</v>
      </c>
      <c r="G49" s="35">
        <v>42</v>
      </c>
      <c r="H49" s="35">
        <v>0</v>
      </c>
      <c r="I49" s="36">
        <f t="shared" si="4"/>
        <v>0</v>
      </c>
      <c r="J49" s="35">
        <v>47.1</v>
      </c>
      <c r="K49" s="35">
        <v>40.85</v>
      </c>
      <c r="L49" s="35">
        <v>1.121</v>
      </c>
      <c r="M49" s="35">
        <v>0.97299999999999998</v>
      </c>
      <c r="N49" s="36">
        <v>3095.84</v>
      </c>
      <c r="O49" s="35">
        <v>126.47</v>
      </c>
    </row>
    <row r="50" spans="2:16" s="24" customFormat="1" x14ac:dyDescent="0.25">
      <c r="B50" s="37" t="s">
        <v>79</v>
      </c>
      <c r="C50" s="38">
        <v>0</v>
      </c>
      <c r="D50" s="38">
        <v>0</v>
      </c>
      <c r="E50" s="38">
        <v>15</v>
      </c>
      <c r="F50" s="38">
        <v>15</v>
      </c>
      <c r="G50" s="38">
        <v>0</v>
      </c>
      <c r="H50" s="38">
        <v>0</v>
      </c>
      <c r="I50" s="23">
        <f t="shared" si="4"/>
        <v>15</v>
      </c>
      <c r="J50" s="38">
        <v>70.5</v>
      </c>
      <c r="K50" s="38">
        <v>0</v>
      </c>
      <c r="L50" s="38">
        <v>4.7</v>
      </c>
      <c r="M50" s="38">
        <v>0</v>
      </c>
      <c r="N50" s="38">
        <v>0</v>
      </c>
      <c r="O50" s="38">
        <v>0</v>
      </c>
    </row>
    <row r="51" spans="2:16" x14ac:dyDescent="0.25">
      <c r="B51" s="34" t="s">
        <v>80</v>
      </c>
      <c r="C51" s="35">
        <v>0</v>
      </c>
      <c r="D51" s="35">
        <v>6.35</v>
      </c>
      <c r="E51" s="35">
        <v>488</v>
      </c>
      <c r="F51" s="35">
        <v>494.35</v>
      </c>
      <c r="G51" s="35">
        <v>488</v>
      </c>
      <c r="H51" s="35">
        <v>0</v>
      </c>
      <c r="I51" s="36">
        <f t="shared" si="4"/>
        <v>0</v>
      </c>
      <c r="J51" s="36">
        <v>1849.85</v>
      </c>
      <c r="K51" s="36">
        <v>1835.2</v>
      </c>
      <c r="L51" s="35">
        <v>3.7909999999999999</v>
      </c>
      <c r="M51" s="35">
        <v>3.7610000000000001</v>
      </c>
      <c r="N51" s="36">
        <v>20977.75</v>
      </c>
      <c r="O51" s="36">
        <v>38498.36</v>
      </c>
    </row>
    <row r="52" spans="2:16" s="24" customFormat="1" x14ac:dyDescent="0.25">
      <c r="B52" s="37" t="s">
        <v>95</v>
      </c>
      <c r="C52" s="38">
        <v>0</v>
      </c>
      <c r="D52" s="38">
        <v>4</v>
      </c>
      <c r="E52" s="38">
        <v>21</v>
      </c>
      <c r="F52" s="38">
        <v>25</v>
      </c>
      <c r="G52" s="38">
        <v>0</v>
      </c>
      <c r="H52" s="38">
        <v>0</v>
      </c>
      <c r="I52" s="23">
        <f t="shared" si="4"/>
        <v>21</v>
      </c>
      <c r="J52" s="38">
        <v>347</v>
      </c>
      <c r="K52" s="38">
        <v>0</v>
      </c>
      <c r="L52" s="38">
        <v>16.524000000000001</v>
      </c>
      <c r="M52" s="38">
        <v>0</v>
      </c>
      <c r="N52" s="38">
        <v>0</v>
      </c>
      <c r="O52" s="38">
        <v>0</v>
      </c>
    </row>
    <row r="53" spans="2:16" x14ac:dyDescent="0.25">
      <c r="B53" s="34" t="s">
        <v>81</v>
      </c>
      <c r="C53" s="35">
        <v>0</v>
      </c>
      <c r="D53" s="35">
        <v>3</v>
      </c>
      <c r="E53" s="36">
        <v>2206</v>
      </c>
      <c r="F53" s="36">
        <v>2209</v>
      </c>
      <c r="G53" s="35">
        <v>20.92</v>
      </c>
      <c r="H53" s="35">
        <v>0</v>
      </c>
      <c r="I53" s="36">
        <f t="shared" si="4"/>
        <v>2185.08</v>
      </c>
      <c r="J53" s="36">
        <v>20569.099999999999</v>
      </c>
      <c r="K53" s="35">
        <v>149.94999999999999</v>
      </c>
      <c r="L53" s="35">
        <v>9.3239999999999998</v>
      </c>
      <c r="M53" s="35">
        <v>7.1680000000000001</v>
      </c>
      <c r="N53" s="35">
        <v>660.12</v>
      </c>
      <c r="O53" s="35">
        <v>98.98</v>
      </c>
    </row>
    <row r="54" spans="2:16" s="24" customFormat="1" x14ac:dyDescent="0.25">
      <c r="B54" s="37" t="s">
        <v>96</v>
      </c>
      <c r="C54" s="38">
        <v>0</v>
      </c>
      <c r="D54" s="38">
        <v>0</v>
      </c>
      <c r="E54" s="38">
        <v>125</v>
      </c>
      <c r="F54" s="38">
        <v>125</v>
      </c>
      <c r="G54" s="38">
        <v>125</v>
      </c>
      <c r="H54" s="38">
        <v>0</v>
      </c>
      <c r="I54" s="23">
        <f t="shared" si="4"/>
        <v>0</v>
      </c>
      <c r="J54" s="39">
        <v>1150</v>
      </c>
      <c r="K54" s="38">
        <v>775</v>
      </c>
      <c r="L54" s="38">
        <v>9.1999999999999993</v>
      </c>
      <c r="M54" s="38">
        <v>6.2</v>
      </c>
      <c r="N54" s="39">
        <v>1022.56</v>
      </c>
      <c r="O54" s="38">
        <v>792.48</v>
      </c>
    </row>
    <row r="55" spans="2:16" x14ac:dyDescent="0.25">
      <c r="B55" s="34" t="s">
        <v>84</v>
      </c>
      <c r="C55" s="35">
        <v>0</v>
      </c>
      <c r="D55" s="35">
        <v>21.5</v>
      </c>
      <c r="E55" s="36">
        <v>24646</v>
      </c>
      <c r="F55" s="36">
        <v>24667.5</v>
      </c>
      <c r="G55" s="36">
        <v>8713.4699999999993</v>
      </c>
      <c r="H55" s="35">
        <v>0</v>
      </c>
      <c r="I55" s="36">
        <f t="shared" si="4"/>
        <v>15932.53</v>
      </c>
      <c r="J55" s="36">
        <v>211267.68</v>
      </c>
      <c r="K55" s="36">
        <v>67976.990000000005</v>
      </c>
      <c r="L55" s="35">
        <v>8.5719999999999992</v>
      </c>
      <c r="M55" s="35">
        <v>7.8010000000000002</v>
      </c>
      <c r="N55" s="35">
        <v>857.73</v>
      </c>
      <c r="O55" s="36">
        <v>58305.79</v>
      </c>
    </row>
    <row r="56" spans="2:16" s="24" customFormat="1" x14ac:dyDescent="0.25">
      <c r="B56" s="37" t="s">
        <v>85</v>
      </c>
      <c r="C56" s="38">
        <v>0.5</v>
      </c>
      <c r="D56" s="38">
        <v>0</v>
      </c>
      <c r="E56" s="38">
        <v>235.5</v>
      </c>
      <c r="F56" s="38">
        <v>236</v>
      </c>
      <c r="G56" s="38">
        <v>235.5</v>
      </c>
      <c r="H56" s="38">
        <v>0</v>
      </c>
      <c r="I56" s="23">
        <f t="shared" si="4"/>
        <v>0</v>
      </c>
      <c r="J56" s="39">
        <v>1187.95</v>
      </c>
      <c r="K56" s="38">
        <v>699.76</v>
      </c>
      <c r="L56" s="38">
        <v>5.0439999999999996</v>
      </c>
      <c r="M56" s="38">
        <v>2.9710000000000001</v>
      </c>
      <c r="N56" s="39">
        <v>2124.3200000000002</v>
      </c>
      <c r="O56" s="39">
        <v>1486.52</v>
      </c>
    </row>
    <row r="57" spans="2:16" x14ac:dyDescent="0.25">
      <c r="B57" s="34" t="s">
        <v>86</v>
      </c>
      <c r="C57" s="35">
        <v>0</v>
      </c>
      <c r="D57" s="35">
        <v>0</v>
      </c>
      <c r="E57" s="35">
        <v>11</v>
      </c>
      <c r="F57" s="35">
        <v>11</v>
      </c>
      <c r="G57" s="35">
        <v>9</v>
      </c>
      <c r="H57" s="35">
        <v>0</v>
      </c>
      <c r="I57" s="36">
        <f t="shared" si="4"/>
        <v>2</v>
      </c>
      <c r="J57" s="35">
        <v>13.2</v>
      </c>
      <c r="K57" s="35">
        <v>8.15</v>
      </c>
      <c r="L57" s="35">
        <v>1.2</v>
      </c>
      <c r="M57" s="35">
        <v>0.90600000000000003</v>
      </c>
      <c r="N57" s="36">
        <v>46558.28</v>
      </c>
      <c r="O57" s="35">
        <v>379.45</v>
      </c>
    </row>
    <row r="58" spans="2:16" s="24" customFormat="1" x14ac:dyDescent="0.25">
      <c r="B58" s="37" t="s">
        <v>97</v>
      </c>
      <c r="C58" s="38">
        <v>0</v>
      </c>
      <c r="D58" s="38">
        <v>0</v>
      </c>
      <c r="E58" s="38">
        <v>740</v>
      </c>
      <c r="F58" s="38">
        <v>740</v>
      </c>
      <c r="G58" s="38">
        <v>740</v>
      </c>
      <c r="H58" s="38">
        <v>0</v>
      </c>
      <c r="I58" s="23">
        <f t="shared" si="4"/>
        <v>0</v>
      </c>
      <c r="J58" s="39">
        <v>587920</v>
      </c>
      <c r="K58" s="39">
        <v>495839.36</v>
      </c>
      <c r="L58" s="38">
        <v>794.48599999999999</v>
      </c>
      <c r="M58" s="38">
        <v>670.053</v>
      </c>
      <c r="N58" s="38">
        <v>10.17</v>
      </c>
      <c r="O58" s="39">
        <v>5040.5600000000004</v>
      </c>
    </row>
    <row r="59" spans="2:16" x14ac:dyDescent="0.25">
      <c r="B59" s="34" t="s">
        <v>88</v>
      </c>
      <c r="C59" s="35">
        <v>0</v>
      </c>
      <c r="D59" s="35">
        <v>0</v>
      </c>
      <c r="E59" s="35">
        <v>78</v>
      </c>
      <c r="F59" s="35">
        <v>78</v>
      </c>
      <c r="G59" s="35">
        <v>78</v>
      </c>
      <c r="H59" s="35">
        <v>0</v>
      </c>
      <c r="I59" s="36">
        <f t="shared" si="4"/>
        <v>0</v>
      </c>
      <c r="J59" s="36">
        <v>1881</v>
      </c>
      <c r="K59" s="36">
        <v>1883.4</v>
      </c>
      <c r="L59" s="35">
        <v>24.114999999999998</v>
      </c>
      <c r="M59" s="35">
        <v>24.146000000000001</v>
      </c>
      <c r="N59" s="36">
        <v>4531.1400000000003</v>
      </c>
      <c r="O59" s="36">
        <v>8533.9500000000007</v>
      </c>
    </row>
    <row r="60" spans="2:16" s="24" customFormat="1" ht="15.75" customHeight="1" x14ac:dyDescent="0.25">
      <c r="B60" s="37" t="s">
        <v>89</v>
      </c>
      <c r="C60" s="38">
        <v>0</v>
      </c>
      <c r="D60" s="38">
        <v>0</v>
      </c>
      <c r="E60" s="39">
        <v>112677.5</v>
      </c>
      <c r="F60" s="39">
        <v>112677.5</v>
      </c>
      <c r="G60" s="39">
        <v>42811</v>
      </c>
      <c r="H60" s="38">
        <v>0</v>
      </c>
      <c r="I60" s="23">
        <f t="shared" si="4"/>
        <v>69866.5</v>
      </c>
      <c r="J60" s="39">
        <v>1782089.75</v>
      </c>
      <c r="K60" s="39">
        <v>583666.1</v>
      </c>
      <c r="L60" s="38">
        <v>15.816000000000001</v>
      </c>
      <c r="M60" s="38">
        <v>13.634</v>
      </c>
      <c r="N60" s="38">
        <v>720.49</v>
      </c>
      <c r="O60" s="39">
        <v>420526.84</v>
      </c>
    </row>
    <row r="61" spans="2:16" x14ac:dyDescent="0.25">
      <c r="B61" s="34" t="s">
        <v>98</v>
      </c>
      <c r="C61" s="35">
        <v>102</v>
      </c>
      <c r="D61" s="35">
        <v>0</v>
      </c>
      <c r="E61" s="36">
        <v>1119</v>
      </c>
      <c r="F61" s="36">
        <v>1221</v>
      </c>
      <c r="G61" s="35">
        <v>971</v>
      </c>
      <c r="H61" s="35">
        <v>0</v>
      </c>
      <c r="I61" s="36">
        <f t="shared" si="4"/>
        <v>148</v>
      </c>
      <c r="J61" s="36">
        <v>55854.5</v>
      </c>
      <c r="K61" s="36">
        <v>44290</v>
      </c>
      <c r="L61" s="35">
        <v>49.914999999999999</v>
      </c>
      <c r="M61" s="35">
        <v>45.613</v>
      </c>
      <c r="N61" s="35">
        <v>564.02</v>
      </c>
      <c r="O61" s="36">
        <v>24980.240000000002</v>
      </c>
    </row>
    <row r="62" spans="2:16" s="24" customFormat="1" x14ac:dyDescent="0.25">
      <c r="B62" s="37" t="s">
        <v>99</v>
      </c>
      <c r="C62" s="38">
        <v>0</v>
      </c>
      <c r="D62" s="38">
        <v>0</v>
      </c>
      <c r="E62" s="38">
        <v>8</v>
      </c>
      <c r="F62" s="38">
        <v>8</v>
      </c>
      <c r="G62" s="38">
        <v>0.5</v>
      </c>
      <c r="H62" s="38">
        <v>0</v>
      </c>
      <c r="I62" s="23">
        <f t="shared" si="4"/>
        <v>7.5</v>
      </c>
      <c r="J62" s="38">
        <v>64.8</v>
      </c>
      <c r="K62" s="38">
        <v>3.9</v>
      </c>
      <c r="L62" s="38">
        <v>8.1</v>
      </c>
      <c r="M62" s="38">
        <v>7.8</v>
      </c>
      <c r="N62" s="38">
        <v>980</v>
      </c>
      <c r="O62" s="38">
        <v>3.82</v>
      </c>
    </row>
    <row r="63" spans="2:16" x14ac:dyDescent="0.25">
      <c r="B63" s="34" t="s">
        <v>92</v>
      </c>
      <c r="C63" s="35">
        <v>108</v>
      </c>
      <c r="D63" s="36">
        <v>1100</v>
      </c>
      <c r="E63" s="36">
        <v>1795</v>
      </c>
      <c r="F63" s="36">
        <v>3003</v>
      </c>
      <c r="G63" s="36">
        <v>1795</v>
      </c>
      <c r="H63" s="35">
        <v>0</v>
      </c>
      <c r="I63" s="36">
        <f t="shared" si="4"/>
        <v>0</v>
      </c>
      <c r="J63" s="36">
        <v>14861.95</v>
      </c>
      <c r="K63" s="36">
        <v>14723.39</v>
      </c>
      <c r="L63" s="35">
        <v>8.2799999999999994</v>
      </c>
      <c r="M63" s="35">
        <v>8.202</v>
      </c>
      <c r="N63" s="36">
        <v>2895.15</v>
      </c>
      <c r="O63" s="36">
        <v>42626.46</v>
      </c>
      <c r="P63" s="24"/>
    </row>
    <row r="64" spans="2:16" s="24" customFormat="1" x14ac:dyDescent="0.25">
      <c r="B64" s="37" t="s">
        <v>100</v>
      </c>
      <c r="C64" s="38">
        <v>0</v>
      </c>
      <c r="D64" s="38">
        <v>0</v>
      </c>
      <c r="E64" s="38">
        <v>25</v>
      </c>
      <c r="F64" s="38">
        <v>25</v>
      </c>
      <c r="G64" s="38">
        <v>0</v>
      </c>
      <c r="H64" s="38">
        <v>0</v>
      </c>
      <c r="I64" s="23">
        <f t="shared" si="4"/>
        <v>25</v>
      </c>
      <c r="J64" s="38">
        <v>8.75</v>
      </c>
      <c r="K64" s="38">
        <v>0</v>
      </c>
      <c r="L64" s="38">
        <v>0.35</v>
      </c>
      <c r="M64" s="38">
        <v>0</v>
      </c>
      <c r="N64" s="38">
        <v>0</v>
      </c>
      <c r="O64" s="38">
        <v>0</v>
      </c>
    </row>
    <row r="65" spans="2:15" x14ac:dyDescent="0.25">
      <c r="B65" s="34" t="s">
        <v>101</v>
      </c>
      <c r="C65" s="35">
        <v>0</v>
      </c>
      <c r="D65" s="35">
        <v>1</v>
      </c>
      <c r="E65" s="36">
        <v>1735</v>
      </c>
      <c r="F65" s="36">
        <v>1736</v>
      </c>
      <c r="G65" s="36">
        <v>1735</v>
      </c>
      <c r="H65" s="35">
        <v>0</v>
      </c>
      <c r="I65" s="36">
        <f t="shared" si="4"/>
        <v>0</v>
      </c>
      <c r="J65" s="36">
        <v>40211.15</v>
      </c>
      <c r="K65" s="36">
        <v>25151.200000000001</v>
      </c>
      <c r="L65" s="35">
        <v>23.175999999999998</v>
      </c>
      <c r="M65" s="35">
        <v>14.496</v>
      </c>
      <c r="N65" s="35">
        <v>478.29</v>
      </c>
      <c r="O65" s="36">
        <v>12029.62</v>
      </c>
    </row>
    <row r="66" spans="2:15" s="24" customFormat="1" x14ac:dyDescent="0.25">
      <c r="B66" s="114" t="s">
        <v>57</v>
      </c>
      <c r="C66" s="113">
        <v>225</v>
      </c>
      <c r="D66" s="112">
        <v>1135.8499999999999</v>
      </c>
      <c r="E66" s="112">
        <v>155557</v>
      </c>
      <c r="F66" s="112">
        <v>156917.85</v>
      </c>
      <c r="G66" s="112">
        <v>66200.39</v>
      </c>
      <c r="H66" s="113">
        <v>0</v>
      </c>
      <c r="I66" s="112">
        <f>SUM(I47:I65)</f>
        <v>89356.61</v>
      </c>
      <c r="J66" s="112">
        <f t="shared" ref="J66:K66" si="5">SUM(J47:J65)</f>
        <v>2952565.53</v>
      </c>
      <c r="K66" s="112">
        <f t="shared" si="5"/>
        <v>1430499.1099999999</v>
      </c>
      <c r="L66" s="113">
        <v>0</v>
      </c>
      <c r="M66" s="113">
        <v>0</v>
      </c>
      <c r="N66" s="113">
        <v>0</v>
      </c>
      <c r="O66" s="112">
        <v>700614.33</v>
      </c>
    </row>
    <row r="67" spans="2:15" x14ac:dyDescent="0.25">
      <c r="B67" s="257"/>
      <c r="C67" s="257"/>
      <c r="D67" s="257"/>
      <c r="E67" s="257"/>
      <c r="F67" s="257"/>
      <c r="G67" s="257"/>
      <c r="H67" s="257"/>
      <c r="I67" s="257"/>
      <c r="J67" s="5"/>
      <c r="K67" s="5"/>
      <c r="L67" s="5"/>
      <c r="M67" s="5"/>
      <c r="N67" s="5"/>
    </row>
    <row r="68" spans="2:15" x14ac:dyDescent="0.25">
      <c r="B68" s="1"/>
      <c r="C68" s="1"/>
      <c r="D68" s="1"/>
      <c r="E68" s="1"/>
      <c r="F68" s="1"/>
      <c r="G68" s="1"/>
      <c r="H68" s="1"/>
      <c r="I68" s="1"/>
      <c r="J68" s="5"/>
      <c r="K68" s="5"/>
      <c r="L68" s="5"/>
      <c r="M68" s="5"/>
      <c r="N68" s="5"/>
    </row>
  </sheetData>
  <mergeCells count="10">
    <mergeCell ref="B18:J18"/>
    <mergeCell ref="B19:O19"/>
    <mergeCell ref="B45:N45"/>
    <mergeCell ref="B67:I67"/>
    <mergeCell ref="B1:N1"/>
    <mergeCell ref="B2:O2"/>
    <mergeCell ref="B3:O3"/>
    <mergeCell ref="B4:O4"/>
    <mergeCell ref="B5:C5"/>
    <mergeCell ref="B10:O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3"/>
  <sheetViews>
    <sheetView workbookViewId="0">
      <selection activeCell="N12" sqref="N12"/>
    </sheetView>
  </sheetViews>
  <sheetFormatPr baseColWidth="10" defaultColWidth="11.42578125" defaultRowHeight="15" x14ac:dyDescent="0.25"/>
  <cols>
    <col min="1" max="1" width="7.140625" style="52" customWidth="1"/>
    <col min="2" max="2" width="23.5703125" style="52" bestFit="1" customWidth="1"/>
    <col min="3" max="16384" width="11.42578125" style="52"/>
  </cols>
  <sheetData>
    <row r="2" spans="2:13" ht="15.75" thickBot="1" x14ac:dyDescent="0.3"/>
    <row r="3" spans="2:13" ht="15.75" x14ac:dyDescent="0.25">
      <c r="B3" s="236" t="s">
        <v>105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8"/>
    </row>
    <row r="4" spans="2:13" x14ac:dyDescent="0.25">
      <c r="B4" s="268" t="s">
        <v>106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70"/>
    </row>
    <row r="5" spans="2:13" x14ac:dyDescent="0.25">
      <c r="B5" s="271" t="s">
        <v>260</v>
      </c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3"/>
    </row>
    <row r="6" spans="2:13" x14ac:dyDescent="0.25">
      <c r="B6" s="274"/>
      <c r="C6" s="275"/>
      <c r="D6" s="41"/>
      <c r="E6" s="40"/>
      <c r="F6" s="211"/>
      <c r="G6" s="212"/>
      <c r="H6" s="212"/>
      <c r="I6" s="212"/>
      <c r="J6" s="212"/>
      <c r="K6" s="212"/>
      <c r="L6" s="216">
        <v>42644</v>
      </c>
      <c r="M6" s="217"/>
    </row>
    <row r="7" spans="2:13" ht="45" x14ac:dyDescent="0.25">
      <c r="B7" s="171" t="s">
        <v>261</v>
      </c>
      <c r="C7" s="100" t="s">
        <v>5</v>
      </c>
      <c r="D7" s="100" t="s">
        <v>5</v>
      </c>
      <c r="E7" s="100" t="s">
        <v>6</v>
      </c>
      <c r="F7" s="100" t="s">
        <v>7</v>
      </c>
      <c r="G7" s="100" t="s">
        <v>259</v>
      </c>
      <c r="H7" s="100" t="s">
        <v>8</v>
      </c>
      <c r="I7" s="100" t="s">
        <v>8</v>
      </c>
      <c r="J7" s="100" t="s">
        <v>63</v>
      </c>
      <c r="K7" s="100" t="s">
        <v>9</v>
      </c>
      <c r="L7" s="100" t="s">
        <v>10</v>
      </c>
      <c r="M7" s="109" t="s">
        <v>11</v>
      </c>
    </row>
    <row r="8" spans="2:13" ht="15.75" thickBot="1" x14ac:dyDescent="0.3">
      <c r="B8" s="182" t="s">
        <v>118</v>
      </c>
      <c r="C8" s="218">
        <f t="shared" ref="C8:M8" si="0">C48+C62</f>
        <v>69505</v>
      </c>
      <c r="D8" s="218">
        <f t="shared" si="0"/>
        <v>0</v>
      </c>
      <c r="E8" s="218">
        <f t="shared" si="0"/>
        <v>0</v>
      </c>
      <c r="F8" s="218">
        <f t="shared" si="0"/>
        <v>0</v>
      </c>
      <c r="G8" s="218">
        <f t="shared" si="0"/>
        <v>0</v>
      </c>
      <c r="H8" s="219">
        <f t="shared" si="0"/>
        <v>362129.92000000004</v>
      </c>
      <c r="I8" s="218">
        <f t="shared" si="0"/>
        <v>0</v>
      </c>
      <c r="J8" s="218">
        <f t="shared" si="0"/>
        <v>0</v>
      </c>
      <c r="K8" s="218">
        <f t="shared" si="0"/>
        <v>0</v>
      </c>
      <c r="L8" s="218">
        <f t="shared" si="0"/>
        <v>0</v>
      </c>
      <c r="M8" s="220">
        <f t="shared" si="0"/>
        <v>0</v>
      </c>
    </row>
    <row r="9" spans="2:13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</row>
    <row r="10" spans="2:13" x14ac:dyDescent="0.25">
      <c r="L10" s="41"/>
      <c r="M10" s="42"/>
    </row>
    <row r="11" spans="2:13" x14ac:dyDescent="0.25">
      <c r="B11" s="279" t="s">
        <v>262</v>
      </c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1"/>
    </row>
    <row r="12" spans="2:13" ht="45" x14ac:dyDescent="0.25">
      <c r="B12" s="103" t="s">
        <v>4</v>
      </c>
      <c r="C12" s="103" t="s">
        <v>5</v>
      </c>
      <c r="D12" s="103" t="s">
        <v>5</v>
      </c>
      <c r="E12" s="103" t="s">
        <v>6</v>
      </c>
      <c r="F12" s="103" t="s">
        <v>7</v>
      </c>
      <c r="G12" s="100" t="s">
        <v>259</v>
      </c>
      <c r="H12" s="103" t="s">
        <v>8</v>
      </c>
      <c r="I12" s="103" t="s">
        <v>8</v>
      </c>
      <c r="J12" s="103" t="s">
        <v>63</v>
      </c>
      <c r="K12" s="103" t="s">
        <v>9</v>
      </c>
      <c r="L12" s="103" t="s">
        <v>10</v>
      </c>
      <c r="M12" s="103" t="s">
        <v>11</v>
      </c>
    </row>
    <row r="13" spans="2:13" s="24" customFormat="1" x14ac:dyDescent="0.25">
      <c r="B13" s="18" t="s">
        <v>12</v>
      </c>
      <c r="C13" s="19">
        <v>19</v>
      </c>
      <c r="D13" s="25"/>
      <c r="E13" s="25"/>
      <c r="F13" s="25"/>
      <c r="G13" s="19"/>
      <c r="H13" s="19">
        <v>130.16999999999999</v>
      </c>
      <c r="I13" s="25"/>
      <c r="J13" s="19">
        <v>6.851</v>
      </c>
      <c r="K13" s="19"/>
      <c r="L13" s="20"/>
      <c r="M13" s="20"/>
    </row>
    <row r="14" spans="2:13" s="24" customFormat="1" x14ac:dyDescent="0.25">
      <c r="B14" s="21" t="s">
        <v>13</v>
      </c>
      <c r="C14" s="22">
        <v>61</v>
      </c>
      <c r="D14" s="33"/>
      <c r="E14" s="33"/>
      <c r="F14" s="33"/>
      <c r="G14" s="22"/>
      <c r="H14" s="22">
        <v>573.97</v>
      </c>
      <c r="I14" s="33"/>
      <c r="J14" s="22">
        <v>9.4090000000000007</v>
      </c>
      <c r="K14" s="22"/>
      <c r="L14" s="23"/>
      <c r="M14" s="23"/>
    </row>
    <row r="15" spans="2:13" s="24" customFormat="1" x14ac:dyDescent="0.25">
      <c r="B15" s="18" t="s">
        <v>14</v>
      </c>
      <c r="C15" s="19">
        <v>11</v>
      </c>
      <c r="D15" s="25"/>
      <c r="E15" s="25"/>
      <c r="F15" s="25"/>
      <c r="G15" s="19"/>
      <c r="H15" s="19">
        <v>319.11</v>
      </c>
      <c r="I15" s="25"/>
      <c r="J15" s="19">
        <v>29.01</v>
      </c>
      <c r="K15" s="19"/>
      <c r="L15" s="19"/>
      <c r="M15" s="20"/>
    </row>
    <row r="16" spans="2:13" s="24" customFormat="1" x14ac:dyDescent="0.25">
      <c r="B16" s="21" t="s">
        <v>15</v>
      </c>
      <c r="C16" s="23">
        <v>1605</v>
      </c>
      <c r="D16" s="33"/>
      <c r="E16" s="33"/>
      <c r="F16" s="33"/>
      <c r="G16" s="22"/>
      <c r="H16" s="23">
        <v>38189.85</v>
      </c>
      <c r="I16" s="33"/>
      <c r="J16" s="22">
        <v>23.794</v>
      </c>
      <c r="K16" s="22"/>
      <c r="L16" s="23"/>
      <c r="M16" s="22"/>
    </row>
    <row r="17" spans="2:13" s="24" customFormat="1" x14ac:dyDescent="0.25">
      <c r="B17" s="18" t="s">
        <v>17</v>
      </c>
      <c r="C17" s="19">
        <v>4</v>
      </c>
      <c r="D17" s="25"/>
      <c r="E17" s="25"/>
      <c r="F17" s="25"/>
      <c r="G17" s="19"/>
      <c r="H17" s="19">
        <v>38.04</v>
      </c>
      <c r="I17" s="25"/>
      <c r="J17" s="19">
        <v>9.51</v>
      </c>
      <c r="K17" s="19"/>
      <c r="L17" s="20"/>
      <c r="M17" s="20"/>
    </row>
    <row r="18" spans="2:13" s="24" customFormat="1" x14ac:dyDescent="0.25">
      <c r="B18" s="21" t="s">
        <v>18</v>
      </c>
      <c r="C18" s="22">
        <v>20</v>
      </c>
      <c r="D18" s="33"/>
      <c r="E18" s="33"/>
      <c r="F18" s="33"/>
      <c r="G18" s="22"/>
      <c r="H18" s="22">
        <v>520</v>
      </c>
      <c r="I18" s="33"/>
      <c r="J18" s="22">
        <v>26</v>
      </c>
      <c r="K18" s="22"/>
      <c r="L18" s="23"/>
      <c r="M18" s="23"/>
    </row>
    <row r="19" spans="2:13" s="24" customFormat="1" x14ac:dyDescent="0.25">
      <c r="B19" s="18" t="s">
        <v>19</v>
      </c>
      <c r="C19" s="19">
        <v>57</v>
      </c>
      <c r="D19" s="25"/>
      <c r="E19" s="25"/>
      <c r="F19" s="25"/>
      <c r="G19" s="19"/>
      <c r="H19" s="19">
        <v>199.5</v>
      </c>
      <c r="I19" s="25"/>
      <c r="J19" s="19">
        <v>3.5</v>
      </c>
      <c r="K19" s="19"/>
      <c r="L19" s="20"/>
      <c r="M19" s="20"/>
    </row>
    <row r="20" spans="2:13" s="24" customFormat="1" x14ac:dyDescent="0.25">
      <c r="B20" s="21" t="s">
        <v>20</v>
      </c>
      <c r="C20" s="22">
        <v>63</v>
      </c>
      <c r="D20" s="33"/>
      <c r="E20" s="33"/>
      <c r="F20" s="33"/>
      <c r="G20" s="22"/>
      <c r="H20" s="23">
        <v>1689</v>
      </c>
      <c r="I20" s="33"/>
      <c r="J20" s="22">
        <v>26.81</v>
      </c>
      <c r="K20" s="22"/>
      <c r="L20" s="22"/>
      <c r="M20" s="22"/>
    </row>
    <row r="21" spans="2:13" s="24" customFormat="1" x14ac:dyDescent="0.25">
      <c r="B21" s="18" t="s">
        <v>67</v>
      </c>
      <c r="C21" s="19">
        <v>22</v>
      </c>
      <c r="D21" s="25"/>
      <c r="E21" s="25"/>
      <c r="F21" s="25"/>
      <c r="G21" s="19"/>
      <c r="H21" s="19">
        <v>550</v>
      </c>
      <c r="I21" s="25"/>
      <c r="J21" s="19">
        <v>25</v>
      </c>
      <c r="K21" s="19"/>
      <c r="L21" s="20"/>
      <c r="M21" s="20"/>
    </row>
    <row r="22" spans="2:13" s="24" customFormat="1" x14ac:dyDescent="0.25">
      <c r="B22" s="21" t="s">
        <v>23</v>
      </c>
      <c r="C22" s="22">
        <v>533</v>
      </c>
      <c r="D22" s="33"/>
      <c r="E22" s="33"/>
      <c r="F22" s="33"/>
      <c r="G22" s="22"/>
      <c r="H22" s="23">
        <v>17622.669999999998</v>
      </c>
      <c r="I22" s="33"/>
      <c r="J22" s="22">
        <v>33.063000000000002</v>
      </c>
      <c r="K22" s="22"/>
      <c r="L22" s="23"/>
      <c r="M22" s="23"/>
    </row>
    <row r="23" spans="2:13" s="24" customFormat="1" x14ac:dyDescent="0.25">
      <c r="B23" s="18" t="s">
        <v>27</v>
      </c>
      <c r="C23" s="19">
        <v>887</v>
      </c>
      <c r="D23" s="25"/>
      <c r="E23" s="25"/>
      <c r="F23" s="25"/>
      <c r="G23" s="25"/>
      <c r="H23" s="20">
        <v>22443.13</v>
      </c>
      <c r="I23" s="25"/>
      <c r="J23" s="19">
        <v>25.302</v>
      </c>
      <c r="K23" s="25"/>
      <c r="L23" s="25"/>
      <c r="M23" s="25"/>
    </row>
    <row r="24" spans="2:13" s="24" customFormat="1" x14ac:dyDescent="0.25">
      <c r="B24" s="21" t="s">
        <v>28</v>
      </c>
      <c r="C24" s="22">
        <v>5</v>
      </c>
      <c r="D24" s="33"/>
      <c r="E24" s="33"/>
      <c r="F24" s="33"/>
      <c r="G24" s="22"/>
      <c r="H24" s="22">
        <v>95.1</v>
      </c>
      <c r="I24" s="33"/>
      <c r="J24" s="22">
        <v>19.02</v>
      </c>
      <c r="K24" s="22"/>
      <c r="L24" s="23"/>
      <c r="M24" s="23"/>
    </row>
    <row r="25" spans="2:13" s="24" customFormat="1" x14ac:dyDescent="0.25">
      <c r="B25" s="18" t="s">
        <v>30</v>
      </c>
      <c r="C25" s="19">
        <v>116</v>
      </c>
      <c r="D25" s="25"/>
      <c r="E25" s="25"/>
      <c r="F25" s="25"/>
      <c r="G25" s="19"/>
      <c r="H25" s="19">
        <v>822.58</v>
      </c>
      <c r="I25" s="25"/>
      <c r="J25" s="19">
        <v>7.0910000000000002</v>
      </c>
      <c r="K25" s="19"/>
      <c r="L25" s="20"/>
      <c r="M25" s="20"/>
    </row>
    <row r="26" spans="2:13" s="24" customFormat="1" x14ac:dyDescent="0.25">
      <c r="B26" s="21" t="s">
        <v>31</v>
      </c>
      <c r="C26" s="22">
        <v>63</v>
      </c>
      <c r="D26" s="33"/>
      <c r="E26" s="33"/>
      <c r="F26" s="33"/>
      <c r="G26" s="22"/>
      <c r="H26" s="23">
        <v>2172.77</v>
      </c>
      <c r="I26" s="33"/>
      <c r="J26" s="22">
        <v>34.488</v>
      </c>
      <c r="K26" s="22"/>
      <c r="L26" s="23"/>
      <c r="M26" s="23"/>
    </row>
    <row r="27" spans="2:13" s="24" customFormat="1" x14ac:dyDescent="0.25">
      <c r="B27" s="18" t="s">
        <v>32</v>
      </c>
      <c r="C27" s="19">
        <v>52</v>
      </c>
      <c r="D27" s="25"/>
      <c r="E27" s="25"/>
      <c r="F27" s="25"/>
      <c r="G27" s="19"/>
      <c r="H27" s="20">
        <v>1737</v>
      </c>
      <c r="I27" s="25"/>
      <c r="J27" s="19">
        <v>33.404000000000003</v>
      </c>
      <c r="K27" s="19"/>
      <c r="L27" s="20"/>
      <c r="M27" s="19"/>
    </row>
    <row r="28" spans="2:13" s="24" customFormat="1" x14ac:dyDescent="0.25">
      <c r="B28" s="21" t="s">
        <v>34</v>
      </c>
      <c r="C28" s="23">
        <v>3868</v>
      </c>
      <c r="D28" s="33"/>
      <c r="E28" s="33"/>
      <c r="F28" s="33"/>
      <c r="G28" s="22"/>
      <c r="H28" s="23">
        <v>53141</v>
      </c>
      <c r="I28" s="33"/>
      <c r="J28" s="22">
        <v>13.739000000000001</v>
      </c>
      <c r="K28" s="22"/>
      <c r="L28" s="23"/>
      <c r="M28" s="23"/>
    </row>
    <row r="29" spans="2:13" s="24" customFormat="1" x14ac:dyDescent="0.25">
      <c r="B29" s="18" t="s">
        <v>35</v>
      </c>
      <c r="C29" s="19">
        <v>12</v>
      </c>
      <c r="D29" s="25"/>
      <c r="E29" s="25"/>
      <c r="F29" s="25"/>
      <c r="G29" s="19"/>
      <c r="H29" s="19">
        <v>82.48</v>
      </c>
      <c r="I29" s="25"/>
      <c r="J29" s="19">
        <v>6.8730000000000002</v>
      </c>
      <c r="K29" s="19"/>
      <c r="L29" s="20"/>
      <c r="M29" s="19"/>
    </row>
    <row r="30" spans="2:13" s="24" customFormat="1" x14ac:dyDescent="0.25">
      <c r="B30" s="21" t="s">
        <v>36</v>
      </c>
      <c r="C30" s="22">
        <v>17</v>
      </c>
      <c r="D30" s="33"/>
      <c r="E30" s="33"/>
      <c r="F30" s="33"/>
      <c r="G30" s="22"/>
      <c r="H30" s="22">
        <v>20</v>
      </c>
      <c r="I30" s="33"/>
      <c r="J30" s="22">
        <v>1.1759999999999999</v>
      </c>
      <c r="K30" s="22"/>
      <c r="L30" s="23"/>
      <c r="M30" s="22"/>
    </row>
    <row r="31" spans="2:13" s="24" customFormat="1" x14ac:dyDescent="0.25">
      <c r="B31" s="18" t="s">
        <v>68</v>
      </c>
      <c r="C31" s="19">
        <v>252</v>
      </c>
      <c r="D31" s="25"/>
      <c r="E31" s="25"/>
      <c r="F31" s="25"/>
      <c r="G31" s="19"/>
      <c r="H31" s="20">
        <v>1877.25</v>
      </c>
      <c r="I31" s="25"/>
      <c r="J31" s="19">
        <v>7.4489999999999998</v>
      </c>
      <c r="K31" s="19"/>
      <c r="L31" s="19"/>
      <c r="M31" s="19"/>
    </row>
    <row r="32" spans="2:13" s="24" customFormat="1" x14ac:dyDescent="0.25">
      <c r="B32" s="21" t="s">
        <v>38</v>
      </c>
      <c r="C32" s="22">
        <v>109</v>
      </c>
      <c r="D32" s="33"/>
      <c r="E32" s="33"/>
      <c r="F32" s="33"/>
      <c r="G32" s="33"/>
      <c r="H32" s="23">
        <v>3719.53</v>
      </c>
      <c r="I32" s="33"/>
      <c r="J32" s="22">
        <v>34.124000000000002</v>
      </c>
      <c r="K32" s="33"/>
      <c r="L32" s="33"/>
      <c r="M32" s="33"/>
    </row>
    <row r="33" spans="2:13" s="24" customFormat="1" x14ac:dyDescent="0.25">
      <c r="B33" s="18" t="s">
        <v>39</v>
      </c>
      <c r="C33" s="19">
        <v>7</v>
      </c>
      <c r="D33" s="25"/>
      <c r="E33" s="25"/>
      <c r="F33" s="25"/>
      <c r="G33" s="19"/>
      <c r="H33" s="19">
        <v>41.9</v>
      </c>
      <c r="I33" s="25"/>
      <c r="J33" s="19">
        <v>5.9859999999999998</v>
      </c>
      <c r="K33" s="19"/>
      <c r="L33" s="20"/>
      <c r="M33" s="20"/>
    </row>
    <row r="34" spans="2:13" s="24" customFormat="1" x14ac:dyDescent="0.25">
      <c r="B34" s="21" t="s">
        <v>40</v>
      </c>
      <c r="C34" s="22">
        <v>60</v>
      </c>
      <c r="D34" s="33"/>
      <c r="E34" s="33"/>
      <c r="F34" s="33"/>
      <c r="G34" s="22"/>
      <c r="H34" s="23">
        <v>3300</v>
      </c>
      <c r="I34" s="33"/>
      <c r="J34" s="22">
        <v>55</v>
      </c>
      <c r="K34" s="22"/>
      <c r="L34" s="23"/>
      <c r="M34" s="22"/>
    </row>
    <row r="35" spans="2:13" s="24" customFormat="1" x14ac:dyDescent="0.25">
      <c r="B35" s="18" t="s">
        <v>41</v>
      </c>
      <c r="C35" s="20">
        <v>3924</v>
      </c>
      <c r="D35" s="25"/>
      <c r="E35" s="25"/>
      <c r="F35" s="25"/>
      <c r="G35" s="19"/>
      <c r="H35" s="20">
        <v>15358.62</v>
      </c>
      <c r="I35" s="25"/>
      <c r="J35" s="19">
        <v>3.9140000000000001</v>
      </c>
      <c r="K35" s="19"/>
      <c r="L35" s="19"/>
      <c r="M35" s="19"/>
    </row>
    <row r="36" spans="2:13" s="24" customFormat="1" x14ac:dyDescent="0.25">
      <c r="B36" s="21" t="s">
        <v>65</v>
      </c>
      <c r="C36" s="22">
        <v>55</v>
      </c>
      <c r="D36" s="33"/>
      <c r="E36" s="33"/>
      <c r="F36" s="33"/>
      <c r="G36" s="22"/>
      <c r="H36" s="23">
        <v>1769.15</v>
      </c>
      <c r="I36" s="33"/>
      <c r="J36" s="22">
        <v>32.165999999999997</v>
      </c>
      <c r="K36" s="22"/>
      <c r="L36" s="23"/>
      <c r="M36" s="23"/>
    </row>
    <row r="37" spans="2:13" s="24" customFormat="1" x14ac:dyDescent="0.25">
      <c r="B37" s="18" t="s">
        <v>44</v>
      </c>
      <c r="C37" s="19">
        <v>19</v>
      </c>
      <c r="D37" s="25"/>
      <c r="E37" s="25"/>
      <c r="F37" s="25"/>
      <c r="G37" s="19"/>
      <c r="H37" s="19">
        <v>594.1</v>
      </c>
      <c r="I37" s="25"/>
      <c r="J37" s="19">
        <v>31.268000000000001</v>
      </c>
      <c r="K37" s="19"/>
      <c r="L37" s="20"/>
      <c r="M37" s="20"/>
    </row>
    <row r="38" spans="2:13" s="24" customFormat="1" x14ac:dyDescent="0.25">
      <c r="B38" s="21" t="s">
        <v>45</v>
      </c>
      <c r="C38" s="22">
        <v>4</v>
      </c>
      <c r="D38" s="33"/>
      <c r="E38" s="33"/>
      <c r="F38" s="33"/>
      <c r="G38" s="22"/>
      <c r="H38" s="22">
        <v>30</v>
      </c>
      <c r="I38" s="33"/>
      <c r="J38" s="22">
        <v>7.5</v>
      </c>
      <c r="K38" s="22"/>
      <c r="L38" s="23"/>
      <c r="M38" s="22"/>
    </row>
    <row r="39" spans="2:13" s="24" customFormat="1" x14ac:dyDescent="0.25">
      <c r="B39" s="18" t="s">
        <v>46</v>
      </c>
      <c r="C39" s="19">
        <v>10</v>
      </c>
      <c r="D39" s="25"/>
      <c r="E39" s="25"/>
      <c r="F39" s="25"/>
      <c r="G39" s="19"/>
      <c r="H39" s="19">
        <v>91</v>
      </c>
      <c r="I39" s="25"/>
      <c r="J39" s="19">
        <v>9.1</v>
      </c>
      <c r="K39" s="19"/>
      <c r="L39" s="20"/>
      <c r="M39" s="19"/>
    </row>
    <row r="40" spans="2:13" s="24" customFormat="1" x14ac:dyDescent="0.25">
      <c r="B40" s="21" t="s">
        <v>47</v>
      </c>
      <c r="C40" s="22">
        <v>175</v>
      </c>
      <c r="D40" s="33"/>
      <c r="E40" s="33"/>
      <c r="F40" s="33"/>
      <c r="G40" s="22"/>
      <c r="H40" s="23">
        <v>6910</v>
      </c>
      <c r="I40" s="33"/>
      <c r="J40" s="22">
        <v>39.485999999999997</v>
      </c>
      <c r="K40" s="22"/>
      <c r="L40" s="23"/>
      <c r="M40" s="22"/>
    </row>
    <row r="41" spans="2:13" s="24" customFormat="1" x14ac:dyDescent="0.25">
      <c r="B41" s="18" t="s">
        <v>48</v>
      </c>
      <c r="C41" s="19">
        <v>5</v>
      </c>
      <c r="D41" s="25"/>
      <c r="E41" s="25"/>
      <c r="F41" s="25"/>
      <c r="G41" s="19"/>
      <c r="H41" s="19">
        <v>90</v>
      </c>
      <c r="I41" s="25"/>
      <c r="J41" s="19">
        <v>18</v>
      </c>
      <c r="K41" s="19"/>
      <c r="L41" s="20"/>
      <c r="M41" s="20"/>
    </row>
    <row r="42" spans="2:13" s="24" customFormat="1" x14ac:dyDescent="0.25">
      <c r="B42" s="21" t="s">
        <v>49</v>
      </c>
      <c r="C42" s="23">
        <v>5615</v>
      </c>
      <c r="D42" s="33"/>
      <c r="E42" s="33"/>
      <c r="F42" s="33"/>
      <c r="G42" s="22"/>
      <c r="H42" s="23">
        <v>20193</v>
      </c>
      <c r="I42" s="33"/>
      <c r="J42" s="22">
        <v>3.5960000000000001</v>
      </c>
      <c r="K42" s="22"/>
      <c r="L42" s="23"/>
      <c r="M42" s="23"/>
    </row>
    <row r="43" spans="2:13" s="24" customFormat="1" x14ac:dyDescent="0.25">
      <c r="B43" s="18" t="s">
        <v>51</v>
      </c>
      <c r="C43" s="19">
        <v>754</v>
      </c>
      <c r="D43" s="25"/>
      <c r="E43" s="25"/>
      <c r="F43" s="25"/>
      <c r="G43" s="19"/>
      <c r="H43" s="20">
        <v>25554.2</v>
      </c>
      <c r="I43" s="25"/>
      <c r="J43" s="19">
        <v>33.892000000000003</v>
      </c>
      <c r="K43" s="19"/>
      <c r="L43" s="20"/>
      <c r="M43" s="20"/>
    </row>
    <row r="44" spans="2:13" s="24" customFormat="1" x14ac:dyDescent="0.25">
      <c r="B44" s="21" t="s">
        <v>52</v>
      </c>
      <c r="C44" s="22">
        <v>295</v>
      </c>
      <c r="D44" s="33"/>
      <c r="E44" s="33"/>
      <c r="F44" s="33"/>
      <c r="G44" s="22"/>
      <c r="H44" s="23">
        <v>4552.95</v>
      </c>
      <c r="I44" s="33"/>
      <c r="J44" s="22">
        <v>15.433999999999999</v>
      </c>
      <c r="K44" s="22"/>
      <c r="L44" s="23"/>
      <c r="M44" s="23"/>
    </row>
    <row r="45" spans="2:13" s="24" customFormat="1" x14ac:dyDescent="0.25">
      <c r="B45" s="18" t="s">
        <v>54</v>
      </c>
      <c r="C45" s="19">
        <v>20</v>
      </c>
      <c r="D45" s="25"/>
      <c r="E45" s="25"/>
      <c r="F45" s="25"/>
      <c r="G45" s="19"/>
      <c r="H45" s="19">
        <v>104</v>
      </c>
      <c r="I45" s="25"/>
      <c r="J45" s="19">
        <v>5.2</v>
      </c>
      <c r="K45" s="19"/>
      <c r="L45" s="19"/>
      <c r="M45" s="19"/>
    </row>
    <row r="46" spans="2:13" s="24" customFormat="1" x14ac:dyDescent="0.25">
      <c r="B46" s="21" t="s">
        <v>69</v>
      </c>
      <c r="C46" s="22">
        <v>10</v>
      </c>
      <c r="D46" s="33"/>
      <c r="E46" s="33"/>
      <c r="F46" s="33"/>
      <c r="G46" s="22"/>
      <c r="H46" s="22">
        <v>260</v>
      </c>
      <c r="I46" s="33"/>
      <c r="J46" s="22">
        <v>26</v>
      </c>
      <c r="K46" s="22"/>
      <c r="L46" s="22"/>
      <c r="M46" s="22"/>
    </row>
    <row r="47" spans="2:13" s="24" customFormat="1" x14ac:dyDescent="0.25">
      <c r="B47" s="18" t="s">
        <v>55</v>
      </c>
      <c r="C47" s="19">
        <v>9</v>
      </c>
      <c r="D47" s="25"/>
      <c r="E47" s="25"/>
      <c r="F47" s="25"/>
      <c r="G47" s="19"/>
      <c r="H47" s="19">
        <v>123.15</v>
      </c>
      <c r="I47" s="25"/>
      <c r="J47" s="19">
        <v>13.683</v>
      </c>
      <c r="K47" s="19"/>
      <c r="L47" s="19"/>
      <c r="M47" s="19"/>
    </row>
    <row r="48" spans="2:13" x14ac:dyDescent="0.25">
      <c r="B48" s="111" t="s">
        <v>57</v>
      </c>
      <c r="C48" s="221">
        <v>18738</v>
      </c>
      <c r="D48" s="222"/>
      <c r="E48" s="222"/>
      <c r="F48" s="222"/>
      <c r="G48" s="223"/>
      <c r="H48" s="221">
        <v>224915.22</v>
      </c>
      <c r="I48" s="222"/>
      <c r="J48" s="224">
        <v>0</v>
      </c>
      <c r="K48" s="223"/>
      <c r="L48" s="225"/>
      <c r="M48" s="223"/>
    </row>
    <row r="49" spans="2:13" s="24" customFormat="1" x14ac:dyDescent="0.25">
      <c r="B49" s="213"/>
      <c r="C49" s="214"/>
      <c r="D49" s="214"/>
      <c r="E49" s="215"/>
      <c r="F49" s="215"/>
      <c r="G49" s="215"/>
      <c r="H49" s="214"/>
      <c r="I49" s="214"/>
      <c r="J49" s="215"/>
      <c r="K49" s="215"/>
      <c r="L49" s="215"/>
      <c r="M49" s="214"/>
    </row>
    <row r="50" spans="2:13" s="24" customFormat="1" x14ac:dyDescent="0.25">
      <c r="B50" s="279" t="s">
        <v>263</v>
      </c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M50" s="281"/>
    </row>
    <row r="51" spans="2:13" ht="45" x14ac:dyDescent="0.25">
      <c r="B51" s="103" t="s">
        <v>4</v>
      </c>
      <c r="C51" s="103" t="s">
        <v>5</v>
      </c>
      <c r="D51" s="103" t="s">
        <v>5</v>
      </c>
      <c r="E51" s="103" t="s">
        <v>6</v>
      </c>
      <c r="F51" s="103" t="s">
        <v>7</v>
      </c>
      <c r="G51" s="100" t="s">
        <v>259</v>
      </c>
      <c r="H51" s="103" t="s">
        <v>8</v>
      </c>
      <c r="I51" s="103" t="s">
        <v>8</v>
      </c>
      <c r="J51" s="103" t="s">
        <v>63</v>
      </c>
      <c r="K51" s="103" t="s">
        <v>9</v>
      </c>
      <c r="L51" s="103" t="s">
        <v>10</v>
      </c>
      <c r="M51" s="103" t="s">
        <v>11</v>
      </c>
    </row>
    <row r="52" spans="2:13" s="24" customFormat="1" x14ac:dyDescent="0.25">
      <c r="B52" s="18" t="s">
        <v>15</v>
      </c>
      <c r="C52" s="20">
        <v>1178</v>
      </c>
      <c r="D52" s="25"/>
      <c r="E52" s="25"/>
      <c r="F52" s="25"/>
      <c r="G52" s="19"/>
      <c r="H52" s="20">
        <v>13577.74</v>
      </c>
      <c r="I52" s="25"/>
      <c r="J52" s="19">
        <v>11.526</v>
      </c>
      <c r="K52" s="19"/>
      <c r="L52" s="20"/>
      <c r="M52" s="20"/>
    </row>
    <row r="53" spans="2:13" s="24" customFormat="1" x14ac:dyDescent="0.25">
      <c r="B53" s="21" t="s">
        <v>61</v>
      </c>
      <c r="C53" s="23">
        <v>1500</v>
      </c>
      <c r="D53" s="33"/>
      <c r="E53" s="33"/>
      <c r="F53" s="33"/>
      <c r="G53" s="22"/>
      <c r="H53" s="22">
        <v>772</v>
      </c>
      <c r="I53" s="33"/>
      <c r="J53" s="22">
        <v>0.51500000000000001</v>
      </c>
      <c r="K53" s="22"/>
      <c r="L53" s="22"/>
      <c r="M53" s="23"/>
    </row>
    <row r="54" spans="2:13" s="24" customFormat="1" x14ac:dyDescent="0.25">
      <c r="B54" s="18" t="s">
        <v>67</v>
      </c>
      <c r="C54" s="19">
        <v>233</v>
      </c>
      <c r="D54" s="25"/>
      <c r="E54" s="25"/>
      <c r="F54" s="25"/>
      <c r="G54" s="19"/>
      <c r="H54" s="20">
        <v>3034.81</v>
      </c>
      <c r="I54" s="25"/>
      <c r="J54" s="19">
        <v>13.025</v>
      </c>
      <c r="K54" s="19"/>
      <c r="L54" s="20"/>
      <c r="M54" s="20"/>
    </row>
    <row r="55" spans="2:13" s="24" customFormat="1" x14ac:dyDescent="0.25">
      <c r="B55" s="21" t="s">
        <v>70</v>
      </c>
      <c r="C55" s="22">
        <v>174</v>
      </c>
      <c r="D55" s="33"/>
      <c r="E55" s="33"/>
      <c r="F55" s="33"/>
      <c r="G55" s="22"/>
      <c r="H55" s="22">
        <v>135.63999999999999</v>
      </c>
      <c r="I55" s="33"/>
      <c r="J55" s="22">
        <v>0.78</v>
      </c>
      <c r="K55" s="22"/>
      <c r="L55" s="23"/>
      <c r="M55" s="23"/>
    </row>
    <row r="56" spans="2:13" s="24" customFormat="1" x14ac:dyDescent="0.25">
      <c r="B56" s="18" t="s">
        <v>34</v>
      </c>
      <c r="C56" s="19">
        <v>190</v>
      </c>
      <c r="D56" s="25"/>
      <c r="E56" s="25"/>
      <c r="F56" s="25"/>
      <c r="G56" s="19"/>
      <c r="H56" s="20">
        <v>1681.3</v>
      </c>
      <c r="I56" s="25"/>
      <c r="J56" s="19">
        <v>8.8490000000000002</v>
      </c>
      <c r="K56" s="19"/>
      <c r="L56" s="20"/>
      <c r="M56" s="20"/>
    </row>
    <row r="57" spans="2:13" s="24" customFormat="1" x14ac:dyDescent="0.25">
      <c r="B57" s="21" t="s">
        <v>36</v>
      </c>
      <c r="C57" s="23">
        <v>2334</v>
      </c>
      <c r="D57" s="33"/>
      <c r="E57" s="33"/>
      <c r="F57" s="33"/>
      <c r="G57" s="22"/>
      <c r="H57" s="23">
        <v>1556.22</v>
      </c>
      <c r="I57" s="33"/>
      <c r="J57" s="22">
        <v>0.66700000000000004</v>
      </c>
      <c r="K57" s="22"/>
      <c r="L57" s="23"/>
      <c r="M57" s="23"/>
    </row>
    <row r="58" spans="2:13" s="24" customFormat="1" x14ac:dyDescent="0.25">
      <c r="B58" s="18" t="s">
        <v>68</v>
      </c>
      <c r="C58" s="20">
        <v>4665</v>
      </c>
      <c r="D58" s="25"/>
      <c r="E58" s="25"/>
      <c r="F58" s="25"/>
      <c r="G58" s="19"/>
      <c r="H58" s="20">
        <v>36244.699999999997</v>
      </c>
      <c r="I58" s="25"/>
      <c r="J58" s="19">
        <v>7.7690000000000001</v>
      </c>
      <c r="K58" s="19"/>
      <c r="L58" s="20"/>
      <c r="M58" s="20"/>
    </row>
    <row r="59" spans="2:13" s="24" customFormat="1" x14ac:dyDescent="0.25">
      <c r="B59" s="21" t="s">
        <v>71</v>
      </c>
      <c r="C59" s="22">
        <v>13</v>
      </c>
      <c r="D59" s="33"/>
      <c r="E59" s="33"/>
      <c r="F59" s="33"/>
      <c r="G59" s="22"/>
      <c r="H59" s="22">
        <v>2.6</v>
      </c>
      <c r="I59" s="33"/>
      <c r="J59" s="22">
        <v>0.2</v>
      </c>
      <c r="K59" s="22"/>
      <c r="L59" s="23"/>
      <c r="M59" s="22"/>
    </row>
    <row r="60" spans="2:13" s="24" customFormat="1" x14ac:dyDescent="0.25">
      <c r="B60" s="18" t="s">
        <v>41</v>
      </c>
      <c r="C60" s="20">
        <v>11880</v>
      </c>
      <c r="D60" s="25"/>
      <c r="E60" s="25"/>
      <c r="F60" s="25"/>
      <c r="G60" s="25"/>
      <c r="H60" s="20">
        <v>13636.19</v>
      </c>
      <c r="I60" s="25"/>
      <c r="J60" s="19">
        <v>1.1479999999999999</v>
      </c>
      <c r="K60" s="25"/>
      <c r="L60" s="25"/>
      <c r="M60" s="25"/>
    </row>
    <row r="61" spans="2:13" s="24" customFormat="1" x14ac:dyDescent="0.25">
      <c r="B61" s="21" t="s">
        <v>49</v>
      </c>
      <c r="C61" s="23">
        <v>28600</v>
      </c>
      <c r="D61" s="33"/>
      <c r="E61" s="33"/>
      <c r="F61" s="33"/>
      <c r="G61" s="22"/>
      <c r="H61" s="23">
        <v>66573.5</v>
      </c>
      <c r="I61" s="33"/>
      <c r="J61" s="22">
        <v>2.3279999999999998</v>
      </c>
      <c r="K61" s="22"/>
      <c r="L61" s="23"/>
      <c r="M61" s="23"/>
    </row>
    <row r="62" spans="2:13" s="24" customFormat="1" x14ac:dyDescent="0.25">
      <c r="B62" s="111" t="s">
        <v>57</v>
      </c>
      <c r="C62" s="221">
        <v>50767</v>
      </c>
      <c r="D62" s="222"/>
      <c r="E62" s="222"/>
      <c r="F62" s="222"/>
      <c r="G62" s="223"/>
      <c r="H62" s="221">
        <v>137214.70000000001</v>
      </c>
      <c r="I62" s="222"/>
      <c r="J62" s="224">
        <v>0</v>
      </c>
      <c r="K62" s="223"/>
      <c r="L62" s="225"/>
      <c r="M62" s="225"/>
    </row>
    <row r="63" spans="2:13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51"/>
    </row>
  </sheetData>
  <mergeCells count="8">
    <mergeCell ref="B63:F63"/>
    <mergeCell ref="G63:K63"/>
    <mergeCell ref="B3:M3"/>
    <mergeCell ref="B4:M4"/>
    <mergeCell ref="B5:M5"/>
    <mergeCell ref="B6:C6"/>
    <mergeCell ref="B11:M11"/>
    <mergeCell ref="B50:M5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G28"/>
  <sheetViews>
    <sheetView workbookViewId="0">
      <selection activeCell="J6" sqref="J6"/>
    </sheetView>
  </sheetViews>
  <sheetFormatPr baseColWidth="10" defaultRowHeight="15" x14ac:dyDescent="0.25"/>
  <cols>
    <col min="1" max="1" width="6.42578125" customWidth="1"/>
    <col min="6" max="6" width="18.85546875" customWidth="1"/>
    <col min="7" max="7" width="11.42578125" style="7"/>
  </cols>
  <sheetData>
    <row r="1" spans="2:7" ht="15.75" thickBot="1" x14ac:dyDescent="0.3"/>
    <row r="2" spans="2:7" x14ac:dyDescent="0.25">
      <c r="B2" s="186" t="s">
        <v>235</v>
      </c>
      <c r="C2" s="54"/>
      <c r="D2" s="54"/>
      <c r="E2" s="54"/>
      <c r="F2" s="145"/>
    </row>
    <row r="3" spans="2:7" x14ac:dyDescent="0.25">
      <c r="B3" s="187" t="s">
        <v>236</v>
      </c>
      <c r="C3" s="40"/>
      <c r="D3" s="40"/>
      <c r="E3" s="40"/>
      <c r="F3" s="150"/>
    </row>
    <row r="4" spans="2:7" x14ac:dyDescent="0.25">
      <c r="B4" s="188" t="s">
        <v>258</v>
      </c>
      <c r="C4" s="40"/>
      <c r="D4" s="40"/>
      <c r="E4" s="40"/>
      <c r="F4" s="150"/>
    </row>
    <row r="5" spans="2:7" ht="33.75" x14ac:dyDescent="0.25">
      <c r="B5" s="159" t="s">
        <v>237</v>
      </c>
      <c r="C5" s="151" t="s">
        <v>238</v>
      </c>
      <c r="D5" s="151" t="s">
        <v>239</v>
      </c>
      <c r="E5" s="151" t="s">
        <v>240</v>
      </c>
      <c r="F5" s="160" t="s">
        <v>241</v>
      </c>
      <c r="G5" s="204"/>
    </row>
    <row r="6" spans="2:7" x14ac:dyDescent="0.25">
      <c r="B6" s="284" t="s">
        <v>242</v>
      </c>
      <c r="C6" s="285"/>
      <c r="D6" s="285"/>
      <c r="E6" s="286"/>
      <c r="F6" s="287"/>
      <c r="G6" s="205"/>
    </row>
    <row r="7" spans="2:7" x14ac:dyDescent="0.25">
      <c r="B7" s="189" t="s">
        <v>243</v>
      </c>
      <c r="C7" s="39">
        <v>11592.724</v>
      </c>
      <c r="D7" s="39">
        <v>115529.88</v>
      </c>
      <c r="E7" s="39">
        <v>679343.52</v>
      </c>
      <c r="F7" s="190">
        <v>0</v>
      </c>
      <c r="G7" s="206"/>
    </row>
    <row r="8" spans="2:7" x14ac:dyDescent="0.25">
      <c r="B8" s="191" t="s">
        <v>244</v>
      </c>
      <c r="C8" s="35">
        <v>304.37799999999999</v>
      </c>
      <c r="D8" s="36">
        <v>2924.3780000000002</v>
      </c>
      <c r="E8" s="36">
        <v>18857.2</v>
      </c>
      <c r="F8" s="192">
        <v>0</v>
      </c>
      <c r="G8" s="206"/>
    </row>
    <row r="9" spans="2:7" x14ac:dyDescent="0.25">
      <c r="B9" s="193" t="s">
        <v>57</v>
      </c>
      <c r="C9" s="194">
        <v>11897.102000000001</v>
      </c>
      <c r="D9" s="194">
        <v>118454.258</v>
      </c>
      <c r="E9" s="194">
        <v>698200.72</v>
      </c>
      <c r="F9" s="195">
        <v>0</v>
      </c>
      <c r="G9" s="207"/>
    </row>
    <row r="10" spans="2:7" x14ac:dyDescent="0.25">
      <c r="B10" s="284" t="s">
        <v>245</v>
      </c>
      <c r="C10" s="285"/>
      <c r="D10" s="285"/>
      <c r="E10" s="286"/>
      <c r="F10" s="287"/>
      <c r="G10" s="205"/>
    </row>
    <row r="11" spans="2:7" x14ac:dyDescent="0.25">
      <c r="B11" s="189" t="s">
        <v>243</v>
      </c>
      <c r="C11" s="39">
        <v>8696.6059999999998</v>
      </c>
      <c r="D11" s="39">
        <v>85111.354000000007</v>
      </c>
      <c r="E11" s="38">
        <v>0</v>
      </c>
      <c r="F11" s="196">
        <v>5963419.6359999999</v>
      </c>
      <c r="G11" s="208"/>
    </row>
    <row r="12" spans="2:7" x14ac:dyDescent="0.25">
      <c r="B12" s="191" t="s">
        <v>246</v>
      </c>
      <c r="C12" s="35">
        <v>519.827</v>
      </c>
      <c r="D12" s="36">
        <v>4881.9960000000001</v>
      </c>
      <c r="E12" s="35">
        <v>0</v>
      </c>
      <c r="F12" s="197">
        <v>226323.93400000001</v>
      </c>
      <c r="G12" s="208"/>
    </row>
    <row r="13" spans="2:7" x14ac:dyDescent="0.25">
      <c r="B13" s="189" t="s">
        <v>247</v>
      </c>
      <c r="C13" s="38">
        <v>203.578</v>
      </c>
      <c r="D13" s="39">
        <v>1752.1759999999999</v>
      </c>
      <c r="E13" s="38">
        <v>0</v>
      </c>
      <c r="F13" s="196">
        <v>143627.22700000001</v>
      </c>
      <c r="G13" s="208"/>
    </row>
    <row r="14" spans="2:7" x14ac:dyDescent="0.25">
      <c r="B14" s="191" t="s">
        <v>244</v>
      </c>
      <c r="C14" s="35">
        <v>262.399</v>
      </c>
      <c r="D14" s="36">
        <v>2681.0970000000002</v>
      </c>
      <c r="E14" s="35">
        <v>0</v>
      </c>
      <c r="F14" s="197">
        <v>201646.12100000001</v>
      </c>
      <c r="G14" s="208"/>
    </row>
    <row r="15" spans="2:7" x14ac:dyDescent="0.25">
      <c r="B15" s="189" t="s">
        <v>248</v>
      </c>
      <c r="C15" s="39">
        <v>7343.0630000000001</v>
      </c>
      <c r="D15" s="39">
        <v>69916.067999999999</v>
      </c>
      <c r="E15" s="38">
        <v>0</v>
      </c>
      <c r="F15" s="196">
        <v>2194784.7489999998</v>
      </c>
      <c r="G15" s="208"/>
    </row>
    <row r="16" spans="2:7" x14ac:dyDescent="0.25">
      <c r="B16" s="191" t="s">
        <v>249</v>
      </c>
      <c r="C16" s="35">
        <v>5.9649999999999999</v>
      </c>
      <c r="D16" s="35">
        <v>58.185000000000002</v>
      </c>
      <c r="E16" s="35">
        <v>0</v>
      </c>
      <c r="F16" s="197">
        <v>2317.8270000000002</v>
      </c>
      <c r="G16" s="208"/>
    </row>
    <row r="17" spans="2:7" x14ac:dyDescent="0.25">
      <c r="B17" s="189" t="s">
        <v>250</v>
      </c>
      <c r="C17" s="38">
        <v>0.216</v>
      </c>
      <c r="D17" s="38">
        <v>1.8109999999999999</v>
      </c>
      <c r="E17" s="38">
        <v>0</v>
      </c>
      <c r="F17" s="190">
        <v>65.644999999999996</v>
      </c>
      <c r="G17" s="206"/>
    </row>
    <row r="18" spans="2:7" x14ac:dyDescent="0.25">
      <c r="B18" s="193" t="s">
        <v>57</v>
      </c>
      <c r="C18" s="194">
        <v>17031.653999999999</v>
      </c>
      <c r="D18" s="194">
        <v>164402.68700000001</v>
      </c>
      <c r="E18" s="198">
        <v>0</v>
      </c>
      <c r="F18" s="199">
        <v>8732185.1390000004</v>
      </c>
      <c r="G18" s="209"/>
    </row>
    <row r="19" spans="2:7" x14ac:dyDescent="0.25">
      <c r="B19" s="284" t="s">
        <v>251</v>
      </c>
      <c r="C19" s="285"/>
      <c r="D19" s="285"/>
      <c r="E19" s="285"/>
      <c r="F19" s="288"/>
      <c r="G19" s="205"/>
    </row>
    <row r="20" spans="2:7" x14ac:dyDescent="0.25">
      <c r="B20" s="189" t="s">
        <v>252</v>
      </c>
      <c r="C20" s="38">
        <v>241.83600000000001</v>
      </c>
      <c r="D20" s="39">
        <v>2149.2550000000001</v>
      </c>
      <c r="E20" s="39">
        <v>49562.798000000003</v>
      </c>
      <c r="F20" s="190">
        <v>0</v>
      </c>
      <c r="G20" s="206"/>
    </row>
    <row r="21" spans="2:7" x14ac:dyDescent="0.25">
      <c r="B21" s="191" t="s">
        <v>253</v>
      </c>
      <c r="C21" s="35">
        <v>151.536</v>
      </c>
      <c r="D21" s="35">
        <v>838.37300000000005</v>
      </c>
      <c r="E21" s="36">
        <v>38570.088000000003</v>
      </c>
      <c r="F21" s="192">
        <v>0</v>
      </c>
      <c r="G21" s="206"/>
    </row>
    <row r="22" spans="2:7" x14ac:dyDescent="0.25">
      <c r="B22" s="189" t="s">
        <v>254</v>
      </c>
      <c r="C22" s="38">
        <v>3.4780000000000002</v>
      </c>
      <c r="D22" s="38">
        <v>245.89099999999999</v>
      </c>
      <c r="E22" s="39">
        <v>22333.857</v>
      </c>
      <c r="F22" s="190">
        <v>0</v>
      </c>
      <c r="G22" s="206"/>
    </row>
    <row r="23" spans="2:7" x14ac:dyDescent="0.25">
      <c r="B23" s="191" t="s">
        <v>255</v>
      </c>
      <c r="C23" s="35">
        <v>144.11500000000001</v>
      </c>
      <c r="D23" s="35">
        <v>393.798</v>
      </c>
      <c r="E23" s="36">
        <v>3341.76</v>
      </c>
      <c r="F23" s="192">
        <v>0</v>
      </c>
      <c r="G23" s="206"/>
    </row>
    <row r="24" spans="2:7" x14ac:dyDescent="0.25">
      <c r="B24" s="193" t="s">
        <v>57</v>
      </c>
      <c r="C24" s="198">
        <v>0</v>
      </c>
      <c r="D24" s="198">
        <v>0</v>
      </c>
      <c r="E24" s="194">
        <f>SUM(E20:E23)</f>
        <v>113808.503</v>
      </c>
      <c r="F24" s="195">
        <v>0</v>
      </c>
      <c r="G24" s="207"/>
    </row>
    <row r="25" spans="2:7" x14ac:dyDescent="0.25">
      <c r="B25" s="200" t="s">
        <v>57</v>
      </c>
      <c r="C25" s="153">
        <v>0</v>
      </c>
      <c r="D25" s="153">
        <v>0</v>
      </c>
      <c r="E25" s="153">
        <v>0</v>
      </c>
      <c r="F25" s="201">
        <v>0</v>
      </c>
      <c r="G25" s="29"/>
    </row>
    <row r="26" spans="2:7" ht="38.25" thickBot="1" x14ac:dyDescent="0.3">
      <c r="B26" s="282"/>
      <c r="C26" s="283"/>
      <c r="D26" s="283"/>
      <c r="E26" s="202" t="s">
        <v>256</v>
      </c>
      <c r="F26" s="203">
        <f>E9+F18+E24</f>
        <v>9544194.3620000016</v>
      </c>
      <c r="G26" s="210"/>
    </row>
    <row r="27" spans="2:7" x14ac:dyDescent="0.25">
      <c r="B27" s="97" t="s">
        <v>257</v>
      </c>
    </row>
    <row r="28" spans="2:7" x14ac:dyDescent="0.25">
      <c r="B28" s="98" t="s">
        <v>142</v>
      </c>
    </row>
  </sheetData>
  <mergeCells count="7">
    <mergeCell ref="B26:D26"/>
    <mergeCell ref="B6:D6"/>
    <mergeCell ref="E6:F6"/>
    <mergeCell ref="B10:D10"/>
    <mergeCell ref="E10:F10"/>
    <mergeCell ref="B19:D19"/>
    <mergeCell ref="E19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 2016 2017</vt:lpstr>
      <vt:lpstr>PV Avance 2016</vt:lpstr>
      <vt:lpstr>PV Sup Sembrada Mpios</vt:lpstr>
      <vt:lpstr>PV Sup Siniestrada Mpios</vt:lpstr>
      <vt:lpstr>Perennes Avance 2016 2017</vt:lpstr>
      <vt:lpstr>OI Programa_2016 2017</vt:lpstr>
      <vt:lpstr>Avance Pecuario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Sonia</cp:lastModifiedBy>
  <dcterms:created xsi:type="dcterms:W3CDTF">2016-11-03T17:01:06Z</dcterms:created>
  <dcterms:modified xsi:type="dcterms:W3CDTF">2016-11-17T16:30:07Z</dcterms:modified>
</cp:coreProperties>
</file>