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Desktop\avances agropecuarios faltantes transparencia\2016\"/>
    </mc:Choice>
  </mc:AlternateContent>
  <bookViews>
    <workbookView xWindow="0" yWindow="180" windowWidth="19440" windowHeight="7575" tabRatio="879" activeTab="4"/>
  </bookViews>
  <sheets>
    <sheet name="Resumen 2016 2017" sheetId="8" r:id="rId1"/>
    <sheet name="PV Avance 2016 Sep_" sheetId="5" r:id="rId2"/>
    <sheet name="Sembrada Mpio" sheetId="11" r:id="rId3"/>
    <sheet name="Siniestrada Mpio" sheetId="10" r:id="rId4"/>
    <sheet name="PERENNES 2016 2017" sheetId="9" r:id="rId5"/>
    <sheet name="O.I. 2016 2017" sheetId="12" r:id="rId6"/>
    <sheet name="Avance Pecuario" sheetId="13" r:id="rId7"/>
    <sheet name="Hoja2" sheetId="14" r:id="rId8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9" l="1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15" i="9"/>
  <c r="I14" i="9"/>
  <c r="I13" i="9"/>
  <c r="I12" i="9"/>
  <c r="M8" i="12"/>
  <c r="I8" i="12"/>
  <c r="H8" i="12"/>
  <c r="G8" i="12"/>
  <c r="F8" i="12"/>
  <c r="E8" i="12"/>
  <c r="D8" i="12"/>
  <c r="E24" i="13"/>
  <c r="F26" i="13"/>
  <c r="C8" i="12"/>
  <c r="D113" i="11"/>
  <c r="K23" i="10"/>
  <c r="K66" i="9"/>
  <c r="J66" i="9"/>
  <c r="O16" i="9"/>
  <c r="K16" i="9"/>
  <c r="J16" i="9"/>
  <c r="I16" i="9"/>
  <c r="H16" i="9"/>
  <c r="G16" i="9"/>
  <c r="F16" i="9"/>
  <c r="E16" i="9"/>
  <c r="D16" i="9"/>
  <c r="C16" i="9"/>
  <c r="O7" i="9"/>
  <c r="N7" i="9"/>
  <c r="M7" i="9"/>
  <c r="L7" i="9"/>
  <c r="K7" i="9"/>
  <c r="J7" i="9"/>
  <c r="I7" i="9"/>
  <c r="H7" i="9"/>
  <c r="G7" i="9"/>
  <c r="F7" i="9"/>
  <c r="E7" i="9"/>
  <c r="D7" i="9"/>
  <c r="C7" i="9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J11" i="8"/>
  <c r="I11" i="8"/>
  <c r="H11" i="8"/>
  <c r="G8" i="8"/>
  <c r="G9" i="8"/>
  <c r="G10" i="8"/>
  <c r="G11" i="8"/>
  <c r="F11" i="8"/>
  <c r="E11" i="8"/>
  <c r="D11" i="8"/>
  <c r="D7" i="5"/>
  <c r="E7" i="5"/>
  <c r="F7" i="5"/>
  <c r="G7" i="5"/>
  <c r="H7" i="5"/>
  <c r="I7" i="5"/>
  <c r="J7" i="5"/>
  <c r="K7" i="5"/>
  <c r="L7" i="5"/>
  <c r="M7" i="5"/>
  <c r="C7" i="5"/>
</calcChain>
</file>

<file path=xl/sharedStrings.xml><?xml version="1.0" encoding="utf-8"?>
<sst xmlns="http://schemas.openxmlformats.org/spreadsheetml/2006/main" count="579" uniqueCount="262">
  <si>
    <t>San Luis Potosí</t>
  </si>
  <si>
    <t>Año agrícola</t>
  </si>
  <si>
    <t>Mes</t>
  </si>
  <si>
    <t>Cultivo</t>
  </si>
  <si>
    <t>Superficie sembrada o programada (ha)</t>
  </si>
  <si>
    <t>Superficie cosechada ó a cosechar (ha)</t>
  </si>
  <si>
    <t>Superficie siniestrada (ha)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</si>
  <si>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</si>
  <si>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</si>
  <si>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</si>
  <si>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</si>
  <si>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</si>
  <si>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</si>
  <si>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Avena grano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</si>
  <si>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</si>
  <si>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</si>
  <si>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</si>
  <si>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</si>
  <si>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</si>
  <si>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</si>
  <si>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</si>
  <si>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</si>
  <si>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</si>
  <si>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</si>
  <si>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</si>
  <si>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</si>
  <si>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</si>
  <si>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</si>
  <si>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</si>
  <si>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</si>
  <si>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</si>
  <si>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</si>
  <si>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</si>
  <si>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</si>
  <si>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</si>
  <si>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</si>
  <si>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</si>
  <si>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</si>
  <si>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</si>
  <si>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</si>
  <si>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</si>
  <si>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</si>
  <si>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</si>
  <si>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</si>
  <si>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</si>
  <si>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</si>
  <si>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</si>
  <si>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</si>
  <si>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</si>
  <si>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</si>
  <si>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</si>
  <si>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</si>
  <si>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</si>
  <si>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</si>
  <si>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</si>
  <si>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</si>
  <si>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</si>
  <si>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Amaranto</t>
  </si>
  <si>
    <t>Avena forrajera achicalada</t>
  </si>
  <si>
    <t>Calabaza semilla o chihua</t>
  </si>
  <si>
    <t>Girasol</t>
  </si>
  <si>
    <t>Mijo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</si>
  <si>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</si>
  <si>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</si>
  <si>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</si>
  <si>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</si>
  <si>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</si>
  <si>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</si>
  <si>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</si>
  <si>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</si>
  <si>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</si>
  <si>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</si>
  <si>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</si>
  <si>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</si>
  <si>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</si>
  <si>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</si>
  <si>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</si>
  <si>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</si>
  <si>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 (AÑO AGRICOLA) TEMPORAL</t>
  </si>
  <si>
    <t>Cebada forrajera en verde</t>
  </si>
  <si>
    <t>Cártamo</t>
  </si>
  <si>
    <t>Garbanzo forrajero</t>
  </si>
  <si>
    <t>Triticale forrajero en verde</t>
  </si>
  <si>
    <t>Lenteja</t>
  </si>
  <si>
    <t>Superficie a Cosechar</t>
  </si>
  <si>
    <t>Superficie plantada nueva (ha)</t>
  </si>
  <si>
    <t>Superficie plantada en desarrollo (ha)</t>
  </si>
  <si>
    <t>Superficie plantada en producción (ha)</t>
  </si>
  <si>
    <t>Superficie plantada total (ha)</t>
  </si>
  <si>
    <t>Producción estimada (ton)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</si>
  <si>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</si>
  <si>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</si>
  <si>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</si>
  <si>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</si>
  <si>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</si>
  <si>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</si>
  <si>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</si>
  <si>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</si>
  <si>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</si>
  <si>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</si>
  <si>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</si>
  <si>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</si>
  <si>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</si>
  <si>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</si>
  <si>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</si>
  <si>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</si>
  <si>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</si>
  <si>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</si>
  <si>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</si>
  <si>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</si>
  <si>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</si>
  <si>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</si>
  <si>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</si>
  <si>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</si>
  <si>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</si>
  <si>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</si>
  <si>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</si>
  <si>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</si>
  <si>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</si>
  <si>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Caña de azucar Riego</t>
  </si>
  <si>
    <t>Café cereza Temporal</t>
  </si>
  <si>
    <t>Caña de azucar Temporal</t>
  </si>
  <si>
    <t>Alfalfa verde Riego</t>
  </si>
  <si>
    <t>GRAN TOTAL</t>
  </si>
  <si>
    <t xml:space="preserve">                       SECRETARIA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</si>
  <si>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</si>
  <si>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</si>
  <si>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</si>
  <si>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</si>
  <si>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</si>
  <si>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</si>
  <si>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</si>
  <si>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</si>
  <si>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</si>
  <si>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</si>
  <si>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</si>
  <si>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P.V. 2016</t>
  </si>
  <si>
    <t>*PERENNES 2016/ 2017</t>
  </si>
  <si>
    <t>O.I. 2016 / 2017</t>
  </si>
  <si>
    <t>Resumen: Riego + Temporal (R+T)</t>
  </si>
  <si>
    <t>Fuente: Red Agropecuaria Web / SAGARPA/ SIAP</t>
  </si>
  <si>
    <t>SUPERFICIE PROGRAMADA A SEMBRAR (HA)</t>
  </si>
  <si>
    <t>Superficie sembrada  (ha)</t>
  </si>
  <si>
    <t>CONSOLIDADO CULTIVOS P.V. 2016</t>
  </si>
  <si>
    <t>REPORTE AL MES DE SEPTIEMBRE 2016</t>
  </si>
  <si>
    <t>AVANCE DE SIEMBRAS Y COSECHAS PERENNES 2016 7 2017</t>
  </si>
  <si>
    <t>AVANCE DE SIEMBRAS Y COSECHAS PERENNES RIEGO 2016</t>
  </si>
  <si>
    <t>AVANCE DE SIEMBRAS Y COSECHAS PERENNES TEMPORAL 2016</t>
  </si>
  <si>
    <t>PERENNES  CUTIVOS ESPECIALES 2016 / 2017</t>
  </si>
  <si>
    <t>Superficie cosechada  (ha)</t>
  </si>
  <si>
    <t>Producción obtenida  (ton)</t>
  </si>
  <si>
    <t>Rendimiento  programado (ton/ha)</t>
  </si>
  <si>
    <t>Rendimiento obtenido  (ton)</t>
  </si>
  <si>
    <t>CONSOLIDADO CULTIVOS PERENNES 2016 / 2017</t>
  </si>
  <si>
    <t>Municipio</t>
  </si>
  <si>
    <t>Catorce</t>
  </si>
  <si>
    <t>Cedral</t>
  </si>
  <si>
    <t>Charcas</t>
  </si>
  <si>
    <t>Matehuala</t>
  </si>
  <si>
    <t>Vanegas</t>
  </si>
  <si>
    <t>Venado</t>
  </si>
  <si>
    <t>Villa de Guadalupe</t>
  </si>
  <si>
    <t>Villa de La Paz</t>
  </si>
  <si>
    <t>Ciclo productivo:</t>
  </si>
  <si>
    <t>Primavera-Verano 2016</t>
  </si>
  <si>
    <t>Modalidad: Temporal</t>
  </si>
  <si>
    <t>Total (Ha)</t>
  </si>
  <si>
    <t>Moctezuma</t>
  </si>
  <si>
    <t>Soledad de Graciano Sánchez</t>
  </si>
  <si>
    <t>Modalidad: Riego</t>
  </si>
  <si>
    <t>septiembre 20016</t>
  </si>
  <si>
    <t>Ahualulco</t>
  </si>
  <si>
    <t>Alaquines</t>
  </si>
  <si>
    <t>Aquismón</t>
  </si>
  <si>
    <t>Armadillo de Los Infante</t>
  </si>
  <si>
    <t>Axtla de Terrazas</t>
  </si>
  <si>
    <t>Cerritos</t>
  </si>
  <si>
    <t>Cerro de San Pedro</t>
  </si>
  <si>
    <t>Ciudad Fernández</t>
  </si>
  <si>
    <t>Ciudad Valles</t>
  </si>
  <si>
    <t>Ciudad del Maíz</t>
  </si>
  <si>
    <t>Coxcatlán</t>
  </si>
  <si>
    <t>Cárdenas</t>
  </si>
  <si>
    <t>Ebano</t>
  </si>
  <si>
    <t>El Naranjo</t>
  </si>
  <si>
    <t>Guadalcázar</t>
  </si>
  <si>
    <t>Huehuetlán</t>
  </si>
  <si>
    <t>Lagunillas</t>
  </si>
  <si>
    <t>Matlapa</t>
  </si>
  <si>
    <t>Mexquitic de Carmona</t>
  </si>
  <si>
    <t>Rayón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</si>
  <si>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</si>
  <si>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</si>
  <si>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</si>
  <si>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</si>
  <si>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</si>
  <si>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</si>
  <si>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</si>
  <si>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Catarina</t>
  </si>
  <si>
    <t>Santa María del Río</t>
  </si>
  <si>
    <t>Santo Domingo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</si>
  <si>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</si>
  <si>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</si>
  <si>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</si>
  <si>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</si>
  <si>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</si>
  <si>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</si>
  <si>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</si>
  <si>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</si>
  <si>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</si>
  <si>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Villa Hidalgo</t>
  </si>
  <si>
    <t>Villa Juárez</t>
  </si>
  <si>
    <t>Villa de Arista</t>
  </si>
  <si>
    <t>Villa de Arriaga</t>
  </si>
  <si>
    <t>Villa de Ramos</t>
  </si>
  <si>
    <t>Villa de Reyes</t>
  </si>
  <si>
    <t>Xilitla</t>
  </si>
  <si>
    <t>Zaragoza</t>
  </si>
  <si>
    <t>PV 2016</t>
  </si>
  <si>
    <t>Ciclo productivo: P.V. 2016</t>
  </si>
  <si>
    <t>RESUMEN</t>
  </si>
  <si>
    <t>SUPERFICIE (Ha)</t>
  </si>
  <si>
    <t>PV Riego</t>
  </si>
  <si>
    <t>PV Temporal</t>
  </si>
  <si>
    <t>TOTAL</t>
  </si>
  <si>
    <t>Superficie sembrada Primavera Verano 2016 (ha)</t>
  </si>
  <si>
    <t>Reporte  Superificie siniestrada Primavera Verano 2016 (HA)</t>
  </si>
  <si>
    <t>*AVANCE DE SIEMBRAS Y COSECHAS CICLO O.I. 2016/2017</t>
  </si>
  <si>
    <t>Producción  programada (ton)</t>
  </si>
  <si>
    <t>Rendimiento programado (ton/ha)</t>
  </si>
  <si>
    <t>CONSOLIDADO CULTIVOS O.I. 2016 / 2017</t>
  </si>
  <si>
    <t>Superficie  programada (ha)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</si>
  <si>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</si>
  <si>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</si>
  <si>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</si>
  <si>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</si>
  <si>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</si>
  <si>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</si>
  <si>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</si>
  <si>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</si>
  <si>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</si>
  <si>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</si>
  <si>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</si>
  <si>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</si>
  <si>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</si>
  <si>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</si>
  <si>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</si>
  <si>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</si>
  <si>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</si>
  <si>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</si>
  <si>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</si>
  <si>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 xml:space="preserve">                                                            SAN LUIS POTOSI</t>
  </si>
  <si>
    <t xml:space="preserve">                           AVANCE DE LA PRODUCCION PECUARIA 2016</t>
  </si>
  <si>
    <t>MODALIDAD: RIEGO</t>
  </si>
  <si>
    <t>MODALIDAD: TEMPORAL</t>
  </si>
  <si>
    <t>Producción en el mes (ton)</t>
  </si>
  <si>
    <t>Datos preliminares</t>
  </si>
  <si>
    <t>MES DE SEPTIEMBRE ( ACUMULADO)</t>
  </si>
  <si>
    <r>
      <t xml:space="preserve">Para el ciclo P.V.  2016, la superficie  programada a sembrar (R+T) es de   480,967 Ha., al mes de  septimbre se  reportan </t>
    </r>
    <r>
      <rPr>
        <b/>
        <sz val="10"/>
        <rFont val="Trebuchet MS"/>
        <family val="2"/>
      </rPr>
      <t xml:space="preserve"> 383,897 Ha. sembradas (79%),</t>
    </r>
    <r>
      <rPr>
        <sz val="10"/>
        <rFont val="Trebuchet MS"/>
        <family val="2"/>
      </rPr>
      <t xml:space="preserve"> de las cuales 51,392 Ha.  corresponden a la modalidad de riego con un 93% de avance de siembra y 332,003 Ha de temporal representando un 77% de avance de siembra.                    E</t>
    </r>
    <r>
      <rPr>
        <b/>
        <sz val="10"/>
        <rFont val="Trebuchet MS"/>
        <family val="2"/>
      </rPr>
      <t>n lo referente a superficie siniestrada 25,761 Ha. en su mayor parte corresponde a municipos del Altiplano (se anexa desglose)</t>
    </r>
    <r>
      <rPr>
        <sz val="10"/>
        <rFont val="Trebuchet MS"/>
        <family val="2"/>
      </rPr>
      <t xml:space="preserve">, </t>
    </r>
  </si>
  <si>
    <t>* Perennes / Superficie plantada total (330,924), y superficie en producción (193,928 Ha.)</t>
  </si>
  <si>
    <t>Los datos reportados corresponden a cultivos Perennes año 2016. En cuanto a cultivos Perennes Especiales  (caña de azucar, café, alfalfa) 2016/2017, ya se consideran deatos de superficie programada (plantada).</t>
  </si>
  <si>
    <t>Datos de este ciclo corresponde a superficie programada a sembrar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</si>
</sst>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333333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EFFE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right" vertical="top" wrapText="1"/>
    </xf>
    <xf numFmtId="0" fontId="0" fillId="6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2" xfId="0" applyFill="1" applyBorder="1"/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0" fillId="7" borderId="2" xfId="0" applyFill="1" applyBorder="1"/>
    <xf numFmtId="4" fontId="6" fillId="7" borderId="2" xfId="0" applyNumberFormat="1" applyFont="1" applyFill="1" applyBorder="1" applyAlignment="1">
      <alignment horizontal="right" vertical="top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1" applyFont="1" applyBorder="1" applyAlignment="1">
      <alignment horizontal="left" wrapText="1"/>
    </xf>
    <xf numFmtId="0" fontId="2" fillId="0" borderId="7" xfId="1" applyFont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7" fillId="0" borderId="5" xfId="0" applyFont="1" applyBorder="1" applyAlignment="1"/>
    <xf numFmtId="0" fontId="18" fillId="0" borderId="5" xfId="0" applyFont="1" applyBorder="1"/>
    <xf numFmtId="0" fontId="18" fillId="0" borderId="6" xfId="0" applyFont="1" applyBorder="1"/>
    <xf numFmtId="0" fontId="0" fillId="0" borderId="8" xfId="0" applyBorder="1"/>
    <xf numFmtId="0" fontId="1" fillId="0" borderId="0" xfId="0" applyFont="1" applyBorder="1" applyAlignment="1"/>
    <xf numFmtId="0" fontId="19" fillId="0" borderId="0" xfId="0" applyFont="1" applyBorder="1" applyAlignment="1"/>
    <xf numFmtId="0" fontId="18" fillId="0" borderId="0" xfId="0" applyFont="1" applyBorder="1"/>
    <xf numFmtId="0" fontId="18" fillId="0" borderId="9" xfId="0" applyFont="1" applyBorder="1"/>
    <xf numFmtId="0" fontId="20" fillId="0" borderId="0" xfId="0" applyFont="1" applyBorder="1"/>
    <xf numFmtId="0" fontId="21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9" xfId="0" applyFont="1" applyBorder="1"/>
    <xf numFmtId="0" fontId="19" fillId="0" borderId="11" xfId="0" applyFont="1" applyBorder="1"/>
    <xf numFmtId="0" fontId="0" fillId="0" borderId="12" xfId="0" applyBorder="1"/>
    <xf numFmtId="0" fontId="18" fillId="0" borderId="12" xfId="0" applyFont="1" applyBorder="1"/>
    <xf numFmtId="0" fontId="18" fillId="0" borderId="13" xfId="0" applyFont="1" applyBorder="1"/>
    <xf numFmtId="0" fontId="26" fillId="8" borderId="14" xfId="1" applyFont="1" applyFill="1" applyBorder="1" applyAlignment="1">
      <alignment horizontal="center" vertical="center" wrapText="1"/>
    </xf>
    <xf numFmtId="0" fontId="26" fillId="8" borderId="15" xfId="1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7" xfId="0" applyFont="1" applyFill="1" applyBorder="1" applyAlignment="1">
      <alignment horizontal="center" wrapText="1"/>
    </xf>
    <xf numFmtId="165" fontId="25" fillId="9" borderId="18" xfId="2" applyNumberFormat="1" applyFont="1" applyFill="1" applyBorder="1" applyAlignment="1">
      <alignment horizontal="center" wrapText="1"/>
    </xf>
    <xf numFmtId="166" fontId="25" fillId="9" borderId="2" xfId="0" applyNumberFormat="1" applyFont="1" applyFill="1" applyBorder="1" applyAlignment="1">
      <alignment horizontal="center" wrapText="1"/>
    </xf>
    <xf numFmtId="165" fontId="25" fillId="9" borderId="2" xfId="0" applyNumberFormat="1" applyFont="1" applyFill="1" applyBorder="1" applyAlignment="1">
      <alignment horizontal="center" wrapText="1"/>
    </xf>
    <xf numFmtId="3" fontId="25" fillId="9" borderId="2" xfId="0" applyNumberFormat="1" applyFont="1" applyFill="1" applyBorder="1" applyAlignment="1">
      <alignment horizontal="center" wrapText="1"/>
    </xf>
    <xf numFmtId="3" fontId="25" fillId="0" borderId="18" xfId="0" applyNumberFormat="1" applyFont="1" applyFill="1" applyBorder="1" applyAlignment="1">
      <alignment horizontal="center" wrapText="1"/>
    </xf>
    <xf numFmtId="3" fontId="25" fillId="0" borderId="2" xfId="0" applyNumberFormat="1" applyFont="1" applyFill="1" applyBorder="1" applyAlignment="1">
      <alignment horizontal="center" wrapText="1"/>
    </xf>
    <xf numFmtId="165" fontId="25" fillId="0" borderId="2" xfId="2" applyNumberFormat="1" applyFont="1" applyFill="1" applyBorder="1" applyAlignment="1">
      <alignment horizontal="right" wrapText="1"/>
    </xf>
    <xf numFmtId="3" fontId="25" fillId="0" borderId="2" xfId="0" applyNumberFormat="1" applyFont="1" applyFill="1" applyBorder="1" applyAlignment="1">
      <alignment horizontal="right" wrapText="1"/>
    </xf>
    <xf numFmtId="165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wrapText="1"/>
    </xf>
    <xf numFmtId="3" fontId="25" fillId="0" borderId="2" xfId="0" applyNumberFormat="1" applyFont="1" applyFill="1" applyBorder="1" applyAlignment="1">
      <alignment wrapText="1"/>
    </xf>
    <xf numFmtId="0" fontId="25" fillId="0" borderId="17" xfId="0" applyFont="1" applyFill="1" applyBorder="1" applyAlignment="1">
      <alignment horizontal="center"/>
    </xf>
    <xf numFmtId="3" fontId="25" fillId="0" borderId="18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horizontal="center"/>
    </xf>
    <xf numFmtId="0" fontId="27" fillId="9" borderId="19" xfId="0" applyFont="1" applyFill="1" applyBorder="1" applyAlignment="1">
      <alignment horizontal="justify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3" fontId="25" fillId="8" borderId="4" xfId="0" applyNumberFormat="1" applyFont="1" applyFill="1" applyBorder="1" applyAlignment="1">
      <alignment horizontal="center"/>
    </xf>
    <xf numFmtId="0" fontId="25" fillId="8" borderId="13" xfId="0" applyFont="1" applyFill="1" applyBorder="1" applyAlignment="1">
      <alignment horizontal="justify" wrapText="1"/>
    </xf>
    <xf numFmtId="0" fontId="1" fillId="0" borderId="0" xfId="0" applyFont="1"/>
    <xf numFmtId="0" fontId="28" fillId="0" borderId="0" xfId="0" applyFont="1"/>
    <xf numFmtId="0" fontId="29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center" vertical="top" wrapText="1"/>
    </xf>
    <xf numFmtId="0" fontId="0" fillId="0" borderId="6" xfId="0" applyBorder="1"/>
    <xf numFmtId="0" fontId="12" fillId="4" borderId="19" xfId="1" applyFont="1" applyFill="1" applyBorder="1" applyAlignment="1">
      <alignment horizontal="center" vertical="center" wrapText="1"/>
    </xf>
    <xf numFmtId="4" fontId="2" fillId="5" borderId="2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17" fontId="2" fillId="0" borderId="9" xfId="1" applyNumberFormat="1" applyFont="1" applyBorder="1" applyAlignment="1">
      <alignment horizontal="left" wrapText="1"/>
    </xf>
    <xf numFmtId="43" fontId="5" fillId="4" borderId="2" xfId="2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43" fontId="0" fillId="7" borderId="2" xfId="2" applyFont="1" applyFill="1" applyBorder="1"/>
    <xf numFmtId="43" fontId="0" fillId="0" borderId="2" xfId="2" applyFont="1" applyFill="1" applyBorder="1"/>
    <xf numFmtId="0" fontId="15" fillId="0" borderId="0" xfId="0" applyFont="1" applyFill="1"/>
    <xf numFmtId="3" fontId="5" fillId="4" borderId="2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center" wrapText="1"/>
    </xf>
    <xf numFmtId="0" fontId="0" fillId="0" borderId="9" xfId="0" applyBorder="1"/>
    <xf numFmtId="0" fontId="0" fillId="0" borderId="9" xfId="0" applyFill="1" applyBorder="1"/>
    <xf numFmtId="0" fontId="12" fillId="4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3" fontId="1" fillId="10" borderId="4" xfId="0" applyNumberFormat="1" applyFont="1" applyFill="1" applyBorder="1"/>
    <xf numFmtId="4" fontId="1" fillId="10" borderId="4" xfId="0" applyNumberFormat="1" applyFont="1" applyFill="1" applyBorder="1"/>
    <xf numFmtId="4" fontId="1" fillId="10" borderId="20" xfId="0" applyNumberFormat="1" applyFont="1" applyFill="1" applyBorder="1"/>
    <xf numFmtId="0" fontId="2" fillId="0" borderId="25" xfId="1" applyFont="1" applyBorder="1" applyAlignment="1">
      <alignment wrapText="1"/>
    </xf>
    <xf numFmtId="0" fontId="0" fillId="0" borderId="26" xfId="0" applyBorder="1"/>
    <xf numFmtId="0" fontId="0" fillId="0" borderId="24" xfId="0" applyBorder="1"/>
    <xf numFmtId="0" fontId="33" fillId="11" borderId="2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right" vertical="top" wrapText="1"/>
    </xf>
    <xf numFmtId="4" fontId="35" fillId="7" borderId="2" xfId="0" applyNumberFormat="1" applyFont="1" applyFill="1" applyBorder="1" applyAlignment="1">
      <alignment horizontal="right" vertical="top" wrapText="1"/>
    </xf>
    <xf numFmtId="4" fontId="35" fillId="0" borderId="2" xfId="0" applyNumberFormat="1" applyFont="1" applyFill="1" applyBorder="1" applyAlignment="1">
      <alignment horizontal="right" vertical="top" wrapText="1"/>
    </xf>
    <xf numFmtId="0" fontId="35" fillId="0" borderId="2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1" fillId="0" borderId="8" xfId="0" applyFont="1" applyBorder="1"/>
    <xf numFmtId="17" fontId="0" fillId="0" borderId="9" xfId="0" applyNumberFormat="1" applyBorder="1"/>
    <xf numFmtId="0" fontId="33" fillId="11" borderId="17" xfId="0" applyFont="1" applyFill="1" applyBorder="1" applyAlignment="1">
      <alignment horizontal="center" vertical="center" wrapText="1"/>
    </xf>
    <xf numFmtId="0" fontId="33" fillId="11" borderId="19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left" vertical="top" wrapText="1"/>
    </xf>
    <xf numFmtId="3" fontId="36" fillId="7" borderId="19" xfId="0" applyNumberFormat="1" applyFont="1" applyFill="1" applyBorder="1"/>
    <xf numFmtId="0" fontId="34" fillId="0" borderId="17" xfId="0" applyFont="1" applyFill="1" applyBorder="1" applyAlignment="1">
      <alignment horizontal="left" vertical="top" wrapText="1"/>
    </xf>
    <xf numFmtId="3" fontId="36" fillId="0" borderId="19" xfId="0" applyNumberFormat="1" applyFont="1" applyFill="1" applyBorder="1"/>
    <xf numFmtId="0" fontId="36" fillId="0" borderId="19" xfId="0" applyFont="1" applyFill="1" applyBorder="1"/>
    <xf numFmtId="0" fontId="33" fillId="11" borderId="3" xfId="0" applyFont="1" applyFill="1" applyBorder="1" applyAlignment="1">
      <alignment horizontal="left" vertical="top" wrapText="1"/>
    </xf>
    <xf numFmtId="3" fontId="33" fillId="11" borderId="20" xfId="0" applyNumberFormat="1" applyFont="1" applyFill="1" applyBorder="1" applyAlignment="1">
      <alignment horizontal="right" vertical="top" wrapText="1"/>
    </xf>
    <xf numFmtId="4" fontId="33" fillId="11" borderId="4" xfId="0" applyNumberFormat="1" applyFont="1" applyFill="1" applyBorder="1" applyAlignment="1">
      <alignment horizontal="right" vertical="top" wrapText="1"/>
    </xf>
    <xf numFmtId="0" fontId="22" fillId="0" borderId="0" xfId="0" applyFont="1"/>
    <xf numFmtId="0" fontId="37" fillId="11" borderId="2" xfId="0" applyFont="1" applyFill="1" applyBorder="1" applyAlignment="1">
      <alignment horizontal="center" vertical="center" wrapText="1"/>
    </xf>
    <xf numFmtId="0" fontId="38" fillId="7" borderId="2" xfId="0" applyFont="1" applyFill="1" applyBorder="1" applyAlignment="1">
      <alignment horizontal="right" vertical="top" wrapText="1"/>
    </xf>
    <xf numFmtId="0" fontId="38" fillId="0" borderId="2" xfId="0" applyFont="1" applyFill="1" applyBorder="1" applyAlignment="1">
      <alignment horizontal="right" vertical="top" wrapText="1"/>
    </xf>
    <xf numFmtId="0" fontId="37" fillId="11" borderId="17" xfId="0" applyFont="1" applyFill="1" applyBorder="1" applyAlignment="1">
      <alignment horizontal="center" vertical="center" wrapText="1"/>
    </xf>
    <xf numFmtId="0" fontId="37" fillId="11" borderId="19" xfId="0" applyFont="1" applyFill="1" applyBorder="1" applyAlignment="1">
      <alignment horizontal="center" vertical="center" wrapText="1"/>
    </xf>
    <xf numFmtId="0" fontId="39" fillId="7" borderId="17" xfId="0" applyFont="1" applyFill="1" applyBorder="1" applyAlignment="1">
      <alignment horizontal="left" vertical="top" wrapText="1"/>
    </xf>
    <xf numFmtId="0" fontId="0" fillId="7" borderId="19" xfId="0" applyFont="1" applyFill="1" applyBorder="1"/>
    <xf numFmtId="0" fontId="39" fillId="0" borderId="17" xfId="0" applyFont="1" applyFill="1" applyBorder="1" applyAlignment="1">
      <alignment horizontal="left" vertical="top" wrapText="1"/>
    </xf>
    <xf numFmtId="0" fontId="0" fillId="0" borderId="19" xfId="0" applyFont="1" applyFill="1" applyBorder="1"/>
    <xf numFmtId="0" fontId="37" fillId="11" borderId="3" xfId="0" applyFont="1" applyFill="1" applyBorder="1" applyAlignment="1">
      <alignment horizontal="left" vertical="top" wrapText="1"/>
    </xf>
    <xf numFmtId="0" fontId="37" fillId="11" borderId="4" xfId="0" applyFont="1" applyFill="1" applyBorder="1" applyAlignment="1">
      <alignment horizontal="right" vertical="top" wrapText="1"/>
    </xf>
    <xf numFmtId="0" fontId="37" fillId="11" borderId="20" xfId="0" applyFont="1" applyFill="1" applyBorder="1" applyAlignment="1">
      <alignment horizontal="right" vertical="top" wrapText="1"/>
    </xf>
    <xf numFmtId="0" fontId="40" fillId="0" borderId="1" xfId="0" applyFont="1" applyFill="1" applyBorder="1" applyAlignment="1">
      <alignment vertical="center" wrapText="1"/>
    </xf>
    <xf numFmtId="0" fontId="8" fillId="0" borderId="8" xfId="0" applyFont="1" applyBorder="1"/>
    <xf numFmtId="0" fontId="13" fillId="12" borderId="2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36" fillId="0" borderId="5" xfId="0" applyFont="1" applyBorder="1"/>
    <xf numFmtId="0" fontId="36" fillId="0" borderId="0" xfId="0" applyFont="1" applyBorder="1"/>
    <xf numFmtId="0" fontId="13" fillId="12" borderId="17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3" fontId="0" fillId="0" borderId="19" xfId="0" applyNumberFormat="1" applyBorder="1"/>
    <xf numFmtId="0" fontId="6" fillId="3" borderId="17" xfId="0" applyFont="1" applyFill="1" applyBorder="1" applyAlignment="1">
      <alignment horizontal="left" vertical="top" wrapText="1"/>
    </xf>
    <xf numFmtId="4" fontId="0" fillId="0" borderId="19" xfId="0" applyNumberFormat="1" applyBorder="1"/>
    <xf numFmtId="0" fontId="0" fillId="0" borderId="19" xfId="0" applyBorder="1"/>
    <xf numFmtId="0" fontId="13" fillId="12" borderId="3" xfId="0" applyFont="1" applyFill="1" applyBorder="1" applyAlignment="1">
      <alignment horizontal="left" vertical="top" wrapText="1"/>
    </xf>
    <xf numFmtId="0" fontId="13" fillId="12" borderId="4" xfId="0" applyFont="1" applyFill="1" applyBorder="1" applyAlignment="1">
      <alignment horizontal="right" vertical="top" wrapText="1"/>
    </xf>
    <xf numFmtId="4" fontId="13" fillId="12" borderId="4" xfId="0" applyNumberFormat="1" applyFont="1" applyFill="1" applyBorder="1" applyAlignment="1">
      <alignment horizontal="right" vertical="top" wrapText="1"/>
    </xf>
    <xf numFmtId="3" fontId="29" fillId="12" borderId="20" xfId="0" applyNumberFormat="1" applyFont="1" applyFill="1" applyBorder="1"/>
    <xf numFmtId="0" fontId="13" fillId="12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41" fillId="12" borderId="3" xfId="0" applyFont="1" applyFill="1" applyBorder="1" applyAlignment="1">
      <alignment horizontal="left" vertical="top" wrapText="1"/>
    </xf>
    <xf numFmtId="0" fontId="41" fillId="12" borderId="4" xfId="0" applyFont="1" applyFill="1" applyBorder="1" applyAlignment="1">
      <alignment horizontal="right" vertical="top" wrapText="1"/>
    </xf>
    <xf numFmtId="4" fontId="41" fillId="12" borderId="4" xfId="0" applyNumberFormat="1" applyFont="1" applyFill="1" applyBorder="1" applyAlignment="1">
      <alignment horizontal="right" vertical="top" wrapText="1"/>
    </xf>
    <xf numFmtId="4" fontId="22" fillId="12" borderId="20" xfId="0" applyNumberFormat="1" applyFont="1" applyFill="1" applyBorder="1"/>
    <xf numFmtId="17" fontId="0" fillId="0" borderId="0" xfId="0" applyNumberFormat="1" applyBorder="1"/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3" fontId="29" fillId="0" borderId="0" xfId="0" applyNumberFormat="1" applyFont="1" applyFill="1" applyBorder="1"/>
    <xf numFmtId="0" fontId="2" fillId="0" borderId="17" xfId="0" applyFont="1" applyBorder="1" applyAlignment="1">
      <alignment vertical="center" wrapText="1"/>
    </xf>
    <xf numFmtId="0" fontId="29" fillId="12" borderId="14" xfId="0" applyFont="1" applyFill="1" applyBorder="1"/>
    <xf numFmtId="0" fontId="29" fillId="12" borderId="16" xfId="0" applyFont="1" applyFill="1" applyBorder="1"/>
    <xf numFmtId="0" fontId="29" fillId="12" borderId="3" xfId="0" applyFont="1" applyFill="1" applyBorder="1"/>
    <xf numFmtId="4" fontId="29" fillId="12" borderId="20" xfId="0" applyNumberFormat="1" applyFont="1" applyFill="1" applyBorder="1"/>
    <xf numFmtId="17" fontId="14" fillId="0" borderId="0" xfId="1" applyNumberFormat="1" applyFont="1" applyBorder="1" applyAlignment="1">
      <alignment horizontal="left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vertical="center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17" fontId="42" fillId="0" borderId="0" xfId="1" applyNumberFormat="1" applyFont="1" applyBorder="1" applyAlignment="1">
      <alignment horizontal="left" wrapText="1"/>
    </xf>
    <xf numFmtId="0" fontId="13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4" fontId="43" fillId="13" borderId="2" xfId="0" applyNumberFormat="1" applyFont="1" applyFill="1" applyBorder="1" applyAlignment="1">
      <alignment horizontal="right" vertical="top" wrapText="1"/>
    </xf>
    <xf numFmtId="0" fontId="43" fillId="13" borderId="2" xfId="0" applyFont="1" applyFill="1" applyBorder="1" applyAlignment="1">
      <alignment horizontal="right" vertical="top" wrapText="1"/>
    </xf>
    <xf numFmtId="0" fontId="13" fillId="11" borderId="2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vertical="top" wrapText="1"/>
    </xf>
    <xf numFmtId="0" fontId="13" fillId="11" borderId="2" xfId="0" applyFont="1" applyFill="1" applyBorder="1" applyAlignment="1">
      <alignment vertical="top" wrapText="1"/>
    </xf>
    <xf numFmtId="0" fontId="22" fillId="11" borderId="0" xfId="0" applyFont="1" applyFill="1"/>
    <xf numFmtId="0" fontId="41" fillId="11" borderId="2" xfId="0" applyFont="1" applyFill="1" applyBorder="1" applyAlignment="1">
      <alignment horizontal="right" vertical="top" wrapText="1"/>
    </xf>
    <xf numFmtId="0" fontId="1" fillId="0" borderId="1" xfId="0" applyFont="1" applyBorder="1"/>
    <xf numFmtId="0" fontId="7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0" fontId="0" fillId="4" borderId="2" xfId="0" applyFill="1" applyBorder="1"/>
    <xf numFmtId="4" fontId="2" fillId="0" borderId="26" xfId="0" applyNumberFormat="1" applyFont="1" applyFill="1" applyBorder="1" applyAlignment="1">
      <alignment horizontal="center" vertical="center" wrapText="1"/>
    </xf>
    <xf numFmtId="0" fontId="45" fillId="0" borderId="25" xfId="0" applyFont="1" applyFill="1" applyBorder="1" applyAlignment="1">
      <alignment vertical="center"/>
    </xf>
    <xf numFmtId="0" fontId="1" fillId="0" borderId="25" xfId="0" applyFont="1" applyBorder="1"/>
    <xf numFmtId="0" fontId="13" fillId="11" borderId="17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right" vertical="top" wrapText="1"/>
    </xf>
    <xf numFmtId="0" fontId="6" fillId="2" borderId="19" xfId="0" applyFont="1" applyFill="1" applyBorder="1" applyAlignment="1">
      <alignment horizontal="right" vertical="top" wrapText="1"/>
    </xf>
    <xf numFmtId="0" fontId="43" fillId="13" borderId="17" xfId="0" applyFont="1" applyFill="1" applyBorder="1" applyAlignment="1">
      <alignment horizontal="left" vertical="top" wrapText="1"/>
    </xf>
    <xf numFmtId="0" fontId="43" fillId="13" borderId="19" xfId="0" applyFont="1" applyFill="1" applyBorder="1" applyAlignment="1">
      <alignment horizontal="right" vertical="top" wrapText="1"/>
    </xf>
    <xf numFmtId="4" fontId="6" fillId="3" borderId="19" xfId="0" applyNumberFormat="1" applyFont="1" applyFill="1" applyBorder="1" applyAlignment="1">
      <alignment horizontal="right" vertical="top" wrapText="1"/>
    </xf>
    <xf numFmtId="4" fontId="6" fillId="2" borderId="19" xfId="0" applyNumberFormat="1" applyFont="1" applyFill="1" applyBorder="1" applyAlignment="1">
      <alignment horizontal="right" vertical="top" wrapText="1"/>
    </xf>
    <xf numFmtId="4" fontId="43" fillId="13" borderId="19" xfId="0" applyNumberFormat="1" applyFont="1" applyFill="1" applyBorder="1" applyAlignment="1">
      <alignment horizontal="right" vertical="top" wrapText="1"/>
    </xf>
    <xf numFmtId="0" fontId="41" fillId="11" borderId="17" xfId="0" applyFont="1" applyFill="1" applyBorder="1" applyAlignment="1">
      <alignment horizontal="left" vertical="top" wrapText="1"/>
    </xf>
    <xf numFmtId="0" fontId="41" fillId="11" borderId="19" xfId="0" applyFont="1" applyFill="1" applyBorder="1" applyAlignment="1">
      <alignment horizontal="right" vertical="top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4" fontId="44" fillId="0" borderId="20" xfId="0" applyNumberFormat="1" applyFont="1" applyBorder="1" applyAlignment="1">
      <alignment vertical="center" wrapText="1"/>
    </xf>
    <xf numFmtId="0" fontId="45" fillId="11" borderId="17" xfId="0" applyFont="1" applyFill="1" applyBorder="1" applyAlignment="1">
      <alignment vertical="top" wrapText="1"/>
    </xf>
    <xf numFmtId="0" fontId="41" fillId="11" borderId="19" xfId="0" applyFont="1" applyFill="1" applyBorder="1" applyAlignment="1">
      <alignment vertical="top" wrapText="1"/>
    </xf>
    <xf numFmtId="0" fontId="13" fillId="11" borderId="17" xfId="0" applyFont="1" applyFill="1" applyBorder="1" applyAlignment="1">
      <alignment vertical="top" wrapText="1"/>
    </xf>
    <xf numFmtId="0" fontId="13" fillId="11" borderId="19" xfId="0" applyFont="1" applyFill="1" applyBorder="1" applyAlignment="1">
      <alignment vertical="top" wrapText="1"/>
    </xf>
    <xf numFmtId="0" fontId="27" fillId="9" borderId="19" xfId="0" applyFont="1" applyFill="1" applyBorder="1" applyAlignment="1">
      <alignment horizontal="justify" wrapText="1"/>
    </xf>
    <xf numFmtId="17" fontId="25" fillId="0" borderId="0" xfId="0" applyNumberFormat="1" applyFont="1" applyFill="1" applyBorder="1" applyAlignment="1">
      <alignment horizontal="center" vertical="center"/>
    </xf>
    <xf numFmtId="0" fontId="29" fillId="0" borderId="8" xfId="0" applyFont="1" applyBorder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32" fillId="0" borderId="0" xfId="0" applyFont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wrapText="1"/>
    </xf>
    <xf numFmtId="0" fontId="31" fillId="0" borderId="23" xfId="1" applyFont="1" applyBorder="1" applyAlignment="1">
      <alignment horizontal="center" wrapText="1"/>
    </xf>
    <xf numFmtId="0" fontId="31" fillId="0" borderId="10" xfId="1" applyFont="1" applyBorder="1" applyAlignment="1">
      <alignment horizontal="center" wrapText="1"/>
    </xf>
    <xf numFmtId="0" fontId="31" fillId="0" borderId="24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1" fillId="0" borderId="8" xfId="1" applyFont="1" applyBorder="1" applyAlignment="1">
      <alignment horizontal="center" vertical="top" wrapText="1"/>
    </xf>
    <xf numFmtId="0" fontId="31" fillId="0" borderId="0" xfId="1" applyFont="1" applyBorder="1" applyAlignment="1">
      <alignment horizontal="center" vertical="top" wrapText="1"/>
    </xf>
    <xf numFmtId="0" fontId="3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31" fillId="0" borderId="21" xfId="1" applyFont="1" applyBorder="1" applyAlignment="1">
      <alignment horizontal="center" wrapText="1"/>
    </xf>
    <xf numFmtId="0" fontId="31" fillId="0" borderId="22" xfId="1" applyFont="1" applyBorder="1" applyAlignment="1">
      <alignment horizontal="center" wrapText="1"/>
    </xf>
    <xf numFmtId="0" fontId="31" fillId="0" borderId="18" xfId="1" applyFont="1" applyBorder="1" applyAlignment="1">
      <alignment horizontal="center" wrapText="1"/>
    </xf>
    <xf numFmtId="0" fontId="31" fillId="0" borderId="23" xfId="1" applyFont="1" applyBorder="1" applyAlignment="1">
      <alignment horizontal="center" vertical="top" wrapText="1"/>
    </xf>
    <xf numFmtId="0" fontId="31" fillId="0" borderId="10" xfId="1" applyFont="1" applyBorder="1" applyAlignment="1">
      <alignment horizontal="center" vertical="top" wrapText="1"/>
    </xf>
    <xf numFmtId="0" fontId="31" fillId="0" borderId="24" xfId="1" applyFont="1" applyBorder="1" applyAlignment="1">
      <alignment horizontal="center"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28575</xdr:rowOff>
    </xdr:from>
    <xdr:to>
      <xdr:col>4</xdr:col>
      <xdr:colOff>323850</xdr:colOff>
      <xdr:row>5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28600"/>
          <a:ext cx="314325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opLeftCell="A7" workbookViewId="0">
      <selection activeCell="K13" sqref="K13"/>
    </sheetView>
  </sheetViews>
  <sheetFormatPr baseColWidth="10" defaultRowHeight="15" x14ac:dyDescent="0.25"/>
  <cols>
    <col min="1" max="1" width="3.85546875" style="2" customWidth="1"/>
    <col min="2" max="2" width="17.7109375" style="2" customWidth="1"/>
    <col min="3" max="3" width="14.5703125" style="2" customWidth="1"/>
    <col min="4" max="6" width="11.42578125" style="2"/>
    <col min="7" max="7" width="11.42578125" style="2" customWidth="1"/>
    <col min="8" max="8" width="13.140625" style="2" customWidth="1"/>
    <col min="9" max="9" width="13.42578125" style="2" customWidth="1"/>
    <col min="10" max="10" width="12.7109375" style="2" customWidth="1"/>
    <col min="11" max="11" width="71.85546875" style="2" customWidth="1"/>
    <col min="12" max="16384" width="11.42578125" style="2"/>
  </cols>
  <sheetData>
    <row r="1" spans="2:11" ht="15.75" thickBot="1" x14ac:dyDescent="0.3"/>
    <row r="2" spans="2:11" ht="18" x14ac:dyDescent="0.35">
      <c r="B2" s="55"/>
      <c r="C2" s="56"/>
      <c r="D2" s="57"/>
      <c r="E2" s="57" t="s">
        <v>124</v>
      </c>
      <c r="F2" s="58"/>
      <c r="G2" s="58"/>
      <c r="H2" s="58"/>
      <c r="I2" s="58"/>
      <c r="J2" s="59"/>
      <c r="K2" s="60"/>
    </row>
    <row r="3" spans="2:11" ht="16.5" x14ac:dyDescent="0.3">
      <c r="B3" s="61"/>
      <c r="C3" s="40"/>
      <c r="D3" s="62"/>
      <c r="E3" s="62" t="s">
        <v>125</v>
      </c>
      <c r="F3" s="63"/>
      <c r="G3" s="63"/>
      <c r="H3" s="64"/>
      <c r="I3" s="63"/>
      <c r="J3" s="64"/>
      <c r="K3" s="65"/>
    </row>
    <row r="4" spans="2:11" ht="18" x14ac:dyDescent="0.35">
      <c r="B4" s="61"/>
      <c r="C4" s="40"/>
      <c r="D4" s="40"/>
      <c r="E4" s="40"/>
      <c r="F4" s="66" t="s">
        <v>126</v>
      </c>
      <c r="G4" s="64"/>
      <c r="H4" s="63"/>
      <c r="I4" s="64"/>
      <c r="J4" s="64"/>
      <c r="K4" s="65"/>
    </row>
    <row r="5" spans="2:11" ht="16.5" x14ac:dyDescent="0.3">
      <c r="B5" s="67"/>
      <c r="C5" s="68"/>
      <c r="D5" s="69"/>
      <c r="E5" s="69"/>
      <c r="F5" s="70"/>
      <c r="G5" s="70"/>
      <c r="H5" s="71"/>
      <c r="I5" s="248" t="s">
        <v>144</v>
      </c>
      <c r="J5" s="71"/>
      <c r="K5" s="72"/>
    </row>
    <row r="6" spans="2:11" ht="17.25" thickBot="1" x14ac:dyDescent="0.35">
      <c r="B6" s="73" t="s">
        <v>127</v>
      </c>
      <c r="C6" s="74"/>
      <c r="D6" s="74"/>
      <c r="E6" s="74"/>
      <c r="F6" s="75"/>
      <c r="G6" s="75"/>
      <c r="H6" s="75"/>
      <c r="I6" s="75"/>
      <c r="J6" s="75"/>
      <c r="K6" s="76"/>
    </row>
    <row r="7" spans="2:11" s="80" customFormat="1" ht="60" x14ac:dyDescent="0.25">
      <c r="B7" s="77" t="s">
        <v>128</v>
      </c>
      <c r="C7" s="78" t="s">
        <v>129</v>
      </c>
      <c r="D7" s="78" t="s">
        <v>130</v>
      </c>
      <c r="E7" s="78" t="s">
        <v>66</v>
      </c>
      <c r="F7" s="78" t="s">
        <v>67</v>
      </c>
      <c r="G7" s="78" t="s">
        <v>131</v>
      </c>
      <c r="H7" s="78" t="s">
        <v>132</v>
      </c>
      <c r="I7" s="78" t="s">
        <v>133</v>
      </c>
      <c r="J7" s="78" t="s">
        <v>134</v>
      </c>
      <c r="K7" s="79" t="s">
        <v>135</v>
      </c>
    </row>
    <row r="8" spans="2:11" s="80" customFormat="1" ht="95.25" customHeight="1" x14ac:dyDescent="0.3">
      <c r="B8" s="81" t="s">
        <v>136</v>
      </c>
      <c r="C8" s="82">
        <v>480967</v>
      </c>
      <c r="D8" s="83">
        <v>383396</v>
      </c>
      <c r="E8" s="83">
        <v>18738</v>
      </c>
      <c r="F8" s="83">
        <v>25761</v>
      </c>
      <c r="G8" s="84">
        <f>D8-E8-F8</f>
        <v>338897</v>
      </c>
      <c r="H8" s="83">
        <v>1160661</v>
      </c>
      <c r="I8" s="85">
        <v>356764</v>
      </c>
      <c r="J8" s="85">
        <v>2091554</v>
      </c>
      <c r="K8" s="247" t="s">
        <v>258</v>
      </c>
    </row>
    <row r="9" spans="2:11" s="80" customFormat="1" ht="45" x14ac:dyDescent="0.3">
      <c r="B9" s="81" t="s">
        <v>137</v>
      </c>
      <c r="C9" s="86">
        <v>330924</v>
      </c>
      <c r="D9" s="87">
        <v>320310</v>
      </c>
      <c r="E9" s="88">
        <v>79531</v>
      </c>
      <c r="F9" s="89">
        <v>0</v>
      </c>
      <c r="G9" s="90">
        <f t="shared" ref="G9:G10" si="0">D9-E9-F9</f>
        <v>240779</v>
      </c>
      <c r="H9" s="87">
        <v>11275369</v>
      </c>
      <c r="I9" s="91">
        <v>1759314</v>
      </c>
      <c r="J9" s="92">
        <v>1604631</v>
      </c>
      <c r="K9" s="247" t="s">
        <v>260</v>
      </c>
    </row>
    <row r="10" spans="2:11" s="53" customFormat="1" ht="16.5" x14ac:dyDescent="0.3">
      <c r="B10" s="93" t="s">
        <v>138</v>
      </c>
      <c r="C10" s="94">
        <v>69505</v>
      </c>
      <c r="D10" s="95">
        <v>0</v>
      </c>
      <c r="E10" s="95">
        <v>0</v>
      </c>
      <c r="F10" s="95">
        <v>0</v>
      </c>
      <c r="G10" s="90">
        <f t="shared" si="0"/>
        <v>0</v>
      </c>
      <c r="H10" s="95">
        <v>357175</v>
      </c>
      <c r="I10" s="96">
        <v>0</v>
      </c>
      <c r="J10" s="96">
        <v>0</v>
      </c>
      <c r="K10" s="97" t="s">
        <v>261</v>
      </c>
    </row>
    <row r="11" spans="2:11" ht="17.25" thickBot="1" x14ac:dyDescent="0.35">
      <c r="B11" s="98" t="s">
        <v>56</v>
      </c>
      <c r="C11" s="99"/>
      <c r="D11" s="100">
        <f t="shared" ref="D11:J11" si="1">SUM(D8:D10)</f>
        <v>703706</v>
      </c>
      <c r="E11" s="100">
        <f t="shared" si="1"/>
        <v>98269</v>
      </c>
      <c r="F11" s="100">
        <f t="shared" si="1"/>
        <v>25761</v>
      </c>
      <c r="G11" s="100">
        <f t="shared" si="1"/>
        <v>579676</v>
      </c>
      <c r="H11" s="100">
        <f t="shared" si="1"/>
        <v>12793205</v>
      </c>
      <c r="I11" s="100">
        <f t="shared" si="1"/>
        <v>2116078</v>
      </c>
      <c r="J11" s="100">
        <f t="shared" si="1"/>
        <v>3696185</v>
      </c>
      <c r="K11" s="101"/>
    </row>
    <row r="12" spans="2:11" x14ac:dyDescent="0.25">
      <c r="B12" s="102" t="s">
        <v>139</v>
      </c>
    </row>
    <row r="13" spans="2:11" x14ac:dyDescent="0.25">
      <c r="B13" s="103" t="s">
        <v>140</v>
      </c>
    </row>
    <row r="14" spans="2:11" x14ac:dyDescent="0.25">
      <c r="B14" s="2" t="s">
        <v>259</v>
      </c>
      <c r="K14" s="10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workbookViewId="0">
      <selection activeCell="N8" sqref="N8"/>
    </sheetView>
  </sheetViews>
  <sheetFormatPr baseColWidth="10" defaultColWidth="11.42578125" defaultRowHeight="15" x14ac:dyDescent="0.25"/>
  <cols>
    <col min="1" max="1" width="5.5703125" customWidth="1"/>
    <col min="2" max="2" width="19.5703125" customWidth="1"/>
    <col min="3" max="3" width="14" customWidth="1"/>
    <col min="5" max="5" width="13" customWidth="1"/>
    <col min="6" max="6" width="12.7109375" customWidth="1"/>
    <col min="7" max="7" width="14.5703125" customWidth="1"/>
    <col min="8" max="8" width="13.5703125" bestFit="1" customWidth="1"/>
    <col min="9" max="9" width="13.5703125" customWidth="1"/>
    <col min="10" max="10" width="12.7109375" customWidth="1"/>
    <col min="11" max="11" width="12.5703125" customWidth="1"/>
    <col min="12" max="12" width="13.85546875" customWidth="1"/>
    <col min="13" max="13" width="13.140625" customWidth="1"/>
  </cols>
  <sheetData>
    <row r="1" spans="2:13" ht="15.75" thickBot="1" x14ac:dyDescent="0.3"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112"/>
    </row>
    <row r="2" spans="2:13" ht="15.75" x14ac:dyDescent="0.25">
      <c r="B2" s="253" t="s">
        <v>62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5"/>
    </row>
    <row r="3" spans="2:13" ht="15.75" x14ac:dyDescent="0.25">
      <c r="B3" s="256" t="s">
        <v>63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8"/>
    </row>
    <row r="4" spans="2:13" ht="15.75" x14ac:dyDescent="0.25">
      <c r="B4" s="256" t="s">
        <v>64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8"/>
    </row>
    <row r="5" spans="2:13" ht="27" thickBot="1" x14ac:dyDescent="0.3">
      <c r="B5" s="259" t="s">
        <v>65</v>
      </c>
      <c r="C5" s="260"/>
      <c r="D5" s="5" t="s">
        <v>1</v>
      </c>
      <c r="E5" s="6">
        <v>2016</v>
      </c>
      <c r="F5" s="7"/>
      <c r="G5" s="8"/>
      <c r="H5" s="8"/>
      <c r="I5" s="8"/>
      <c r="J5" s="8"/>
      <c r="K5" s="8"/>
      <c r="L5" s="5" t="s">
        <v>2</v>
      </c>
      <c r="M5" s="118">
        <v>42614</v>
      </c>
    </row>
    <row r="6" spans="2:13" ht="45" x14ac:dyDescent="0.25">
      <c r="B6" s="9" t="s">
        <v>143</v>
      </c>
      <c r="C6" s="39" t="s">
        <v>141</v>
      </c>
      <c r="D6" s="39" t="s">
        <v>142</v>
      </c>
      <c r="E6" s="39" t="s">
        <v>66</v>
      </c>
      <c r="F6" s="39" t="s">
        <v>67</v>
      </c>
      <c r="G6" s="39" t="s">
        <v>68</v>
      </c>
      <c r="H6" s="39" t="s">
        <v>69</v>
      </c>
      <c r="I6" s="39" t="s">
        <v>70</v>
      </c>
      <c r="J6" s="39" t="s">
        <v>71</v>
      </c>
      <c r="K6" s="39" t="s">
        <v>72</v>
      </c>
      <c r="L6" s="39" t="s">
        <v>73</v>
      </c>
      <c r="M6" s="113" t="s">
        <v>74</v>
      </c>
    </row>
    <row r="7" spans="2:13" ht="15.75" thickBot="1" x14ac:dyDescent="0.3">
      <c r="B7" s="10" t="s">
        <v>75</v>
      </c>
      <c r="C7" s="11">
        <f t="shared" ref="C7:M7" si="0">C59+C80</f>
        <v>480967</v>
      </c>
      <c r="D7" s="12">
        <f t="shared" si="0"/>
        <v>383395.79</v>
      </c>
      <c r="E7" s="12">
        <f t="shared" si="0"/>
        <v>18738.07</v>
      </c>
      <c r="F7" s="11">
        <f t="shared" si="0"/>
        <v>25761</v>
      </c>
      <c r="G7" s="11">
        <f t="shared" si="0"/>
        <v>338896.72</v>
      </c>
      <c r="H7" s="12">
        <f t="shared" si="0"/>
        <v>1160661.3400000001</v>
      </c>
      <c r="I7" s="12">
        <f t="shared" si="0"/>
        <v>356764.84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4">
        <f t="shared" si="0"/>
        <v>2091554.59</v>
      </c>
    </row>
    <row r="8" spans="2:13" s="2" customFormat="1" x14ac:dyDescent="0.25">
      <c r="B8" s="115"/>
      <c r="C8" s="116"/>
      <c r="D8" s="117"/>
      <c r="E8" s="117"/>
      <c r="F8" s="116"/>
      <c r="G8" s="116"/>
      <c r="H8" s="117"/>
      <c r="I8" s="117"/>
      <c r="J8" s="116"/>
      <c r="K8" s="116"/>
      <c r="L8" s="116"/>
      <c r="M8" s="117"/>
    </row>
    <row r="9" spans="2:13" ht="15.75" thickBot="1" x14ac:dyDescent="0.3">
      <c r="B9" s="3"/>
      <c r="C9" s="4"/>
      <c r="D9" s="3"/>
      <c r="E9" s="4"/>
      <c r="F9" s="2"/>
      <c r="G9" s="4"/>
      <c r="H9" s="4"/>
      <c r="I9" s="2"/>
      <c r="J9" s="2"/>
      <c r="K9" s="2"/>
      <c r="L9" s="2"/>
      <c r="M9" s="2"/>
    </row>
    <row r="10" spans="2:13" x14ac:dyDescent="0.25">
      <c r="B10" s="261" t="s">
        <v>76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3"/>
    </row>
    <row r="11" spans="2:13" ht="45" x14ac:dyDescent="0.25">
      <c r="B11" s="105" t="s">
        <v>3</v>
      </c>
      <c r="C11" s="39" t="s">
        <v>141</v>
      </c>
      <c r="D11" s="39" t="s">
        <v>142</v>
      </c>
      <c r="E11" s="39" t="s">
        <v>66</v>
      </c>
      <c r="F11" s="39" t="s">
        <v>67</v>
      </c>
      <c r="G11" s="105" t="s">
        <v>77</v>
      </c>
      <c r="H11" s="39" t="s">
        <v>69</v>
      </c>
      <c r="I11" s="39" t="s">
        <v>70</v>
      </c>
      <c r="J11" s="39" t="s">
        <v>71</v>
      </c>
      <c r="K11" s="39" t="s">
        <v>72</v>
      </c>
      <c r="L11" s="39" t="s">
        <v>73</v>
      </c>
      <c r="M11" s="39" t="s">
        <v>74</v>
      </c>
    </row>
    <row r="12" spans="2:13" x14ac:dyDescent="0.25">
      <c r="B12" s="106" t="s">
        <v>9</v>
      </c>
      <c r="C12" s="31">
        <v>30</v>
      </c>
      <c r="D12" s="31">
        <v>31</v>
      </c>
      <c r="E12" s="31">
        <v>28</v>
      </c>
      <c r="F12" s="31">
        <v>1.5</v>
      </c>
      <c r="G12" s="31">
        <f>D12-E12-F12</f>
        <v>1.5</v>
      </c>
      <c r="H12" s="31">
        <v>196.25</v>
      </c>
      <c r="I12" s="31">
        <v>174.36</v>
      </c>
      <c r="J12" s="31">
        <v>6.5419999999999998</v>
      </c>
      <c r="K12" s="31">
        <v>6.2270000000000003</v>
      </c>
      <c r="L12" s="33">
        <v>5336.32</v>
      </c>
      <c r="M12" s="31">
        <v>930.44</v>
      </c>
    </row>
    <row r="13" spans="2:13" s="15" customFormat="1" x14ac:dyDescent="0.25">
      <c r="B13" s="107" t="s">
        <v>10</v>
      </c>
      <c r="C13" s="14">
        <v>35</v>
      </c>
      <c r="D13" s="14">
        <v>34</v>
      </c>
      <c r="E13" s="14">
        <v>2</v>
      </c>
      <c r="F13" s="14">
        <v>0</v>
      </c>
      <c r="G13" s="120">
        <f t="shared" ref="G13:G58" si="1">D13-E13-F13</f>
        <v>32</v>
      </c>
      <c r="H13" s="14">
        <v>263</v>
      </c>
      <c r="I13" s="14">
        <v>12</v>
      </c>
      <c r="J13" s="14">
        <v>7.5140000000000002</v>
      </c>
      <c r="K13" s="14">
        <v>6</v>
      </c>
      <c r="L13" s="16">
        <v>12500</v>
      </c>
      <c r="M13" s="14">
        <v>150</v>
      </c>
    </row>
    <row r="14" spans="2:13" x14ac:dyDescent="0.25">
      <c r="B14" s="106" t="s">
        <v>11</v>
      </c>
      <c r="C14" s="31">
        <v>8</v>
      </c>
      <c r="D14" s="31">
        <v>11</v>
      </c>
      <c r="E14" s="31">
        <v>10</v>
      </c>
      <c r="F14" s="31">
        <v>0</v>
      </c>
      <c r="G14" s="31">
        <f t="shared" si="1"/>
        <v>1</v>
      </c>
      <c r="H14" s="31">
        <v>208</v>
      </c>
      <c r="I14" s="31">
        <v>299</v>
      </c>
      <c r="J14" s="31">
        <v>26</v>
      </c>
      <c r="K14" s="31">
        <v>29.9</v>
      </c>
      <c r="L14" s="33">
        <v>4871.25</v>
      </c>
      <c r="M14" s="33">
        <v>1456.5</v>
      </c>
    </row>
    <row r="15" spans="2:13" s="15" customFormat="1" ht="22.5" x14ac:dyDescent="0.25">
      <c r="B15" s="107" t="s">
        <v>12</v>
      </c>
      <c r="C15" s="14">
        <v>875</v>
      </c>
      <c r="D15" s="14">
        <v>731</v>
      </c>
      <c r="E15" s="14">
        <v>74</v>
      </c>
      <c r="F15" s="14">
        <v>0</v>
      </c>
      <c r="G15" s="120">
        <f t="shared" si="1"/>
        <v>657</v>
      </c>
      <c r="H15" s="16">
        <v>14637</v>
      </c>
      <c r="I15" s="16">
        <v>1622.3</v>
      </c>
      <c r="J15" s="14">
        <v>16.728000000000002</v>
      </c>
      <c r="K15" s="14">
        <v>21.922999999999998</v>
      </c>
      <c r="L15" s="14">
        <v>342.44</v>
      </c>
      <c r="M15" s="14">
        <v>555.54999999999995</v>
      </c>
    </row>
    <row r="16" spans="2:13" x14ac:dyDescent="0.25">
      <c r="B16" s="106" t="s">
        <v>13</v>
      </c>
      <c r="C16" s="31">
        <v>12</v>
      </c>
      <c r="D16" s="32"/>
      <c r="E16" s="32"/>
      <c r="F16" s="32"/>
      <c r="G16" s="31">
        <f t="shared" si="1"/>
        <v>0</v>
      </c>
      <c r="H16" s="31">
        <v>12</v>
      </c>
      <c r="I16" s="32"/>
      <c r="J16" s="31">
        <v>1</v>
      </c>
      <c r="K16" s="32"/>
      <c r="L16" s="32"/>
      <c r="M16" s="32"/>
    </row>
    <row r="17" spans="2:14" s="15" customFormat="1" x14ac:dyDescent="0.25">
      <c r="B17" s="107" t="s">
        <v>14</v>
      </c>
      <c r="C17" s="14">
        <v>19</v>
      </c>
      <c r="D17" s="14">
        <v>27</v>
      </c>
      <c r="E17" s="14">
        <v>23.5</v>
      </c>
      <c r="F17" s="14">
        <v>1</v>
      </c>
      <c r="G17" s="120">
        <f t="shared" si="1"/>
        <v>2.5</v>
      </c>
      <c r="H17" s="14">
        <v>166</v>
      </c>
      <c r="I17" s="14">
        <v>207.98</v>
      </c>
      <c r="J17" s="14">
        <v>8.7370000000000001</v>
      </c>
      <c r="K17" s="14">
        <v>8.85</v>
      </c>
      <c r="L17" s="16">
        <v>6098.17</v>
      </c>
      <c r="M17" s="16">
        <v>1268.3</v>
      </c>
    </row>
    <row r="18" spans="2:14" x14ac:dyDescent="0.25">
      <c r="B18" s="106" t="s">
        <v>15</v>
      </c>
      <c r="C18" s="31">
        <v>18</v>
      </c>
      <c r="D18" s="31">
        <v>19</v>
      </c>
      <c r="E18" s="31">
        <v>19</v>
      </c>
      <c r="F18" s="31">
        <v>0</v>
      </c>
      <c r="G18" s="31">
        <f t="shared" si="1"/>
        <v>0</v>
      </c>
      <c r="H18" s="31">
        <v>453.1</v>
      </c>
      <c r="I18" s="31">
        <v>455.5</v>
      </c>
      <c r="J18" s="31">
        <v>25.172000000000001</v>
      </c>
      <c r="K18" s="31">
        <v>23.974</v>
      </c>
      <c r="L18" s="33">
        <v>4741.99</v>
      </c>
      <c r="M18" s="33">
        <v>2159.9699999999998</v>
      </c>
      <c r="N18" s="2"/>
    </row>
    <row r="19" spans="2:14" s="15" customFormat="1" x14ac:dyDescent="0.25">
      <c r="B19" s="107" t="s">
        <v>16</v>
      </c>
      <c r="C19" s="14">
        <v>125</v>
      </c>
      <c r="D19" s="14">
        <v>154</v>
      </c>
      <c r="E19" s="14">
        <v>41</v>
      </c>
      <c r="F19" s="14">
        <v>0</v>
      </c>
      <c r="G19" s="120">
        <f t="shared" si="1"/>
        <v>113</v>
      </c>
      <c r="H19" s="14">
        <v>377.6</v>
      </c>
      <c r="I19" s="14">
        <v>96</v>
      </c>
      <c r="J19" s="14">
        <v>3.0209999999999999</v>
      </c>
      <c r="K19" s="14">
        <v>2.3410000000000002</v>
      </c>
      <c r="L19" s="16">
        <v>11000</v>
      </c>
      <c r="M19" s="16">
        <v>1056</v>
      </c>
    </row>
    <row r="20" spans="2:14" x14ac:dyDescent="0.25">
      <c r="B20" s="106" t="s">
        <v>17</v>
      </c>
      <c r="C20" s="31">
        <v>353</v>
      </c>
      <c r="D20" s="31">
        <v>169.5</v>
      </c>
      <c r="E20" s="31">
        <v>166.5</v>
      </c>
      <c r="F20" s="31">
        <v>1</v>
      </c>
      <c r="G20" s="31">
        <f t="shared" si="1"/>
        <v>2</v>
      </c>
      <c r="H20" s="33">
        <v>8242.5</v>
      </c>
      <c r="I20" s="33">
        <v>3553</v>
      </c>
      <c r="J20" s="31">
        <v>23.35</v>
      </c>
      <c r="K20" s="31">
        <v>21.338999999999999</v>
      </c>
      <c r="L20" s="33">
        <v>5125.6899999999996</v>
      </c>
      <c r="M20" s="33">
        <v>18211.57</v>
      </c>
      <c r="N20" s="2"/>
    </row>
    <row r="21" spans="2:14" s="15" customFormat="1" x14ac:dyDescent="0.25">
      <c r="B21" s="107" t="s">
        <v>18</v>
      </c>
      <c r="C21" s="14">
        <v>34</v>
      </c>
      <c r="D21" s="14">
        <v>40</v>
      </c>
      <c r="E21" s="14">
        <v>0</v>
      </c>
      <c r="F21" s="14">
        <v>0</v>
      </c>
      <c r="G21" s="120">
        <f t="shared" si="1"/>
        <v>40</v>
      </c>
      <c r="H21" s="14">
        <v>598</v>
      </c>
      <c r="I21" s="14">
        <v>0</v>
      </c>
      <c r="J21" s="14">
        <v>17.588000000000001</v>
      </c>
      <c r="K21" s="14">
        <v>0</v>
      </c>
      <c r="L21" s="14">
        <v>0</v>
      </c>
      <c r="M21" s="14">
        <v>0</v>
      </c>
    </row>
    <row r="22" spans="2:14" x14ac:dyDescent="0.25">
      <c r="B22" s="106" t="s">
        <v>19</v>
      </c>
      <c r="C22" s="31">
        <v>23</v>
      </c>
      <c r="D22" s="31">
        <v>23</v>
      </c>
      <c r="E22" s="31">
        <v>23</v>
      </c>
      <c r="F22" s="31">
        <v>0</v>
      </c>
      <c r="G22" s="31">
        <f t="shared" si="1"/>
        <v>0</v>
      </c>
      <c r="H22" s="31">
        <v>34.5</v>
      </c>
      <c r="I22" s="31">
        <v>34.5</v>
      </c>
      <c r="J22" s="31">
        <v>1.5</v>
      </c>
      <c r="K22" s="31">
        <v>1.5</v>
      </c>
      <c r="L22" s="33">
        <v>3900</v>
      </c>
      <c r="M22" s="31">
        <v>134.55000000000001</v>
      </c>
      <c r="N22" s="2"/>
    </row>
    <row r="23" spans="2:14" s="15" customFormat="1" x14ac:dyDescent="0.25">
      <c r="B23" s="107" t="s">
        <v>20</v>
      </c>
      <c r="C23" s="16">
        <v>1626</v>
      </c>
      <c r="D23" s="16">
        <v>1505.25</v>
      </c>
      <c r="E23" s="16">
        <v>1482.75</v>
      </c>
      <c r="F23" s="14">
        <v>2</v>
      </c>
      <c r="G23" s="120">
        <f t="shared" si="1"/>
        <v>20.5</v>
      </c>
      <c r="H23" s="16">
        <v>69207</v>
      </c>
      <c r="I23" s="16">
        <v>55376.5</v>
      </c>
      <c r="J23" s="14">
        <v>42.563000000000002</v>
      </c>
      <c r="K23" s="14">
        <v>37.347000000000001</v>
      </c>
      <c r="L23" s="16">
        <v>3240.56</v>
      </c>
      <c r="M23" s="16">
        <v>179451.08</v>
      </c>
    </row>
    <row r="24" spans="2:14" x14ac:dyDescent="0.25">
      <c r="B24" s="106" t="s">
        <v>21</v>
      </c>
      <c r="C24" s="31">
        <v>75</v>
      </c>
      <c r="D24" s="31">
        <v>70</v>
      </c>
      <c r="E24" s="31">
        <v>46</v>
      </c>
      <c r="F24" s="31">
        <v>0</v>
      </c>
      <c r="G24" s="31">
        <f t="shared" si="1"/>
        <v>24</v>
      </c>
      <c r="H24" s="33">
        <v>1050</v>
      </c>
      <c r="I24" s="31">
        <v>690</v>
      </c>
      <c r="J24" s="31">
        <v>14</v>
      </c>
      <c r="K24" s="31">
        <v>15</v>
      </c>
      <c r="L24" s="33">
        <v>4800</v>
      </c>
      <c r="M24" s="33">
        <v>3312</v>
      </c>
      <c r="N24" s="2"/>
    </row>
    <row r="25" spans="2:14" s="15" customFormat="1" x14ac:dyDescent="0.25">
      <c r="B25" s="107" t="s">
        <v>22</v>
      </c>
      <c r="C25" s="14">
        <v>7</v>
      </c>
      <c r="D25" s="14">
        <v>4</v>
      </c>
      <c r="E25" s="14">
        <v>3</v>
      </c>
      <c r="F25" s="14">
        <v>0</v>
      </c>
      <c r="G25" s="120">
        <f t="shared" si="1"/>
        <v>1</v>
      </c>
      <c r="H25" s="14">
        <v>80.5</v>
      </c>
      <c r="I25" s="14">
        <v>79.599999999999994</v>
      </c>
      <c r="J25" s="14">
        <v>11.5</v>
      </c>
      <c r="K25" s="14">
        <v>26.533000000000001</v>
      </c>
      <c r="L25" s="16">
        <v>28819.41</v>
      </c>
      <c r="M25" s="16">
        <v>2294.0300000000002</v>
      </c>
    </row>
    <row r="26" spans="2:14" x14ac:dyDescent="0.25">
      <c r="B26" s="106" t="s">
        <v>23</v>
      </c>
      <c r="C26" s="33">
        <v>15964</v>
      </c>
      <c r="D26" s="33">
        <v>20583.3</v>
      </c>
      <c r="E26" s="33">
        <v>7824.5</v>
      </c>
      <c r="F26" s="31">
        <v>250</v>
      </c>
      <c r="G26" s="31">
        <f t="shared" si="1"/>
        <v>12508.8</v>
      </c>
      <c r="H26" s="33">
        <v>32734.69</v>
      </c>
      <c r="I26" s="33">
        <v>8723.75</v>
      </c>
      <c r="J26" s="31">
        <v>2.0510000000000002</v>
      </c>
      <c r="K26" s="31">
        <v>1.115</v>
      </c>
      <c r="L26" s="33">
        <v>63238.09</v>
      </c>
      <c r="M26" s="33">
        <v>551673.25</v>
      </c>
      <c r="N26" s="2"/>
    </row>
    <row r="27" spans="2:14" s="15" customFormat="1" x14ac:dyDescent="0.25">
      <c r="B27" s="107" t="s">
        <v>24</v>
      </c>
      <c r="C27" s="16">
        <v>1338</v>
      </c>
      <c r="D27" s="16">
        <v>1474</v>
      </c>
      <c r="E27" s="16">
        <v>1003</v>
      </c>
      <c r="F27" s="14">
        <v>100</v>
      </c>
      <c r="G27" s="120">
        <f t="shared" si="1"/>
        <v>371</v>
      </c>
      <c r="H27" s="16">
        <v>37375.83</v>
      </c>
      <c r="I27" s="16">
        <v>42227.45</v>
      </c>
      <c r="J27" s="14">
        <v>27.934000000000001</v>
      </c>
      <c r="K27" s="14">
        <v>42.100999999999999</v>
      </c>
      <c r="L27" s="16">
        <v>6820.35</v>
      </c>
      <c r="M27" s="16">
        <v>288005.78000000003</v>
      </c>
    </row>
    <row r="28" spans="2:14" x14ac:dyDescent="0.25">
      <c r="B28" s="106" t="s">
        <v>25</v>
      </c>
      <c r="C28" s="31">
        <v>29</v>
      </c>
      <c r="D28" s="31">
        <v>36.799999999999997</v>
      </c>
      <c r="E28" s="31">
        <v>35.299999999999997</v>
      </c>
      <c r="F28" s="31">
        <v>0</v>
      </c>
      <c r="G28" s="31">
        <f t="shared" si="1"/>
        <v>1.5</v>
      </c>
      <c r="H28" s="33">
        <v>1202</v>
      </c>
      <c r="I28" s="33">
        <v>2179.9</v>
      </c>
      <c r="J28" s="31">
        <v>41.448</v>
      </c>
      <c r="K28" s="31">
        <v>61.753999999999998</v>
      </c>
      <c r="L28" s="33">
        <v>16423.46</v>
      </c>
      <c r="M28" s="33">
        <v>35801.5</v>
      </c>
      <c r="N28" s="2"/>
    </row>
    <row r="29" spans="2:14" s="15" customFormat="1" x14ac:dyDescent="0.25">
      <c r="B29" s="107" t="s">
        <v>26</v>
      </c>
      <c r="C29" s="14">
        <v>22</v>
      </c>
      <c r="D29" s="14">
        <v>23</v>
      </c>
      <c r="E29" s="14">
        <v>21.5</v>
      </c>
      <c r="F29" s="14">
        <v>0</v>
      </c>
      <c r="G29" s="120">
        <f t="shared" si="1"/>
        <v>1.5</v>
      </c>
      <c r="H29" s="14">
        <v>175.5</v>
      </c>
      <c r="I29" s="14">
        <v>181.1</v>
      </c>
      <c r="J29" s="14">
        <v>7.9770000000000003</v>
      </c>
      <c r="K29" s="14">
        <v>8.423</v>
      </c>
      <c r="L29" s="16">
        <v>11101.46</v>
      </c>
      <c r="M29" s="16">
        <v>2010.47</v>
      </c>
    </row>
    <row r="30" spans="2:14" x14ac:dyDescent="0.25">
      <c r="B30" s="106" t="s">
        <v>27</v>
      </c>
      <c r="C30" s="31">
        <v>170</v>
      </c>
      <c r="D30" s="31">
        <v>167.85</v>
      </c>
      <c r="E30" s="31">
        <v>152.1</v>
      </c>
      <c r="F30" s="31">
        <v>3</v>
      </c>
      <c r="G30" s="31">
        <f t="shared" si="1"/>
        <v>12.75</v>
      </c>
      <c r="H30" s="33">
        <v>1183</v>
      </c>
      <c r="I30" s="33">
        <v>1043.0999999999999</v>
      </c>
      <c r="J30" s="31">
        <v>6.9589999999999996</v>
      </c>
      <c r="K30" s="31">
        <v>6.8579999999999997</v>
      </c>
      <c r="L30" s="33">
        <v>7216.72</v>
      </c>
      <c r="M30" s="33">
        <v>7527.76</v>
      </c>
      <c r="N30" s="2"/>
    </row>
    <row r="31" spans="2:14" s="15" customFormat="1" x14ac:dyDescent="0.25">
      <c r="B31" s="107" t="s">
        <v>28</v>
      </c>
      <c r="C31" s="14">
        <v>74</v>
      </c>
      <c r="D31" s="14">
        <v>114.2</v>
      </c>
      <c r="E31" s="14">
        <v>103.4</v>
      </c>
      <c r="F31" s="14">
        <v>0</v>
      </c>
      <c r="G31" s="120">
        <f t="shared" si="1"/>
        <v>10.799999999999997</v>
      </c>
      <c r="H31" s="16">
        <v>2582.1999999999998</v>
      </c>
      <c r="I31" s="16">
        <v>3709.5</v>
      </c>
      <c r="J31" s="14">
        <v>34.895000000000003</v>
      </c>
      <c r="K31" s="14">
        <v>35.875</v>
      </c>
      <c r="L31" s="16">
        <v>2143.73</v>
      </c>
      <c r="M31" s="16">
        <v>7952.16</v>
      </c>
    </row>
    <row r="32" spans="2:14" x14ac:dyDescent="0.25">
      <c r="B32" s="106" t="s">
        <v>29</v>
      </c>
      <c r="C32" s="31">
        <v>46.5</v>
      </c>
      <c r="D32" s="31">
        <v>54.25</v>
      </c>
      <c r="E32" s="31">
        <v>49.25</v>
      </c>
      <c r="F32" s="31">
        <v>0</v>
      </c>
      <c r="G32" s="31">
        <f t="shared" si="1"/>
        <v>5</v>
      </c>
      <c r="H32" s="33">
        <v>1622.25</v>
      </c>
      <c r="I32" s="33">
        <v>1759.67</v>
      </c>
      <c r="J32" s="31">
        <v>34.887</v>
      </c>
      <c r="K32" s="31">
        <v>35.728999999999999</v>
      </c>
      <c r="L32" s="33">
        <v>5979</v>
      </c>
      <c r="M32" s="33">
        <v>10521.07</v>
      </c>
      <c r="N32" s="17"/>
    </row>
    <row r="33" spans="2:14" s="15" customFormat="1" x14ac:dyDescent="0.25">
      <c r="B33" s="107" t="s">
        <v>30</v>
      </c>
      <c r="C33" s="14">
        <v>29</v>
      </c>
      <c r="D33" s="14">
        <v>43</v>
      </c>
      <c r="E33" s="14">
        <v>38.5</v>
      </c>
      <c r="F33" s="14">
        <v>0</v>
      </c>
      <c r="G33" s="120">
        <f t="shared" si="1"/>
        <v>4.5</v>
      </c>
      <c r="H33" s="14">
        <v>227</v>
      </c>
      <c r="I33" s="14">
        <v>338</v>
      </c>
      <c r="J33" s="14">
        <v>7.8280000000000003</v>
      </c>
      <c r="K33" s="14">
        <v>8.7789999999999999</v>
      </c>
      <c r="L33" s="16">
        <v>10147.06</v>
      </c>
      <c r="M33" s="16">
        <v>3429.71</v>
      </c>
    </row>
    <row r="34" spans="2:14" x14ac:dyDescent="0.25">
      <c r="B34" s="106" t="s">
        <v>31</v>
      </c>
      <c r="C34" s="33">
        <v>4105</v>
      </c>
      <c r="D34" s="33">
        <v>3876.5</v>
      </c>
      <c r="E34" s="31">
        <v>99</v>
      </c>
      <c r="F34" s="31">
        <v>0</v>
      </c>
      <c r="G34" s="31">
        <f t="shared" si="1"/>
        <v>3777.5</v>
      </c>
      <c r="H34" s="33">
        <v>60161</v>
      </c>
      <c r="I34" s="33">
        <v>1262.5</v>
      </c>
      <c r="J34" s="31">
        <v>14.656000000000001</v>
      </c>
      <c r="K34" s="31">
        <v>12.753</v>
      </c>
      <c r="L34" s="33">
        <v>4572.9799999999996</v>
      </c>
      <c r="M34" s="33">
        <v>5773.38</v>
      </c>
      <c r="N34" s="17"/>
    </row>
    <row r="35" spans="2:14" s="15" customFormat="1" x14ac:dyDescent="0.25">
      <c r="B35" s="107" t="s">
        <v>32</v>
      </c>
      <c r="C35" s="14">
        <v>13</v>
      </c>
      <c r="D35" s="14">
        <v>13.5</v>
      </c>
      <c r="E35" s="14">
        <v>12</v>
      </c>
      <c r="F35" s="14">
        <v>1.5</v>
      </c>
      <c r="G35" s="120">
        <f t="shared" si="1"/>
        <v>0</v>
      </c>
      <c r="H35" s="14">
        <v>88</v>
      </c>
      <c r="I35" s="14">
        <v>74.7</v>
      </c>
      <c r="J35" s="14">
        <v>6.7690000000000001</v>
      </c>
      <c r="K35" s="14">
        <v>6.2249999999999996</v>
      </c>
      <c r="L35" s="16">
        <v>6357.36</v>
      </c>
      <c r="M35" s="14">
        <v>474.9</v>
      </c>
    </row>
    <row r="36" spans="2:14" x14ac:dyDescent="0.25">
      <c r="B36" s="106" t="s">
        <v>33</v>
      </c>
      <c r="C36" s="31">
        <v>17</v>
      </c>
      <c r="D36" s="32"/>
      <c r="E36" s="32"/>
      <c r="F36" s="32"/>
      <c r="G36" s="31">
        <f t="shared" si="1"/>
        <v>0</v>
      </c>
      <c r="H36" s="31">
        <v>155</v>
      </c>
      <c r="I36" s="32"/>
      <c r="J36" s="31">
        <v>9.1180000000000003</v>
      </c>
      <c r="K36" s="32"/>
      <c r="L36" s="32"/>
      <c r="M36" s="32"/>
      <c r="N36" s="17"/>
    </row>
    <row r="37" spans="2:14" s="15" customFormat="1" x14ac:dyDescent="0.25">
      <c r="B37" s="107" t="s">
        <v>34</v>
      </c>
      <c r="C37" s="16">
        <v>3138</v>
      </c>
      <c r="D37" s="16">
        <v>1604</v>
      </c>
      <c r="E37" s="14">
        <v>681.5</v>
      </c>
      <c r="F37" s="14">
        <v>0</v>
      </c>
      <c r="G37" s="120">
        <f t="shared" si="1"/>
        <v>922.5</v>
      </c>
      <c r="H37" s="16">
        <v>6942.55</v>
      </c>
      <c r="I37" s="16">
        <v>1291.53</v>
      </c>
      <c r="J37" s="14">
        <v>2.2120000000000002</v>
      </c>
      <c r="K37" s="14">
        <v>1.895</v>
      </c>
      <c r="L37" s="16">
        <v>12775.72</v>
      </c>
      <c r="M37" s="16">
        <v>16500.23</v>
      </c>
    </row>
    <row r="38" spans="2:14" x14ac:dyDescent="0.25">
      <c r="B38" s="106" t="s">
        <v>35</v>
      </c>
      <c r="C38" s="31">
        <v>29</v>
      </c>
      <c r="D38" s="31">
        <v>29</v>
      </c>
      <c r="E38" s="31">
        <v>0</v>
      </c>
      <c r="F38" s="31">
        <v>0</v>
      </c>
      <c r="G38" s="31">
        <f t="shared" si="1"/>
        <v>29</v>
      </c>
      <c r="H38" s="31">
        <v>574</v>
      </c>
      <c r="I38" s="31">
        <v>0</v>
      </c>
      <c r="J38" s="31">
        <v>19.792999999999999</v>
      </c>
      <c r="K38" s="31">
        <v>0</v>
      </c>
      <c r="L38" s="31">
        <v>0</v>
      </c>
      <c r="M38" s="31">
        <v>0</v>
      </c>
      <c r="N38" s="2"/>
    </row>
    <row r="39" spans="2:14" s="15" customFormat="1" x14ac:dyDescent="0.25">
      <c r="B39" s="107" t="s">
        <v>36</v>
      </c>
      <c r="C39" s="14">
        <v>264</v>
      </c>
      <c r="D39" s="14">
        <v>239.5</v>
      </c>
      <c r="E39" s="14">
        <v>213.5</v>
      </c>
      <c r="F39" s="14">
        <v>0</v>
      </c>
      <c r="G39" s="120">
        <f t="shared" si="1"/>
        <v>26</v>
      </c>
      <c r="H39" s="16">
        <v>8662</v>
      </c>
      <c r="I39" s="16">
        <v>6965.45</v>
      </c>
      <c r="J39" s="14">
        <v>32.811</v>
      </c>
      <c r="K39" s="14">
        <v>32.625</v>
      </c>
      <c r="L39" s="16">
        <v>2946.88</v>
      </c>
      <c r="M39" s="16">
        <v>20526.37</v>
      </c>
    </row>
    <row r="40" spans="2:14" x14ac:dyDescent="0.25">
      <c r="B40" s="106" t="s">
        <v>37</v>
      </c>
      <c r="C40" s="31">
        <v>4</v>
      </c>
      <c r="D40" s="31">
        <v>2.5</v>
      </c>
      <c r="E40" s="31">
        <v>2.5</v>
      </c>
      <c r="F40" s="31">
        <v>0</v>
      </c>
      <c r="G40" s="31">
        <f t="shared" si="1"/>
        <v>0</v>
      </c>
      <c r="H40" s="31">
        <v>16</v>
      </c>
      <c r="I40" s="31">
        <v>9.5</v>
      </c>
      <c r="J40" s="31">
        <v>4</v>
      </c>
      <c r="K40" s="31">
        <v>3.8</v>
      </c>
      <c r="L40" s="33">
        <v>9490</v>
      </c>
      <c r="M40" s="31">
        <v>90.16</v>
      </c>
      <c r="N40" s="2"/>
    </row>
    <row r="41" spans="2:14" s="15" customFormat="1" x14ac:dyDescent="0.25">
      <c r="B41" s="107" t="s">
        <v>38</v>
      </c>
      <c r="C41" s="14">
        <v>584</v>
      </c>
      <c r="D41" s="14">
        <v>751</v>
      </c>
      <c r="E41" s="14">
        <v>491</v>
      </c>
      <c r="F41" s="14">
        <v>0</v>
      </c>
      <c r="G41" s="120">
        <f t="shared" si="1"/>
        <v>260</v>
      </c>
      <c r="H41" s="16">
        <v>23241.5</v>
      </c>
      <c r="I41" s="16">
        <v>22024.92</v>
      </c>
      <c r="J41" s="14">
        <v>39.796999999999997</v>
      </c>
      <c r="K41" s="14">
        <v>44.856999999999999</v>
      </c>
      <c r="L41" s="14">
        <v>746.65</v>
      </c>
      <c r="M41" s="16">
        <v>16445.009999999998</v>
      </c>
    </row>
    <row r="42" spans="2:14" x14ac:dyDescent="0.25">
      <c r="B42" s="106" t="s">
        <v>39</v>
      </c>
      <c r="C42" s="33">
        <v>15093</v>
      </c>
      <c r="D42" s="33">
        <v>14592.5</v>
      </c>
      <c r="E42" s="33">
        <v>4387</v>
      </c>
      <c r="F42" s="31">
        <v>0</v>
      </c>
      <c r="G42" s="31">
        <f t="shared" si="1"/>
        <v>10205.5</v>
      </c>
      <c r="H42" s="33">
        <v>54241.45</v>
      </c>
      <c r="I42" s="33">
        <v>18240.46</v>
      </c>
      <c r="J42" s="31">
        <v>3.5939999999999999</v>
      </c>
      <c r="K42" s="31">
        <v>4.1580000000000004</v>
      </c>
      <c r="L42" s="33">
        <v>3452.53</v>
      </c>
      <c r="M42" s="33">
        <v>62975.73</v>
      </c>
      <c r="N42" s="2"/>
    </row>
    <row r="43" spans="2:14" s="15" customFormat="1" x14ac:dyDescent="0.25">
      <c r="B43" s="107" t="s">
        <v>40</v>
      </c>
      <c r="C43" s="14">
        <v>2</v>
      </c>
      <c r="D43" s="14">
        <v>2</v>
      </c>
      <c r="E43" s="14">
        <v>0</v>
      </c>
      <c r="F43" s="14">
        <v>0</v>
      </c>
      <c r="G43" s="120">
        <f t="shared" si="1"/>
        <v>2</v>
      </c>
      <c r="H43" s="14">
        <v>6</v>
      </c>
      <c r="I43" s="14">
        <v>0</v>
      </c>
      <c r="J43" s="14">
        <v>3</v>
      </c>
      <c r="K43" s="14">
        <v>0</v>
      </c>
      <c r="L43" s="14">
        <v>0</v>
      </c>
      <c r="M43" s="14">
        <v>0</v>
      </c>
    </row>
    <row r="44" spans="2:14" x14ac:dyDescent="0.25">
      <c r="B44" s="106" t="s">
        <v>41</v>
      </c>
      <c r="C44" s="31">
        <v>30</v>
      </c>
      <c r="D44" s="32"/>
      <c r="E44" s="32"/>
      <c r="F44" s="32"/>
      <c r="G44" s="31">
        <f t="shared" si="1"/>
        <v>0</v>
      </c>
      <c r="H44" s="31">
        <v>930</v>
      </c>
      <c r="I44" s="32"/>
      <c r="J44" s="31">
        <v>31</v>
      </c>
      <c r="K44" s="32"/>
      <c r="L44" s="32"/>
      <c r="M44" s="32"/>
      <c r="N44" s="2"/>
    </row>
    <row r="45" spans="2:14" s="15" customFormat="1" x14ac:dyDescent="0.25">
      <c r="B45" s="107" t="s">
        <v>42</v>
      </c>
      <c r="C45" s="14">
        <v>8</v>
      </c>
      <c r="D45" s="14">
        <v>9</v>
      </c>
      <c r="E45" s="14">
        <v>0</v>
      </c>
      <c r="F45" s="14">
        <v>0</v>
      </c>
      <c r="G45" s="120">
        <f t="shared" si="1"/>
        <v>9</v>
      </c>
      <c r="H45" s="14">
        <v>72</v>
      </c>
      <c r="I45" s="14">
        <v>0</v>
      </c>
      <c r="J45" s="14">
        <v>9</v>
      </c>
      <c r="K45" s="14">
        <v>0</v>
      </c>
      <c r="L45" s="14">
        <v>0</v>
      </c>
      <c r="M45" s="14">
        <v>0</v>
      </c>
    </row>
    <row r="46" spans="2:14" x14ac:dyDescent="0.25">
      <c r="B46" s="106" t="s">
        <v>43</v>
      </c>
      <c r="C46" s="31">
        <v>124</v>
      </c>
      <c r="D46" s="31">
        <v>102.7</v>
      </c>
      <c r="E46" s="31">
        <v>102.7</v>
      </c>
      <c r="F46" s="31">
        <v>0</v>
      </c>
      <c r="G46" s="31">
        <f t="shared" si="1"/>
        <v>0</v>
      </c>
      <c r="H46" s="33">
        <v>12115.5</v>
      </c>
      <c r="I46" s="33">
        <v>10198.43</v>
      </c>
      <c r="J46" s="31">
        <v>97.706000000000003</v>
      </c>
      <c r="K46" s="31">
        <v>99.302999999999997</v>
      </c>
      <c r="L46" s="33">
        <v>5085.91</v>
      </c>
      <c r="M46" s="33">
        <v>51868.29</v>
      </c>
      <c r="N46" s="2"/>
    </row>
    <row r="47" spans="2:14" s="15" customFormat="1" x14ac:dyDescent="0.25">
      <c r="B47" s="107" t="s">
        <v>44</v>
      </c>
      <c r="C47" s="14">
        <v>6</v>
      </c>
      <c r="D47" s="14">
        <v>4</v>
      </c>
      <c r="E47" s="14">
        <v>4</v>
      </c>
      <c r="F47" s="14">
        <v>0</v>
      </c>
      <c r="G47" s="120">
        <f t="shared" si="1"/>
        <v>0</v>
      </c>
      <c r="H47" s="14">
        <v>42</v>
      </c>
      <c r="I47" s="14">
        <v>28</v>
      </c>
      <c r="J47" s="14">
        <v>7</v>
      </c>
      <c r="K47" s="14">
        <v>7</v>
      </c>
      <c r="L47" s="16">
        <v>8253.2900000000009</v>
      </c>
      <c r="M47" s="14">
        <v>231.09</v>
      </c>
    </row>
    <row r="48" spans="2:14" s="15" customFormat="1" x14ac:dyDescent="0.25">
      <c r="B48" s="106" t="s">
        <v>45</v>
      </c>
      <c r="C48" s="31">
        <v>12</v>
      </c>
      <c r="D48" s="31">
        <v>21</v>
      </c>
      <c r="E48" s="31">
        <v>21</v>
      </c>
      <c r="F48" s="31">
        <v>0</v>
      </c>
      <c r="G48" s="31">
        <f t="shared" si="1"/>
        <v>0</v>
      </c>
      <c r="H48" s="31">
        <v>96</v>
      </c>
      <c r="I48" s="31">
        <v>180</v>
      </c>
      <c r="J48" s="31">
        <v>8</v>
      </c>
      <c r="K48" s="31">
        <v>8.5709999999999997</v>
      </c>
      <c r="L48" s="33">
        <v>7297.5</v>
      </c>
      <c r="M48" s="33">
        <v>1313.55</v>
      </c>
    </row>
    <row r="49" spans="2:15" s="15" customFormat="1" x14ac:dyDescent="0.25">
      <c r="B49" s="107" t="s">
        <v>46</v>
      </c>
      <c r="C49" s="14">
        <v>202</v>
      </c>
      <c r="D49" s="14">
        <v>283</v>
      </c>
      <c r="E49" s="14">
        <v>13</v>
      </c>
      <c r="F49" s="14">
        <v>0</v>
      </c>
      <c r="G49" s="120">
        <f t="shared" si="1"/>
        <v>270</v>
      </c>
      <c r="H49" s="16">
        <v>7087</v>
      </c>
      <c r="I49" s="14">
        <v>394</v>
      </c>
      <c r="J49" s="14">
        <v>35.084000000000003</v>
      </c>
      <c r="K49" s="14">
        <v>30.308</v>
      </c>
      <c r="L49" s="16">
        <v>3609.14</v>
      </c>
      <c r="M49" s="16">
        <v>1422</v>
      </c>
    </row>
    <row r="50" spans="2:15" s="15" customFormat="1" ht="22.5" x14ac:dyDescent="0.25">
      <c r="B50" s="106" t="s">
        <v>47</v>
      </c>
      <c r="C50" s="31">
        <v>192</v>
      </c>
      <c r="D50" s="31">
        <v>219</v>
      </c>
      <c r="E50" s="31">
        <v>35</v>
      </c>
      <c r="F50" s="31">
        <v>0</v>
      </c>
      <c r="G50" s="31">
        <f t="shared" si="1"/>
        <v>184</v>
      </c>
      <c r="H50" s="33">
        <v>5617</v>
      </c>
      <c r="I50" s="33">
        <v>1091.7</v>
      </c>
      <c r="J50" s="31">
        <v>29.254999999999999</v>
      </c>
      <c r="K50" s="31">
        <v>31.190999999999999</v>
      </c>
      <c r="L50" s="31">
        <v>959.28</v>
      </c>
      <c r="M50" s="33">
        <v>1047.25</v>
      </c>
    </row>
    <row r="51" spans="2:15" s="15" customFormat="1" x14ac:dyDescent="0.25">
      <c r="B51" s="107" t="s">
        <v>48</v>
      </c>
      <c r="C51" s="14">
        <v>458</v>
      </c>
      <c r="D51" s="14">
        <v>144</v>
      </c>
      <c r="E51" s="14">
        <v>0</v>
      </c>
      <c r="F51" s="14">
        <v>0</v>
      </c>
      <c r="G51" s="120">
        <f t="shared" si="1"/>
        <v>144</v>
      </c>
      <c r="H51" s="16">
        <v>1556.9</v>
      </c>
      <c r="I51" s="14">
        <v>0</v>
      </c>
      <c r="J51" s="14">
        <v>3.399</v>
      </c>
      <c r="K51" s="14">
        <v>0</v>
      </c>
      <c r="L51" s="14">
        <v>0</v>
      </c>
      <c r="M51" s="14">
        <v>0</v>
      </c>
    </row>
    <row r="52" spans="2:15" s="15" customFormat="1" x14ac:dyDescent="0.25">
      <c r="B52" s="106" t="s">
        <v>49</v>
      </c>
      <c r="C52" s="33">
        <v>7200</v>
      </c>
      <c r="D52" s="33">
        <v>1900</v>
      </c>
      <c r="E52" s="31">
        <v>0</v>
      </c>
      <c r="F52" s="31">
        <v>0</v>
      </c>
      <c r="G52" s="31">
        <f t="shared" si="1"/>
        <v>1900</v>
      </c>
      <c r="H52" s="33">
        <v>15840</v>
      </c>
      <c r="I52" s="31">
        <v>0</v>
      </c>
      <c r="J52" s="31">
        <v>2.2000000000000002</v>
      </c>
      <c r="K52" s="31">
        <v>0</v>
      </c>
      <c r="L52" s="31">
        <v>0</v>
      </c>
      <c r="M52" s="31">
        <v>0</v>
      </c>
    </row>
    <row r="53" spans="2:15" s="15" customFormat="1" x14ac:dyDescent="0.25">
      <c r="B53" s="107" t="s">
        <v>50</v>
      </c>
      <c r="C53" s="16">
        <v>2335</v>
      </c>
      <c r="D53" s="16">
        <v>2010.24</v>
      </c>
      <c r="E53" s="16">
        <v>1243.07</v>
      </c>
      <c r="F53" s="14">
        <v>0</v>
      </c>
      <c r="G53" s="120">
        <f t="shared" si="1"/>
        <v>767.17000000000007</v>
      </c>
      <c r="H53" s="16">
        <v>259652.01</v>
      </c>
      <c r="I53" s="16">
        <v>170032.74</v>
      </c>
      <c r="J53" s="14">
        <v>111.2</v>
      </c>
      <c r="K53" s="14">
        <v>136.785</v>
      </c>
      <c r="L53" s="16">
        <v>4610.37</v>
      </c>
      <c r="M53" s="16">
        <v>783913.69</v>
      </c>
    </row>
    <row r="54" spans="2:15" s="15" customFormat="1" x14ac:dyDescent="0.25">
      <c r="B54" s="106" t="s">
        <v>51</v>
      </c>
      <c r="C54" s="31">
        <v>300</v>
      </c>
      <c r="D54" s="31">
        <v>188</v>
      </c>
      <c r="E54" s="31">
        <v>78</v>
      </c>
      <c r="F54" s="31">
        <v>0</v>
      </c>
      <c r="G54" s="31">
        <f t="shared" si="1"/>
        <v>110</v>
      </c>
      <c r="H54" s="33">
        <v>6344</v>
      </c>
      <c r="I54" s="33">
        <v>1878.3</v>
      </c>
      <c r="J54" s="31">
        <v>21.146999999999998</v>
      </c>
      <c r="K54" s="31">
        <v>24.081</v>
      </c>
      <c r="L54" s="33">
        <v>4750.92</v>
      </c>
      <c r="M54" s="33">
        <v>8923.65</v>
      </c>
    </row>
    <row r="55" spans="2:15" s="15" customFormat="1" x14ac:dyDescent="0.25">
      <c r="B55" s="107" t="s">
        <v>52</v>
      </c>
      <c r="C55" s="14">
        <v>2</v>
      </c>
      <c r="D55" s="14">
        <v>3</v>
      </c>
      <c r="E55" s="14">
        <v>0</v>
      </c>
      <c r="F55" s="14">
        <v>0</v>
      </c>
      <c r="G55" s="120">
        <f t="shared" si="1"/>
        <v>3</v>
      </c>
      <c r="H55" s="14">
        <v>3.5</v>
      </c>
      <c r="I55" s="14">
        <v>0</v>
      </c>
      <c r="J55" s="14">
        <v>1.75</v>
      </c>
      <c r="K55" s="14">
        <v>0</v>
      </c>
      <c r="L55" s="14">
        <v>0</v>
      </c>
      <c r="M55" s="14">
        <v>0</v>
      </c>
    </row>
    <row r="56" spans="2:15" s="15" customFormat="1" x14ac:dyDescent="0.25">
      <c r="B56" s="106" t="s">
        <v>53</v>
      </c>
      <c r="C56" s="31">
        <v>30</v>
      </c>
      <c r="D56" s="31">
        <v>28</v>
      </c>
      <c r="E56" s="31">
        <v>0</v>
      </c>
      <c r="F56" s="31">
        <v>0</v>
      </c>
      <c r="G56" s="31">
        <f t="shared" si="1"/>
        <v>28</v>
      </c>
      <c r="H56" s="31">
        <v>48</v>
      </c>
      <c r="I56" s="31">
        <v>0</v>
      </c>
      <c r="J56" s="31">
        <v>1.6</v>
      </c>
      <c r="K56" s="31">
        <v>0</v>
      </c>
      <c r="L56" s="31">
        <v>0</v>
      </c>
      <c r="M56" s="31">
        <v>0</v>
      </c>
    </row>
    <row r="57" spans="2:15" s="15" customFormat="1" x14ac:dyDescent="0.25">
      <c r="B57" s="107" t="s">
        <v>54</v>
      </c>
      <c r="C57" s="14">
        <v>15.5</v>
      </c>
      <c r="D57" s="14">
        <v>17.5</v>
      </c>
      <c r="E57" s="14">
        <v>13.5</v>
      </c>
      <c r="F57" s="14">
        <v>0</v>
      </c>
      <c r="G57" s="120">
        <f t="shared" si="1"/>
        <v>4</v>
      </c>
      <c r="H57" s="14">
        <v>198.3</v>
      </c>
      <c r="I57" s="14">
        <v>165.15</v>
      </c>
      <c r="J57" s="14">
        <v>12.794</v>
      </c>
      <c r="K57" s="14">
        <v>12.233000000000001</v>
      </c>
      <c r="L57" s="16">
        <v>3055.32</v>
      </c>
      <c r="M57" s="14">
        <v>504.59</v>
      </c>
    </row>
    <row r="58" spans="2:15" s="15" customFormat="1" x14ac:dyDescent="0.25">
      <c r="B58" s="106" t="s">
        <v>55</v>
      </c>
      <c r="C58" s="31">
        <v>49</v>
      </c>
      <c r="D58" s="31">
        <v>37.4</v>
      </c>
      <c r="E58" s="31">
        <v>0</v>
      </c>
      <c r="F58" s="31">
        <v>0</v>
      </c>
      <c r="G58" s="31">
        <f t="shared" si="1"/>
        <v>37.4</v>
      </c>
      <c r="H58" s="31">
        <v>481</v>
      </c>
      <c r="I58" s="31">
        <v>0</v>
      </c>
      <c r="J58" s="31">
        <v>9.8160000000000007</v>
      </c>
      <c r="K58" s="31">
        <v>0</v>
      </c>
      <c r="L58" s="31">
        <v>0</v>
      </c>
      <c r="M58" s="31">
        <v>0</v>
      </c>
    </row>
    <row r="59" spans="2:15" x14ac:dyDescent="0.25">
      <c r="B59" s="111" t="s">
        <v>56</v>
      </c>
      <c r="C59" s="109">
        <v>55125</v>
      </c>
      <c r="D59" s="109">
        <v>51392.49</v>
      </c>
      <c r="E59" s="109">
        <v>18543.07</v>
      </c>
      <c r="F59" s="110">
        <v>360</v>
      </c>
      <c r="G59" s="119">
        <f>SUM(G12:G58)</f>
        <v>32489.42</v>
      </c>
      <c r="H59" s="109">
        <v>636798.63</v>
      </c>
      <c r="I59" s="109">
        <v>356600.59</v>
      </c>
      <c r="J59" s="110">
        <v>0</v>
      </c>
      <c r="K59" s="110">
        <v>0</v>
      </c>
      <c r="L59" s="110">
        <v>0</v>
      </c>
      <c r="M59" s="109">
        <v>2089911.56</v>
      </c>
    </row>
    <row r="60" spans="2:15" s="21" customFormat="1" x14ac:dyDescent="0.25">
      <c r="B60" s="18"/>
      <c r="C60" s="19"/>
      <c r="D60" s="19"/>
      <c r="E60" s="19"/>
      <c r="F60" s="19"/>
      <c r="G60" s="19"/>
      <c r="H60" s="19"/>
      <c r="I60" s="19"/>
      <c r="J60" s="20"/>
      <c r="K60" s="20"/>
      <c r="L60" s="20"/>
      <c r="M60" s="19"/>
    </row>
    <row r="61" spans="2:15" ht="15.75" thickBot="1" x14ac:dyDescent="0.3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2:15" ht="15" customHeight="1" x14ac:dyDescent="0.25">
      <c r="B62" s="250" t="s">
        <v>78</v>
      </c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2"/>
    </row>
    <row r="63" spans="2:15" ht="45" x14ac:dyDescent="0.25">
      <c r="B63" s="105" t="s">
        <v>3</v>
      </c>
      <c r="C63" s="39" t="s">
        <v>141</v>
      </c>
      <c r="D63" s="39" t="s">
        <v>142</v>
      </c>
      <c r="E63" s="39" t="s">
        <v>66</v>
      </c>
      <c r="F63" s="39" t="s">
        <v>67</v>
      </c>
      <c r="G63" s="105" t="s">
        <v>77</v>
      </c>
      <c r="H63" s="39" t="s">
        <v>69</v>
      </c>
      <c r="I63" s="39" t="s">
        <v>70</v>
      </c>
      <c r="J63" s="39" t="s">
        <v>71</v>
      </c>
      <c r="K63" s="39" t="s">
        <v>72</v>
      </c>
      <c r="L63" s="39" t="s">
        <v>73</v>
      </c>
      <c r="M63" s="39" t="s">
        <v>74</v>
      </c>
    </row>
    <row r="64" spans="2:15" x14ac:dyDescent="0.25">
      <c r="B64" s="30" t="s">
        <v>57</v>
      </c>
      <c r="C64" s="31">
        <v>1.5</v>
      </c>
      <c r="D64" s="31">
        <v>1.5</v>
      </c>
      <c r="E64" s="31">
        <v>0</v>
      </c>
      <c r="F64" s="31">
        <v>0</v>
      </c>
      <c r="G64" s="31">
        <f t="shared" ref="G64:G79" si="2">D64-E64-F64</f>
        <v>1.5</v>
      </c>
      <c r="H64" s="31">
        <v>1.73</v>
      </c>
      <c r="I64" s="31">
        <v>0</v>
      </c>
      <c r="J64" s="31">
        <v>1.153</v>
      </c>
      <c r="K64" s="31">
        <v>0</v>
      </c>
      <c r="L64" s="31">
        <v>0</v>
      </c>
      <c r="M64" s="31">
        <v>0</v>
      </c>
      <c r="N64" s="2"/>
      <c r="O64" s="2"/>
    </row>
    <row r="65" spans="2:15" s="15" customFormat="1" ht="22.5" x14ac:dyDescent="0.25">
      <c r="B65" s="13" t="s">
        <v>58</v>
      </c>
      <c r="C65" s="23"/>
      <c r="D65" s="14">
        <v>150</v>
      </c>
      <c r="E65" s="14">
        <v>0</v>
      </c>
      <c r="F65" s="14">
        <v>0</v>
      </c>
      <c r="G65" s="120">
        <f t="shared" si="2"/>
        <v>150</v>
      </c>
      <c r="H65" s="23"/>
      <c r="I65" s="14">
        <v>0</v>
      </c>
      <c r="J65" s="23"/>
      <c r="K65" s="14">
        <v>0</v>
      </c>
      <c r="L65" s="14">
        <v>0</v>
      </c>
      <c r="M65" s="14">
        <v>0</v>
      </c>
    </row>
    <row r="66" spans="2:15" x14ac:dyDescent="0.25">
      <c r="B66" s="30" t="s">
        <v>12</v>
      </c>
      <c r="C66" s="33">
        <v>9340</v>
      </c>
      <c r="D66" s="33">
        <v>6083</v>
      </c>
      <c r="E66" s="31">
        <v>0</v>
      </c>
      <c r="F66" s="31">
        <v>0</v>
      </c>
      <c r="G66" s="31">
        <f t="shared" si="2"/>
        <v>6083</v>
      </c>
      <c r="H66" s="33">
        <v>110475</v>
      </c>
      <c r="I66" s="31">
        <v>0</v>
      </c>
      <c r="J66" s="31">
        <v>11.827999999999999</v>
      </c>
      <c r="K66" s="31">
        <v>0</v>
      </c>
      <c r="L66" s="31">
        <v>0</v>
      </c>
      <c r="M66" s="31">
        <v>0</v>
      </c>
      <c r="N66" s="15"/>
      <c r="O66" s="2"/>
    </row>
    <row r="67" spans="2:15" s="15" customFormat="1" x14ac:dyDescent="0.25">
      <c r="B67" s="13" t="s">
        <v>13</v>
      </c>
      <c r="C67" s="16">
        <v>1000</v>
      </c>
      <c r="D67" s="16">
        <v>1000</v>
      </c>
      <c r="E67" s="14">
        <v>0</v>
      </c>
      <c r="F67" s="14">
        <v>0</v>
      </c>
      <c r="G67" s="120">
        <f t="shared" si="2"/>
        <v>1000</v>
      </c>
      <c r="H67" s="14">
        <v>750</v>
      </c>
      <c r="I67" s="14">
        <v>0</v>
      </c>
      <c r="J67" s="14">
        <v>0.75</v>
      </c>
      <c r="K67" s="14">
        <v>0</v>
      </c>
      <c r="L67" s="14">
        <v>0</v>
      </c>
      <c r="M67" s="14">
        <v>0</v>
      </c>
    </row>
    <row r="68" spans="2:15" x14ac:dyDescent="0.25">
      <c r="B68" s="30" t="s">
        <v>16</v>
      </c>
      <c r="C68" s="33">
        <v>3394</v>
      </c>
      <c r="D68" s="33">
        <v>2458</v>
      </c>
      <c r="E68" s="31">
        <v>183</v>
      </c>
      <c r="F68" s="31">
        <v>0</v>
      </c>
      <c r="G68" s="31">
        <f t="shared" si="2"/>
        <v>2275</v>
      </c>
      <c r="H68" s="33">
        <v>3741.1</v>
      </c>
      <c r="I68" s="31">
        <v>154.05000000000001</v>
      </c>
      <c r="J68" s="31">
        <v>1.1020000000000001</v>
      </c>
      <c r="K68" s="31">
        <v>0.84199999999999997</v>
      </c>
      <c r="L68" s="33">
        <v>10500</v>
      </c>
      <c r="M68" s="33">
        <v>1617.53</v>
      </c>
      <c r="N68" s="15"/>
      <c r="O68" s="15"/>
    </row>
    <row r="69" spans="2:15" s="15" customFormat="1" x14ac:dyDescent="0.25">
      <c r="B69" s="13" t="s">
        <v>59</v>
      </c>
      <c r="C69" s="14">
        <v>352</v>
      </c>
      <c r="D69" s="16">
        <v>2284</v>
      </c>
      <c r="E69" s="14">
        <v>0</v>
      </c>
      <c r="F69" s="14">
        <v>0</v>
      </c>
      <c r="G69" s="120">
        <f t="shared" si="2"/>
        <v>2284</v>
      </c>
      <c r="H69" s="14">
        <v>137.69999999999999</v>
      </c>
      <c r="I69" s="14">
        <v>0</v>
      </c>
      <c r="J69" s="14">
        <v>0.39100000000000001</v>
      </c>
      <c r="K69" s="14">
        <v>0</v>
      </c>
      <c r="L69" s="14">
        <v>0</v>
      </c>
      <c r="M69" s="14">
        <v>0</v>
      </c>
    </row>
    <row r="70" spans="2:15" x14ac:dyDescent="0.25">
      <c r="B70" s="30" t="s">
        <v>19</v>
      </c>
      <c r="C70" s="33">
        <v>8500</v>
      </c>
      <c r="D70" s="33">
        <v>14800</v>
      </c>
      <c r="E70" s="31">
        <v>0</v>
      </c>
      <c r="F70" s="31">
        <v>0</v>
      </c>
      <c r="G70" s="31">
        <f t="shared" si="2"/>
        <v>14800</v>
      </c>
      <c r="H70" s="33">
        <v>7225</v>
      </c>
      <c r="I70" s="31">
        <v>0</v>
      </c>
      <c r="J70" s="31">
        <v>0.85</v>
      </c>
      <c r="K70" s="31">
        <v>0</v>
      </c>
      <c r="L70" s="31">
        <v>0</v>
      </c>
      <c r="M70" s="31">
        <v>0</v>
      </c>
      <c r="N70" s="2"/>
      <c r="O70" s="2"/>
    </row>
    <row r="71" spans="2:15" s="15" customFormat="1" x14ac:dyDescent="0.25">
      <c r="B71" s="13" t="s">
        <v>34</v>
      </c>
      <c r="C71" s="16">
        <v>125699</v>
      </c>
      <c r="D71" s="16">
        <v>95425</v>
      </c>
      <c r="E71" s="14">
        <v>0</v>
      </c>
      <c r="F71" s="16">
        <v>4438</v>
      </c>
      <c r="G71" s="120">
        <f t="shared" si="2"/>
        <v>90987</v>
      </c>
      <c r="H71" s="16">
        <v>75547.37</v>
      </c>
      <c r="I71" s="14">
        <v>0</v>
      </c>
      <c r="J71" s="14">
        <v>0.60099999999999998</v>
      </c>
      <c r="K71" s="14">
        <v>0</v>
      </c>
      <c r="L71" s="14">
        <v>0</v>
      </c>
      <c r="M71" s="14">
        <v>0</v>
      </c>
    </row>
    <row r="72" spans="2:15" x14ac:dyDescent="0.25">
      <c r="B72" s="30" t="s">
        <v>60</v>
      </c>
      <c r="C72" s="32"/>
      <c r="D72" s="31">
        <v>860</v>
      </c>
      <c r="E72" s="31">
        <v>0</v>
      </c>
      <c r="F72" s="31">
        <v>0</v>
      </c>
      <c r="G72" s="31">
        <f t="shared" si="2"/>
        <v>860</v>
      </c>
      <c r="H72" s="32"/>
      <c r="I72" s="31">
        <v>0</v>
      </c>
      <c r="J72" s="32"/>
      <c r="K72" s="31">
        <v>0</v>
      </c>
      <c r="L72" s="31">
        <v>0</v>
      </c>
      <c r="M72" s="31">
        <v>0</v>
      </c>
      <c r="N72" s="2"/>
      <c r="O72" s="2"/>
    </row>
    <row r="73" spans="2:15" s="15" customFormat="1" x14ac:dyDescent="0.25">
      <c r="B73" s="13" t="s">
        <v>38</v>
      </c>
      <c r="C73" s="16">
        <v>2205</v>
      </c>
      <c r="D73" s="16">
        <v>1253</v>
      </c>
      <c r="E73" s="14">
        <v>0</v>
      </c>
      <c r="F73" s="14">
        <v>0</v>
      </c>
      <c r="G73" s="120">
        <f t="shared" si="2"/>
        <v>1253</v>
      </c>
      <c r="H73" s="16">
        <v>36725</v>
      </c>
      <c r="I73" s="14">
        <v>0</v>
      </c>
      <c r="J73" s="14">
        <v>16.655000000000001</v>
      </c>
      <c r="K73" s="14">
        <v>0</v>
      </c>
      <c r="L73" s="14">
        <v>0</v>
      </c>
      <c r="M73" s="14">
        <v>0</v>
      </c>
    </row>
    <row r="74" spans="2:15" x14ac:dyDescent="0.25">
      <c r="B74" s="30" t="s">
        <v>39</v>
      </c>
      <c r="C74" s="33">
        <v>222918.5</v>
      </c>
      <c r="D74" s="33">
        <v>158826.79999999999</v>
      </c>
      <c r="E74" s="31">
        <v>0</v>
      </c>
      <c r="F74" s="33">
        <v>20963</v>
      </c>
      <c r="G74" s="31">
        <f t="shared" si="2"/>
        <v>137863.79999999999</v>
      </c>
      <c r="H74" s="33">
        <v>187048.46</v>
      </c>
      <c r="I74" s="31">
        <v>0</v>
      </c>
      <c r="J74" s="31">
        <v>0.83899999999999997</v>
      </c>
      <c r="K74" s="31">
        <v>0</v>
      </c>
      <c r="L74" s="31">
        <v>0</v>
      </c>
      <c r="M74" s="31">
        <v>0</v>
      </c>
      <c r="N74" s="2"/>
      <c r="O74" s="2"/>
    </row>
    <row r="75" spans="2:15" s="15" customFormat="1" x14ac:dyDescent="0.25">
      <c r="B75" s="13" t="s">
        <v>61</v>
      </c>
      <c r="C75" s="14">
        <v>60</v>
      </c>
      <c r="D75" s="23"/>
      <c r="E75" s="23"/>
      <c r="F75" s="23"/>
      <c r="G75" s="120">
        <f t="shared" si="2"/>
        <v>0</v>
      </c>
      <c r="H75" s="14">
        <v>960</v>
      </c>
      <c r="I75" s="23"/>
      <c r="J75" s="14">
        <v>16</v>
      </c>
      <c r="K75" s="23"/>
      <c r="L75" s="23"/>
      <c r="M75" s="23"/>
    </row>
    <row r="76" spans="2:15" x14ac:dyDescent="0.25">
      <c r="B76" s="30" t="s">
        <v>47</v>
      </c>
      <c r="C76" s="33">
        <v>1246</v>
      </c>
      <c r="D76" s="31">
        <v>385</v>
      </c>
      <c r="E76" s="31">
        <v>0</v>
      </c>
      <c r="F76" s="31">
        <v>0</v>
      </c>
      <c r="G76" s="31">
        <f t="shared" si="2"/>
        <v>385</v>
      </c>
      <c r="H76" s="33">
        <v>20570.2</v>
      </c>
      <c r="I76" s="31">
        <v>0</v>
      </c>
      <c r="J76" s="31">
        <v>16.509</v>
      </c>
      <c r="K76" s="31">
        <v>0</v>
      </c>
      <c r="L76" s="31">
        <v>0</v>
      </c>
      <c r="M76" s="31">
        <v>0</v>
      </c>
      <c r="N76" s="2"/>
      <c r="O76" s="2"/>
    </row>
    <row r="77" spans="2:15" s="15" customFormat="1" x14ac:dyDescent="0.25">
      <c r="B77" s="13" t="s">
        <v>48</v>
      </c>
      <c r="C77" s="16">
        <v>17432</v>
      </c>
      <c r="D77" s="16">
        <v>10222</v>
      </c>
      <c r="E77" s="14">
        <v>12</v>
      </c>
      <c r="F77" s="14">
        <v>0</v>
      </c>
      <c r="G77" s="120">
        <f t="shared" si="2"/>
        <v>10210</v>
      </c>
      <c r="H77" s="16">
        <v>22441.95</v>
      </c>
      <c r="I77" s="14">
        <v>10.199999999999999</v>
      </c>
      <c r="J77" s="14">
        <v>1.2869999999999999</v>
      </c>
      <c r="K77" s="14">
        <v>0.85</v>
      </c>
      <c r="L77" s="16">
        <v>2500</v>
      </c>
      <c r="M77" s="14">
        <v>25.5</v>
      </c>
    </row>
    <row r="78" spans="2:15" x14ac:dyDescent="0.25">
      <c r="B78" s="30" t="s">
        <v>49</v>
      </c>
      <c r="C78" s="33">
        <v>32694</v>
      </c>
      <c r="D78" s="33">
        <v>37310</v>
      </c>
      <c r="E78" s="31">
        <v>0</v>
      </c>
      <c r="F78" s="31">
        <v>0</v>
      </c>
      <c r="G78" s="31">
        <f t="shared" si="2"/>
        <v>37310</v>
      </c>
      <c r="H78" s="33">
        <v>57339.199999999997</v>
      </c>
      <c r="I78" s="31">
        <v>0</v>
      </c>
      <c r="J78" s="31">
        <v>1.754</v>
      </c>
      <c r="K78" s="31">
        <v>0</v>
      </c>
      <c r="L78" s="31">
        <v>0</v>
      </c>
      <c r="M78" s="31">
        <v>0</v>
      </c>
      <c r="N78" s="2"/>
      <c r="O78" s="2"/>
    </row>
    <row r="79" spans="2:15" s="15" customFormat="1" x14ac:dyDescent="0.25">
      <c r="B79" s="13" t="s">
        <v>53</v>
      </c>
      <c r="C79" s="16">
        <v>1000</v>
      </c>
      <c r="D79" s="14">
        <v>945</v>
      </c>
      <c r="E79" s="14">
        <v>0</v>
      </c>
      <c r="F79" s="14">
        <v>0</v>
      </c>
      <c r="G79" s="120">
        <f t="shared" si="2"/>
        <v>945</v>
      </c>
      <c r="H79" s="14">
        <v>900</v>
      </c>
      <c r="I79" s="14">
        <v>0</v>
      </c>
      <c r="J79" s="14">
        <v>0.9</v>
      </c>
      <c r="K79" s="14">
        <v>0</v>
      </c>
      <c r="L79" s="14">
        <v>0</v>
      </c>
      <c r="M79" s="14">
        <v>0</v>
      </c>
    </row>
    <row r="80" spans="2:15" x14ac:dyDescent="0.25">
      <c r="B80" s="108" t="s">
        <v>56</v>
      </c>
      <c r="C80" s="109">
        <v>425842</v>
      </c>
      <c r="D80" s="109">
        <v>332003.3</v>
      </c>
      <c r="E80" s="110">
        <v>195</v>
      </c>
      <c r="F80" s="109">
        <v>25401</v>
      </c>
      <c r="G80" s="109">
        <f>SUM(G64:G79)</f>
        <v>306407.3</v>
      </c>
      <c r="H80" s="109">
        <v>523862.71</v>
      </c>
      <c r="I80" s="110">
        <v>164.25</v>
      </c>
      <c r="J80" s="110">
        <v>0</v>
      </c>
      <c r="K80" s="110">
        <v>0</v>
      </c>
      <c r="L80" s="110">
        <v>0</v>
      </c>
      <c r="M80" s="109">
        <v>1643.03</v>
      </c>
    </row>
  </sheetData>
  <mergeCells count="6">
    <mergeCell ref="B62:M62"/>
    <mergeCell ref="B2:M2"/>
    <mergeCell ref="B3:M3"/>
    <mergeCell ref="B4:M4"/>
    <mergeCell ref="B5:C5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U113"/>
  <sheetViews>
    <sheetView workbookViewId="0">
      <selection activeCell="M113" sqref="M113"/>
    </sheetView>
  </sheetViews>
  <sheetFormatPr baseColWidth="10" defaultRowHeight="15" x14ac:dyDescent="0.25"/>
  <cols>
    <col min="1" max="1" width="4" customWidth="1"/>
    <col min="2" max="2" width="21.85546875" customWidth="1"/>
    <col min="4" max="4" width="15.28515625" customWidth="1"/>
  </cols>
  <sheetData>
    <row r="1" spans="2:17" ht="24" thickBot="1" x14ac:dyDescent="0.3">
      <c r="C1" s="264" t="s">
        <v>225</v>
      </c>
      <c r="D1" s="264"/>
      <c r="E1" s="264"/>
      <c r="F1" s="264"/>
      <c r="G1" s="264"/>
      <c r="H1" s="264"/>
      <c r="I1" s="264"/>
      <c r="J1" s="264"/>
      <c r="K1" s="264"/>
      <c r="L1" s="264"/>
    </row>
    <row r="2" spans="2:17" ht="31.5" x14ac:dyDescent="0.25">
      <c r="B2" s="168" t="s">
        <v>163</v>
      </c>
      <c r="C2" s="171" t="s">
        <v>218</v>
      </c>
      <c r="D2" s="172"/>
      <c r="E2" s="172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12"/>
    </row>
    <row r="3" spans="2:17" ht="15.75" x14ac:dyDescent="0.25">
      <c r="B3" s="169" t="s">
        <v>165</v>
      </c>
      <c r="C3" s="173"/>
      <c r="D3" s="173"/>
      <c r="E3" s="173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26"/>
    </row>
    <row r="4" spans="2:17" ht="33.75" x14ac:dyDescent="0.25">
      <c r="B4" s="174" t="s">
        <v>154</v>
      </c>
      <c r="C4" s="170" t="s">
        <v>57</v>
      </c>
      <c r="D4" s="170" t="s">
        <v>12</v>
      </c>
      <c r="E4" s="170" t="s">
        <v>13</v>
      </c>
      <c r="F4" s="170" t="s">
        <v>16</v>
      </c>
      <c r="G4" s="170" t="s">
        <v>59</v>
      </c>
      <c r="H4" s="170" t="s">
        <v>19</v>
      </c>
      <c r="I4" s="170" t="s">
        <v>34</v>
      </c>
      <c r="J4" s="170" t="s">
        <v>60</v>
      </c>
      <c r="K4" s="170" t="s">
        <v>38</v>
      </c>
      <c r="L4" s="170" t="s">
        <v>39</v>
      </c>
      <c r="M4" s="170" t="s">
        <v>47</v>
      </c>
      <c r="N4" s="170" t="s">
        <v>48</v>
      </c>
      <c r="O4" s="170" t="s">
        <v>49</v>
      </c>
      <c r="P4" s="170" t="s">
        <v>53</v>
      </c>
      <c r="Q4" s="175" t="s">
        <v>56</v>
      </c>
    </row>
    <row r="5" spans="2:17" x14ac:dyDescent="0.25">
      <c r="B5" s="176" t="s">
        <v>171</v>
      </c>
      <c r="C5" s="25">
        <v>0</v>
      </c>
      <c r="D5" s="25">
        <v>140</v>
      </c>
      <c r="E5" s="25">
        <v>0</v>
      </c>
      <c r="F5" s="25">
        <v>0</v>
      </c>
      <c r="G5" s="25">
        <v>0</v>
      </c>
      <c r="H5" s="25">
        <v>0</v>
      </c>
      <c r="I5" s="25">
        <v>348</v>
      </c>
      <c r="J5" s="25">
        <v>0</v>
      </c>
      <c r="K5" s="25">
        <v>94</v>
      </c>
      <c r="L5" s="26">
        <v>1758</v>
      </c>
      <c r="M5" s="25">
        <v>24</v>
      </c>
      <c r="N5" s="25">
        <v>0</v>
      </c>
      <c r="O5" s="25">
        <v>0</v>
      </c>
      <c r="P5" s="25">
        <v>0</v>
      </c>
      <c r="Q5" s="177">
        <v>2364</v>
      </c>
    </row>
    <row r="6" spans="2:17" x14ac:dyDescent="0.25">
      <c r="B6" s="178" t="s">
        <v>172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684</v>
      </c>
      <c r="J6" s="28">
        <v>0</v>
      </c>
      <c r="K6" s="28">
        <v>0</v>
      </c>
      <c r="L6" s="29">
        <v>1586</v>
      </c>
      <c r="M6" s="28">
        <v>0</v>
      </c>
      <c r="N6" s="28">
        <v>9</v>
      </c>
      <c r="O6" s="28">
        <v>0</v>
      </c>
      <c r="P6" s="28">
        <v>0</v>
      </c>
      <c r="Q6" s="177">
        <v>2279</v>
      </c>
    </row>
    <row r="7" spans="2:17" x14ac:dyDescent="0.25">
      <c r="B7" s="176" t="s">
        <v>173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6">
        <v>2658.8</v>
      </c>
      <c r="M7" s="25">
        <v>0</v>
      </c>
      <c r="N7" s="25">
        <v>0</v>
      </c>
      <c r="O7" s="25">
        <v>0</v>
      </c>
      <c r="P7" s="25">
        <v>0</v>
      </c>
      <c r="Q7" s="179">
        <v>2658.8</v>
      </c>
    </row>
    <row r="8" spans="2:17" x14ac:dyDescent="0.25">
      <c r="B8" s="178" t="s">
        <v>174</v>
      </c>
      <c r="C8" s="28">
        <v>0</v>
      </c>
      <c r="D8" s="28">
        <v>115</v>
      </c>
      <c r="E8" s="28">
        <v>0</v>
      </c>
      <c r="F8" s="28">
        <v>0</v>
      </c>
      <c r="G8" s="28">
        <v>0</v>
      </c>
      <c r="H8" s="28">
        <v>0</v>
      </c>
      <c r="I8" s="28">
        <v>18</v>
      </c>
      <c r="J8" s="28">
        <v>0</v>
      </c>
      <c r="K8" s="28">
        <v>80</v>
      </c>
      <c r="L8" s="28">
        <v>840</v>
      </c>
      <c r="M8" s="28">
        <v>23</v>
      </c>
      <c r="N8" s="28">
        <v>0</v>
      </c>
      <c r="O8" s="28">
        <v>0</v>
      </c>
      <c r="P8" s="28">
        <v>0</v>
      </c>
      <c r="Q8" s="177">
        <v>1076</v>
      </c>
    </row>
    <row r="9" spans="2:17" x14ac:dyDescent="0.25">
      <c r="B9" s="176" t="s">
        <v>175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740</v>
      </c>
      <c r="M9" s="25">
        <v>0</v>
      </c>
      <c r="N9" s="25">
        <v>0</v>
      </c>
      <c r="O9" s="25">
        <v>0</v>
      </c>
      <c r="P9" s="25">
        <v>0</v>
      </c>
      <c r="Q9" s="180">
        <v>740</v>
      </c>
    </row>
    <row r="10" spans="2:17" x14ac:dyDescent="0.25">
      <c r="B10" s="178" t="s">
        <v>155</v>
      </c>
      <c r="C10" s="28">
        <v>0</v>
      </c>
      <c r="D10" s="28">
        <v>113</v>
      </c>
      <c r="E10" s="28">
        <v>0</v>
      </c>
      <c r="F10" s="28">
        <v>0</v>
      </c>
      <c r="G10" s="28">
        <v>0</v>
      </c>
      <c r="H10" s="28">
        <v>0</v>
      </c>
      <c r="I10" s="28">
        <v>816</v>
      </c>
      <c r="J10" s="28">
        <v>0</v>
      </c>
      <c r="K10" s="28">
        <v>0</v>
      </c>
      <c r="L10" s="29">
        <v>3012</v>
      </c>
      <c r="M10" s="28">
        <v>0</v>
      </c>
      <c r="N10" s="28">
        <v>0</v>
      </c>
      <c r="O10" s="28">
        <v>0</v>
      </c>
      <c r="P10" s="28">
        <v>0</v>
      </c>
      <c r="Q10" s="177">
        <v>3941</v>
      </c>
    </row>
    <row r="11" spans="2:17" x14ac:dyDescent="0.25">
      <c r="B11" s="176" t="s">
        <v>156</v>
      </c>
      <c r="C11" s="25">
        <v>0</v>
      </c>
      <c r="D11" s="25">
        <v>168</v>
      </c>
      <c r="E11" s="25">
        <v>0</v>
      </c>
      <c r="F11" s="25">
        <v>0</v>
      </c>
      <c r="G11" s="25">
        <v>0</v>
      </c>
      <c r="H11" s="25">
        <v>0</v>
      </c>
      <c r="I11" s="26">
        <v>1968</v>
      </c>
      <c r="J11" s="25">
        <v>0</v>
      </c>
      <c r="K11" s="25">
        <v>0</v>
      </c>
      <c r="L11" s="26">
        <v>6018</v>
      </c>
      <c r="M11" s="25">
        <v>0</v>
      </c>
      <c r="N11" s="25">
        <v>0</v>
      </c>
      <c r="O11" s="25">
        <v>0</v>
      </c>
      <c r="P11" s="25">
        <v>0</v>
      </c>
      <c r="Q11" s="177">
        <v>8154</v>
      </c>
    </row>
    <row r="12" spans="2:17" x14ac:dyDescent="0.25">
      <c r="B12" s="178" t="s">
        <v>176</v>
      </c>
      <c r="C12" s="28">
        <v>1.5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757.1</v>
      </c>
      <c r="K12" s="28">
        <v>0</v>
      </c>
      <c r="L12" s="29">
        <v>1225</v>
      </c>
      <c r="M12" s="28">
        <v>0</v>
      </c>
      <c r="N12" s="29">
        <v>1122</v>
      </c>
      <c r="O12" s="28">
        <v>0</v>
      </c>
      <c r="P12" s="28">
        <v>0</v>
      </c>
      <c r="Q12" s="179">
        <v>3105.6</v>
      </c>
    </row>
    <row r="13" spans="2:17" x14ac:dyDescent="0.25">
      <c r="B13" s="176" t="s">
        <v>177</v>
      </c>
      <c r="C13" s="25">
        <v>0</v>
      </c>
      <c r="D13" s="25">
        <v>18</v>
      </c>
      <c r="E13" s="25">
        <v>0</v>
      </c>
      <c r="F13" s="25">
        <v>0</v>
      </c>
      <c r="G13" s="25">
        <v>0</v>
      </c>
      <c r="H13" s="25">
        <v>0</v>
      </c>
      <c r="I13" s="25">
        <v>14</v>
      </c>
      <c r="J13" s="25">
        <v>0</v>
      </c>
      <c r="K13" s="25">
        <v>35</v>
      </c>
      <c r="L13" s="25">
        <v>285</v>
      </c>
      <c r="M13" s="25">
        <v>0</v>
      </c>
      <c r="N13" s="25">
        <v>0</v>
      </c>
      <c r="O13" s="25">
        <v>0</v>
      </c>
      <c r="P13" s="25">
        <v>0</v>
      </c>
      <c r="Q13" s="180">
        <v>352</v>
      </c>
    </row>
    <row r="14" spans="2:17" x14ac:dyDescent="0.25">
      <c r="B14" s="178" t="s">
        <v>157</v>
      </c>
      <c r="C14" s="28">
        <v>0</v>
      </c>
      <c r="D14" s="28">
        <v>250</v>
      </c>
      <c r="E14" s="28">
        <v>0</v>
      </c>
      <c r="F14" s="28">
        <v>0</v>
      </c>
      <c r="G14" s="28">
        <v>0</v>
      </c>
      <c r="H14" s="28">
        <v>0</v>
      </c>
      <c r="I14" s="29">
        <v>1550</v>
      </c>
      <c r="J14" s="28">
        <v>0</v>
      </c>
      <c r="K14" s="28">
        <v>0</v>
      </c>
      <c r="L14" s="29">
        <v>4000</v>
      </c>
      <c r="M14" s="28">
        <v>0</v>
      </c>
      <c r="N14" s="28">
        <v>0</v>
      </c>
      <c r="O14" s="28">
        <v>0</v>
      </c>
      <c r="P14" s="28">
        <v>0</v>
      </c>
      <c r="Q14" s="177">
        <v>5800</v>
      </c>
    </row>
    <row r="15" spans="2:17" x14ac:dyDescent="0.25">
      <c r="B15" s="176" t="s">
        <v>178</v>
      </c>
      <c r="C15" s="25">
        <v>0</v>
      </c>
      <c r="D15" s="25">
        <v>0</v>
      </c>
      <c r="E15" s="25">
        <v>0</v>
      </c>
      <c r="F15" s="26">
        <v>1008</v>
      </c>
      <c r="G15" s="25">
        <v>0</v>
      </c>
      <c r="H15" s="25">
        <v>0</v>
      </c>
      <c r="I15" s="25">
        <v>21</v>
      </c>
      <c r="J15" s="25">
        <v>0</v>
      </c>
      <c r="K15" s="25">
        <v>0</v>
      </c>
      <c r="L15" s="26">
        <v>7265</v>
      </c>
      <c r="M15" s="25">
        <v>17</v>
      </c>
      <c r="N15" s="25">
        <v>78</v>
      </c>
      <c r="O15" s="25">
        <v>0</v>
      </c>
      <c r="P15" s="25">
        <v>0</v>
      </c>
      <c r="Q15" s="177">
        <v>8389</v>
      </c>
    </row>
    <row r="16" spans="2:17" x14ac:dyDescent="0.25">
      <c r="B16" s="178" t="s">
        <v>179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2935</v>
      </c>
      <c r="M16" s="28">
        <v>0</v>
      </c>
      <c r="N16" s="28">
        <v>0</v>
      </c>
      <c r="O16" s="28">
        <v>0</v>
      </c>
      <c r="P16" s="28">
        <v>0</v>
      </c>
      <c r="Q16" s="177">
        <v>2935</v>
      </c>
    </row>
    <row r="17" spans="2:17" x14ac:dyDescent="0.25">
      <c r="B17" s="176" t="s">
        <v>180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492</v>
      </c>
      <c r="J17" s="25">
        <v>0</v>
      </c>
      <c r="K17" s="25">
        <v>0</v>
      </c>
      <c r="L17" s="26">
        <v>5795</v>
      </c>
      <c r="M17" s="25">
        <v>0</v>
      </c>
      <c r="N17" s="25">
        <v>0</v>
      </c>
      <c r="O17" s="25">
        <v>0</v>
      </c>
      <c r="P17" s="25">
        <v>0</v>
      </c>
      <c r="Q17" s="177">
        <v>6287</v>
      </c>
    </row>
    <row r="18" spans="2:17" x14ac:dyDescent="0.25">
      <c r="B18" s="178" t="s">
        <v>181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664</v>
      </c>
      <c r="M18" s="28">
        <v>0</v>
      </c>
      <c r="N18" s="28">
        <v>0</v>
      </c>
      <c r="O18" s="28">
        <v>0</v>
      </c>
      <c r="P18" s="28">
        <v>0</v>
      </c>
      <c r="Q18" s="180">
        <v>664</v>
      </c>
    </row>
    <row r="19" spans="2:17" x14ac:dyDescent="0.25">
      <c r="B19" s="176" t="s">
        <v>182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495</v>
      </c>
      <c r="J19" s="25">
        <v>0</v>
      </c>
      <c r="K19" s="25">
        <v>0</v>
      </c>
      <c r="L19" s="26">
        <v>1948</v>
      </c>
      <c r="M19" s="25">
        <v>0</v>
      </c>
      <c r="N19" s="25">
        <v>335</v>
      </c>
      <c r="O19" s="25">
        <v>0</v>
      </c>
      <c r="P19" s="25">
        <v>0</v>
      </c>
      <c r="Q19" s="177">
        <v>2778</v>
      </c>
    </row>
    <row r="20" spans="2:17" x14ac:dyDescent="0.25">
      <c r="B20" s="178" t="s">
        <v>183</v>
      </c>
      <c r="C20" s="28">
        <v>0</v>
      </c>
      <c r="D20" s="28">
        <v>0</v>
      </c>
      <c r="E20" s="28">
        <v>0</v>
      </c>
      <c r="F20" s="28">
        <v>0</v>
      </c>
      <c r="G20" s="29">
        <v>1581</v>
      </c>
      <c r="H20" s="28">
        <v>0</v>
      </c>
      <c r="I20" s="28">
        <v>0</v>
      </c>
      <c r="J20" s="28">
        <v>0</v>
      </c>
      <c r="K20" s="28">
        <v>0</v>
      </c>
      <c r="L20" s="28">
        <v>784</v>
      </c>
      <c r="M20" s="28">
        <v>0</v>
      </c>
      <c r="N20" s="29">
        <v>1008</v>
      </c>
      <c r="O20" s="29">
        <v>24000</v>
      </c>
      <c r="P20" s="28">
        <v>0</v>
      </c>
      <c r="Q20" s="177">
        <v>27373</v>
      </c>
    </row>
    <row r="21" spans="2:17" x14ac:dyDescent="0.25">
      <c r="B21" s="176" t="s">
        <v>184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465</v>
      </c>
      <c r="M21" s="25">
        <v>0</v>
      </c>
      <c r="N21" s="25">
        <v>0</v>
      </c>
      <c r="O21" s="25">
        <v>0</v>
      </c>
      <c r="P21" s="25">
        <v>0</v>
      </c>
      <c r="Q21" s="180">
        <v>465</v>
      </c>
    </row>
    <row r="22" spans="2:17" x14ac:dyDescent="0.25">
      <c r="B22" s="178" t="s">
        <v>185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86.5</v>
      </c>
      <c r="K22" s="28">
        <v>0</v>
      </c>
      <c r="L22" s="29">
        <v>5424</v>
      </c>
      <c r="M22" s="28">
        <v>0</v>
      </c>
      <c r="N22" s="28">
        <v>462</v>
      </c>
      <c r="O22" s="28">
        <v>0</v>
      </c>
      <c r="P22" s="28">
        <v>0</v>
      </c>
      <c r="Q22" s="179">
        <v>5972.5</v>
      </c>
    </row>
    <row r="23" spans="2:17" x14ac:dyDescent="0.25">
      <c r="B23" s="176" t="s">
        <v>186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680</v>
      </c>
      <c r="M23" s="25">
        <v>0</v>
      </c>
      <c r="N23" s="25">
        <v>0</v>
      </c>
      <c r="O23" s="25">
        <v>0</v>
      </c>
      <c r="P23" s="25">
        <v>0</v>
      </c>
      <c r="Q23" s="180">
        <v>680</v>
      </c>
    </row>
    <row r="24" spans="2:17" x14ac:dyDescent="0.25">
      <c r="B24" s="178" t="s">
        <v>187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85</v>
      </c>
      <c r="J24" s="28">
        <v>0</v>
      </c>
      <c r="K24" s="28">
        <v>0</v>
      </c>
      <c r="L24" s="28">
        <v>325</v>
      </c>
      <c r="M24" s="28">
        <v>0</v>
      </c>
      <c r="N24" s="28">
        <v>11</v>
      </c>
      <c r="O24" s="28">
        <v>0</v>
      </c>
      <c r="P24" s="28">
        <v>0</v>
      </c>
      <c r="Q24" s="180">
        <v>421</v>
      </c>
    </row>
    <row r="25" spans="2:17" x14ac:dyDescent="0.25">
      <c r="B25" s="176" t="s">
        <v>158</v>
      </c>
      <c r="C25" s="25">
        <v>0</v>
      </c>
      <c r="D25" s="25">
        <v>80</v>
      </c>
      <c r="E25" s="25">
        <v>0</v>
      </c>
      <c r="F25" s="25">
        <v>0</v>
      </c>
      <c r="G25" s="25">
        <v>0</v>
      </c>
      <c r="H25" s="25">
        <v>0</v>
      </c>
      <c r="I25" s="25">
        <v>197</v>
      </c>
      <c r="J25" s="25">
        <v>0</v>
      </c>
      <c r="K25" s="25">
        <v>0</v>
      </c>
      <c r="L25" s="26">
        <v>7805</v>
      </c>
      <c r="M25" s="25">
        <v>10</v>
      </c>
      <c r="N25" s="25">
        <v>0</v>
      </c>
      <c r="O25" s="25">
        <v>0</v>
      </c>
      <c r="P25" s="25">
        <v>0</v>
      </c>
      <c r="Q25" s="177">
        <v>8092</v>
      </c>
    </row>
    <row r="26" spans="2:17" x14ac:dyDescent="0.25">
      <c r="B26" s="178" t="s">
        <v>188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9">
        <v>1220</v>
      </c>
      <c r="M26" s="28">
        <v>0</v>
      </c>
      <c r="N26" s="28">
        <v>0</v>
      </c>
      <c r="O26" s="28">
        <v>0</v>
      </c>
      <c r="P26" s="28">
        <v>0</v>
      </c>
      <c r="Q26" s="177">
        <v>1220</v>
      </c>
    </row>
    <row r="27" spans="2:17" x14ac:dyDescent="0.25">
      <c r="B27" s="176" t="s">
        <v>189</v>
      </c>
      <c r="C27" s="25">
        <v>0</v>
      </c>
      <c r="D27" s="25">
        <v>320</v>
      </c>
      <c r="E27" s="25">
        <v>0</v>
      </c>
      <c r="F27" s="25">
        <v>0</v>
      </c>
      <c r="G27" s="25">
        <v>0</v>
      </c>
      <c r="H27" s="25">
        <v>0</v>
      </c>
      <c r="I27" s="25">
        <v>330</v>
      </c>
      <c r="J27" s="25">
        <v>0</v>
      </c>
      <c r="K27" s="25">
        <v>130</v>
      </c>
      <c r="L27" s="26">
        <v>3648</v>
      </c>
      <c r="M27" s="25">
        <v>38</v>
      </c>
      <c r="N27" s="25">
        <v>0</v>
      </c>
      <c r="O27" s="25">
        <v>0</v>
      </c>
      <c r="P27" s="25">
        <v>0</v>
      </c>
      <c r="Q27" s="177">
        <v>4466</v>
      </c>
    </row>
    <row r="28" spans="2:17" x14ac:dyDescent="0.25">
      <c r="B28" s="178" t="s">
        <v>167</v>
      </c>
      <c r="C28" s="28">
        <v>0</v>
      </c>
      <c r="D28" s="28">
        <v>223</v>
      </c>
      <c r="E28" s="28">
        <v>0</v>
      </c>
      <c r="F28" s="28">
        <v>0</v>
      </c>
      <c r="G28" s="28">
        <v>0</v>
      </c>
      <c r="H28" s="28">
        <v>0</v>
      </c>
      <c r="I28" s="28">
        <v>136</v>
      </c>
      <c r="J28" s="28">
        <v>0</v>
      </c>
      <c r="K28" s="28">
        <v>86</v>
      </c>
      <c r="L28" s="29">
        <v>2768</v>
      </c>
      <c r="M28" s="28">
        <v>34</v>
      </c>
      <c r="N28" s="28">
        <v>0</v>
      </c>
      <c r="O28" s="28">
        <v>0</v>
      </c>
      <c r="P28" s="28">
        <v>0</v>
      </c>
      <c r="Q28" s="177">
        <v>3247</v>
      </c>
    </row>
    <row r="29" spans="2:17" x14ac:dyDescent="0.25">
      <c r="B29" s="176" t="s">
        <v>190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6">
        <v>1345</v>
      </c>
      <c r="J29" s="25">
        <v>0</v>
      </c>
      <c r="K29" s="25">
        <v>0</v>
      </c>
      <c r="L29" s="26">
        <v>2856</v>
      </c>
      <c r="M29" s="25">
        <v>0</v>
      </c>
      <c r="N29" s="26">
        <v>1865</v>
      </c>
      <c r="O29" s="25">
        <v>0</v>
      </c>
      <c r="P29" s="25">
        <v>0</v>
      </c>
      <c r="Q29" s="177">
        <v>6066</v>
      </c>
    </row>
    <row r="30" spans="2:17" x14ac:dyDescent="0.25">
      <c r="B30" s="178" t="s">
        <v>191</v>
      </c>
      <c r="C30" s="28">
        <v>0</v>
      </c>
      <c r="D30" s="28">
        <v>0</v>
      </c>
      <c r="E30" s="28">
        <v>0</v>
      </c>
      <c r="F30" s="29">
        <v>1412</v>
      </c>
      <c r="G30" s="28">
        <v>46</v>
      </c>
      <c r="H30" s="28">
        <v>0</v>
      </c>
      <c r="I30" s="28">
        <v>20</v>
      </c>
      <c r="J30" s="28">
        <v>0</v>
      </c>
      <c r="K30" s="28">
        <v>0</v>
      </c>
      <c r="L30" s="29">
        <v>8058</v>
      </c>
      <c r="M30" s="28">
        <v>0</v>
      </c>
      <c r="N30" s="28">
        <v>13</v>
      </c>
      <c r="O30" s="28">
        <v>0</v>
      </c>
      <c r="P30" s="28">
        <v>0</v>
      </c>
      <c r="Q30" s="177">
        <v>9549</v>
      </c>
    </row>
    <row r="31" spans="2:17" x14ac:dyDescent="0.25">
      <c r="B31" s="176" t="s">
        <v>192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6">
        <v>12619</v>
      </c>
      <c r="J31" s="25">
        <v>0</v>
      </c>
      <c r="K31" s="25">
        <v>0</v>
      </c>
      <c r="L31" s="26">
        <v>10555</v>
      </c>
      <c r="M31" s="25">
        <v>0</v>
      </c>
      <c r="N31" s="25">
        <v>0</v>
      </c>
      <c r="O31" s="25">
        <v>0</v>
      </c>
      <c r="P31" s="25">
        <v>0</v>
      </c>
      <c r="Q31" s="177">
        <v>23174</v>
      </c>
    </row>
    <row r="32" spans="2:17" x14ac:dyDescent="0.25">
      <c r="B32" s="178" t="s">
        <v>193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869</v>
      </c>
      <c r="M32" s="28">
        <v>0</v>
      </c>
      <c r="N32" s="28">
        <v>0</v>
      </c>
      <c r="O32" s="28">
        <v>0</v>
      </c>
      <c r="P32" s="28">
        <v>0</v>
      </c>
      <c r="Q32" s="180">
        <v>869</v>
      </c>
    </row>
    <row r="33" spans="2:17" x14ac:dyDescent="0.25">
      <c r="B33" s="176" t="s">
        <v>194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15</v>
      </c>
      <c r="J33" s="25">
        <v>0</v>
      </c>
      <c r="K33" s="25">
        <v>0</v>
      </c>
      <c r="L33" s="26">
        <v>3752</v>
      </c>
      <c r="M33" s="25">
        <v>0</v>
      </c>
      <c r="N33" s="25">
        <v>115</v>
      </c>
      <c r="O33" s="25">
        <v>0</v>
      </c>
      <c r="P33" s="25">
        <v>0</v>
      </c>
      <c r="Q33" s="177">
        <v>3882</v>
      </c>
    </row>
    <row r="34" spans="2:17" x14ac:dyDescent="0.25">
      <c r="B34" s="178" t="s">
        <v>0</v>
      </c>
      <c r="C34" s="28">
        <v>0</v>
      </c>
      <c r="D34" s="28">
        <v>280</v>
      </c>
      <c r="E34" s="28">
        <v>0</v>
      </c>
      <c r="F34" s="28">
        <v>0</v>
      </c>
      <c r="G34" s="28">
        <v>0</v>
      </c>
      <c r="H34" s="28">
        <v>0</v>
      </c>
      <c r="I34" s="28">
        <v>220</v>
      </c>
      <c r="J34" s="28">
        <v>0</v>
      </c>
      <c r="K34" s="28">
        <v>365</v>
      </c>
      <c r="L34" s="29">
        <v>2850</v>
      </c>
      <c r="M34" s="28">
        <v>32</v>
      </c>
      <c r="N34" s="28">
        <v>0</v>
      </c>
      <c r="O34" s="28">
        <v>0</v>
      </c>
      <c r="P34" s="28">
        <v>0</v>
      </c>
      <c r="Q34" s="177">
        <v>3747</v>
      </c>
    </row>
    <row r="35" spans="2:17" x14ac:dyDescent="0.25">
      <c r="B35" s="176" t="s">
        <v>195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1400</v>
      </c>
      <c r="M35" s="25">
        <v>0</v>
      </c>
      <c r="N35" s="25">
        <v>0</v>
      </c>
      <c r="O35" s="25">
        <v>0</v>
      </c>
      <c r="P35" s="25">
        <v>0</v>
      </c>
      <c r="Q35" s="177">
        <v>1400</v>
      </c>
    </row>
    <row r="36" spans="2:17" x14ac:dyDescent="0.25">
      <c r="B36" s="178" t="s">
        <v>196</v>
      </c>
      <c r="C36" s="28">
        <v>0</v>
      </c>
      <c r="D36" s="28">
        <v>0</v>
      </c>
      <c r="E36" s="28">
        <v>0</v>
      </c>
      <c r="F36" s="28">
        <v>38</v>
      </c>
      <c r="G36" s="28">
        <v>0</v>
      </c>
      <c r="H36" s="28">
        <v>0</v>
      </c>
      <c r="I36" s="28">
        <v>65</v>
      </c>
      <c r="J36" s="28">
        <v>0</v>
      </c>
      <c r="K36" s="28">
        <v>0</v>
      </c>
      <c r="L36" s="29">
        <v>2563</v>
      </c>
      <c r="M36" s="28">
        <v>28</v>
      </c>
      <c r="N36" s="28">
        <v>35</v>
      </c>
      <c r="O36" s="28">
        <v>0</v>
      </c>
      <c r="P36" s="28">
        <v>0</v>
      </c>
      <c r="Q36" s="177">
        <v>2729</v>
      </c>
    </row>
    <row r="37" spans="2:17" x14ac:dyDescent="0.25">
      <c r="B37" s="176" t="s">
        <v>197</v>
      </c>
      <c r="C37" s="25">
        <v>0</v>
      </c>
      <c r="D37" s="25">
        <v>0</v>
      </c>
      <c r="E37" s="25">
        <v>0</v>
      </c>
      <c r="F37" s="25">
        <v>0</v>
      </c>
      <c r="G37" s="25">
        <v>25</v>
      </c>
      <c r="H37" s="25">
        <v>0</v>
      </c>
      <c r="I37" s="25">
        <v>0</v>
      </c>
      <c r="J37" s="25">
        <v>0</v>
      </c>
      <c r="K37" s="25">
        <v>0</v>
      </c>
      <c r="L37" s="25">
        <v>371</v>
      </c>
      <c r="M37" s="25">
        <v>0</v>
      </c>
      <c r="N37" s="25">
        <v>380</v>
      </c>
      <c r="O37" s="25">
        <v>560</v>
      </c>
      <c r="P37" s="25">
        <v>0</v>
      </c>
      <c r="Q37" s="177">
        <v>1336</v>
      </c>
    </row>
    <row r="38" spans="2:17" x14ac:dyDescent="0.25">
      <c r="B38" s="178" t="s">
        <v>198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124</v>
      </c>
      <c r="J38" s="28">
        <v>0</v>
      </c>
      <c r="K38" s="28">
        <v>0</v>
      </c>
      <c r="L38" s="29">
        <v>1185</v>
      </c>
      <c r="M38" s="28">
        <v>0</v>
      </c>
      <c r="N38" s="28">
        <v>0</v>
      </c>
      <c r="O38" s="28">
        <v>0</v>
      </c>
      <c r="P38" s="28">
        <v>0</v>
      </c>
      <c r="Q38" s="177">
        <v>1309</v>
      </c>
    </row>
    <row r="39" spans="2:17" x14ac:dyDescent="0.25">
      <c r="B39" s="176" t="s">
        <v>199</v>
      </c>
      <c r="C39" s="25">
        <v>0</v>
      </c>
      <c r="D39" s="25">
        <v>230</v>
      </c>
      <c r="E39" s="25">
        <v>0</v>
      </c>
      <c r="F39" s="25">
        <v>0</v>
      </c>
      <c r="G39" s="25">
        <v>0</v>
      </c>
      <c r="H39" s="25">
        <v>0</v>
      </c>
      <c r="I39" s="25">
        <v>127</v>
      </c>
      <c r="J39" s="25">
        <v>0</v>
      </c>
      <c r="K39" s="25">
        <v>38</v>
      </c>
      <c r="L39" s="25">
        <v>880</v>
      </c>
      <c r="M39" s="25">
        <v>15</v>
      </c>
      <c r="N39" s="25">
        <v>0</v>
      </c>
      <c r="O39" s="25">
        <v>0</v>
      </c>
      <c r="P39" s="25">
        <v>0</v>
      </c>
      <c r="Q39" s="177">
        <v>1290</v>
      </c>
    </row>
    <row r="40" spans="2:17" x14ac:dyDescent="0.25">
      <c r="B40" s="178" t="s">
        <v>200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9">
        <v>21257</v>
      </c>
      <c r="J40" s="28">
        <v>0</v>
      </c>
      <c r="K40" s="28">
        <v>0</v>
      </c>
      <c r="L40" s="29">
        <v>13394</v>
      </c>
      <c r="M40" s="28">
        <v>0</v>
      </c>
      <c r="N40" s="28">
        <v>0</v>
      </c>
      <c r="O40" s="28">
        <v>0</v>
      </c>
      <c r="P40" s="28">
        <v>0</v>
      </c>
      <c r="Q40" s="177">
        <v>34651</v>
      </c>
    </row>
    <row r="41" spans="2:17" ht="22.5" x14ac:dyDescent="0.25">
      <c r="B41" s="176" t="s">
        <v>168</v>
      </c>
      <c r="C41" s="25">
        <v>0</v>
      </c>
      <c r="D41" s="25">
        <v>98</v>
      </c>
      <c r="E41" s="25">
        <v>0</v>
      </c>
      <c r="F41" s="25">
        <v>0</v>
      </c>
      <c r="G41" s="25">
        <v>0</v>
      </c>
      <c r="H41" s="25">
        <v>0</v>
      </c>
      <c r="I41" s="25">
        <v>65</v>
      </c>
      <c r="J41" s="25">
        <v>0</v>
      </c>
      <c r="K41" s="25">
        <v>120</v>
      </c>
      <c r="L41" s="25">
        <v>940</v>
      </c>
      <c r="M41" s="25">
        <v>37</v>
      </c>
      <c r="N41" s="25">
        <v>0</v>
      </c>
      <c r="O41" s="25">
        <v>0</v>
      </c>
      <c r="P41" s="25">
        <v>0</v>
      </c>
      <c r="Q41" s="177">
        <v>1260</v>
      </c>
    </row>
    <row r="42" spans="2:17" x14ac:dyDescent="0.25">
      <c r="B42" s="178" t="s">
        <v>201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612</v>
      </c>
      <c r="M42" s="28">
        <v>0</v>
      </c>
      <c r="N42" s="28">
        <v>0</v>
      </c>
      <c r="O42" s="28">
        <v>0</v>
      </c>
      <c r="P42" s="28">
        <v>0</v>
      </c>
      <c r="Q42" s="180">
        <v>612</v>
      </c>
    </row>
    <row r="43" spans="2:17" x14ac:dyDescent="0.25">
      <c r="B43" s="176" t="s">
        <v>202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3830</v>
      </c>
      <c r="M43" s="25">
        <v>0</v>
      </c>
      <c r="N43" s="25">
        <v>0</v>
      </c>
      <c r="O43" s="25">
        <v>0</v>
      </c>
      <c r="P43" s="25">
        <v>0</v>
      </c>
      <c r="Q43" s="177">
        <v>3830</v>
      </c>
    </row>
    <row r="44" spans="2:17" x14ac:dyDescent="0.25">
      <c r="B44" s="178" t="s">
        <v>203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700</v>
      </c>
      <c r="M44" s="28">
        <v>0</v>
      </c>
      <c r="N44" s="28">
        <v>0</v>
      </c>
      <c r="O44" s="28">
        <v>0</v>
      </c>
      <c r="P44" s="28">
        <v>0</v>
      </c>
      <c r="Q44" s="180">
        <v>700</v>
      </c>
    </row>
    <row r="45" spans="2:17" x14ac:dyDescent="0.25">
      <c r="B45" s="176" t="s">
        <v>204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956</v>
      </c>
      <c r="M45" s="25">
        <v>0</v>
      </c>
      <c r="N45" s="25">
        <v>0</v>
      </c>
      <c r="O45" s="25">
        <v>0</v>
      </c>
      <c r="P45" s="25">
        <v>0</v>
      </c>
      <c r="Q45" s="180">
        <v>956</v>
      </c>
    </row>
    <row r="46" spans="2:17" x14ac:dyDescent="0.25">
      <c r="B46" s="178" t="s">
        <v>205</v>
      </c>
      <c r="C46" s="28">
        <v>0</v>
      </c>
      <c r="D46" s="28">
        <v>0</v>
      </c>
      <c r="E46" s="28">
        <v>0</v>
      </c>
      <c r="F46" s="28">
        <v>0</v>
      </c>
      <c r="G46" s="28">
        <v>632</v>
      </c>
      <c r="H46" s="28">
        <v>0</v>
      </c>
      <c r="I46" s="28">
        <v>0</v>
      </c>
      <c r="J46" s="28">
        <v>0</v>
      </c>
      <c r="K46" s="28">
        <v>0</v>
      </c>
      <c r="L46" s="28">
        <v>357</v>
      </c>
      <c r="M46" s="28">
        <v>0</v>
      </c>
      <c r="N46" s="29">
        <v>3894</v>
      </c>
      <c r="O46" s="29">
        <v>12750</v>
      </c>
      <c r="P46" s="28">
        <v>0</v>
      </c>
      <c r="Q46" s="177">
        <v>17633</v>
      </c>
    </row>
    <row r="47" spans="2:17" x14ac:dyDescent="0.25">
      <c r="B47" s="176" t="s">
        <v>206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646</v>
      </c>
      <c r="M47" s="25">
        <v>0</v>
      </c>
      <c r="N47" s="25">
        <v>0</v>
      </c>
      <c r="O47" s="25">
        <v>0</v>
      </c>
      <c r="P47" s="25">
        <v>0</v>
      </c>
      <c r="Q47" s="180">
        <v>646</v>
      </c>
    </row>
    <row r="48" spans="2:17" x14ac:dyDescent="0.25">
      <c r="B48" s="178" t="s">
        <v>207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9">
        <v>1118</v>
      </c>
      <c r="M48" s="28">
        <v>0</v>
      </c>
      <c r="N48" s="28">
        <v>0</v>
      </c>
      <c r="O48" s="28">
        <v>0</v>
      </c>
      <c r="P48" s="28">
        <v>0</v>
      </c>
      <c r="Q48" s="177">
        <v>1118</v>
      </c>
    </row>
    <row r="49" spans="2:17" x14ac:dyDescent="0.25">
      <c r="B49" s="176" t="s">
        <v>208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542</v>
      </c>
      <c r="M49" s="25">
        <v>0</v>
      </c>
      <c r="N49" s="25">
        <v>0</v>
      </c>
      <c r="O49" s="25">
        <v>0</v>
      </c>
      <c r="P49" s="25">
        <v>0</v>
      </c>
      <c r="Q49" s="180">
        <v>542</v>
      </c>
    </row>
    <row r="50" spans="2:17" x14ac:dyDescent="0.25">
      <c r="B50" s="178" t="s">
        <v>209</v>
      </c>
      <c r="C50" s="28">
        <v>0</v>
      </c>
      <c r="D50" s="28">
        <v>45</v>
      </c>
      <c r="E50" s="28">
        <v>0</v>
      </c>
      <c r="F50" s="28">
        <v>0</v>
      </c>
      <c r="G50" s="28">
        <v>0</v>
      </c>
      <c r="H50" s="28">
        <v>0</v>
      </c>
      <c r="I50" s="28">
        <v>53</v>
      </c>
      <c r="J50" s="28">
        <v>0</v>
      </c>
      <c r="K50" s="28">
        <v>0</v>
      </c>
      <c r="L50" s="28">
        <v>245</v>
      </c>
      <c r="M50" s="28">
        <v>0</v>
      </c>
      <c r="N50" s="28">
        <v>0</v>
      </c>
      <c r="O50" s="28">
        <v>0</v>
      </c>
      <c r="P50" s="28">
        <v>0</v>
      </c>
      <c r="Q50" s="180">
        <v>343</v>
      </c>
    </row>
    <row r="51" spans="2:17" x14ac:dyDescent="0.25">
      <c r="B51" s="176" t="s">
        <v>159</v>
      </c>
      <c r="C51" s="25">
        <v>0</v>
      </c>
      <c r="D51" s="25">
        <v>130</v>
      </c>
      <c r="E51" s="25">
        <v>0</v>
      </c>
      <c r="F51" s="25">
        <v>0</v>
      </c>
      <c r="G51" s="25">
        <v>0</v>
      </c>
      <c r="H51" s="25">
        <v>0</v>
      </c>
      <c r="I51" s="25">
        <v>709</v>
      </c>
      <c r="J51" s="25">
        <v>0</v>
      </c>
      <c r="K51" s="25">
        <v>0</v>
      </c>
      <c r="L51" s="26">
        <v>3150</v>
      </c>
      <c r="M51" s="25">
        <v>30</v>
      </c>
      <c r="N51" s="25">
        <v>0</v>
      </c>
      <c r="O51" s="25">
        <v>0</v>
      </c>
      <c r="P51" s="25">
        <v>0</v>
      </c>
      <c r="Q51" s="177">
        <v>4019</v>
      </c>
    </row>
    <row r="52" spans="2:17" x14ac:dyDescent="0.25">
      <c r="B52" s="178" t="s">
        <v>160</v>
      </c>
      <c r="C52" s="28">
        <v>0</v>
      </c>
      <c r="D52" s="28">
        <v>300</v>
      </c>
      <c r="E52" s="28">
        <v>0</v>
      </c>
      <c r="F52" s="28">
        <v>0</v>
      </c>
      <c r="G52" s="28">
        <v>0</v>
      </c>
      <c r="H52" s="28">
        <v>0</v>
      </c>
      <c r="I52" s="29">
        <v>1500</v>
      </c>
      <c r="J52" s="28">
        <v>0</v>
      </c>
      <c r="K52" s="28">
        <v>0</v>
      </c>
      <c r="L52" s="29">
        <v>4000</v>
      </c>
      <c r="M52" s="28">
        <v>0</v>
      </c>
      <c r="N52" s="28">
        <v>0</v>
      </c>
      <c r="O52" s="28">
        <v>0</v>
      </c>
      <c r="P52" s="28">
        <v>0</v>
      </c>
      <c r="Q52" s="177">
        <v>5800</v>
      </c>
    </row>
    <row r="53" spans="2:17" x14ac:dyDescent="0.25">
      <c r="B53" s="176" t="s">
        <v>210</v>
      </c>
      <c r="C53" s="25">
        <v>0</v>
      </c>
      <c r="D53" s="25">
        <v>205</v>
      </c>
      <c r="E53" s="25">
        <v>0</v>
      </c>
      <c r="F53" s="25">
        <v>0</v>
      </c>
      <c r="G53" s="25">
        <v>0</v>
      </c>
      <c r="H53" s="25">
        <v>0</v>
      </c>
      <c r="I53" s="25">
        <v>220</v>
      </c>
      <c r="J53" s="25">
        <v>0</v>
      </c>
      <c r="K53" s="25">
        <v>138</v>
      </c>
      <c r="L53" s="26">
        <v>2652</v>
      </c>
      <c r="M53" s="25">
        <v>97</v>
      </c>
      <c r="N53" s="25">
        <v>0</v>
      </c>
      <c r="O53" s="25">
        <v>0</v>
      </c>
      <c r="P53" s="25">
        <v>0</v>
      </c>
      <c r="Q53" s="177">
        <v>3312</v>
      </c>
    </row>
    <row r="54" spans="2:17" x14ac:dyDescent="0.25">
      <c r="B54" s="178" t="s">
        <v>211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16.399999999999999</v>
      </c>
      <c r="K54" s="28">
        <v>0</v>
      </c>
      <c r="L54" s="29">
        <v>3825</v>
      </c>
      <c r="M54" s="28">
        <v>0</v>
      </c>
      <c r="N54" s="28">
        <v>895</v>
      </c>
      <c r="O54" s="28">
        <v>0</v>
      </c>
      <c r="P54" s="28">
        <v>0</v>
      </c>
      <c r="Q54" s="179">
        <v>4736.3999999999996</v>
      </c>
    </row>
    <row r="55" spans="2:17" x14ac:dyDescent="0.25">
      <c r="B55" s="176" t="s">
        <v>212</v>
      </c>
      <c r="C55" s="25">
        <v>0</v>
      </c>
      <c r="D55" s="25">
        <v>78</v>
      </c>
      <c r="E55" s="25">
        <v>0</v>
      </c>
      <c r="F55" s="25">
        <v>0</v>
      </c>
      <c r="G55" s="25">
        <v>0</v>
      </c>
      <c r="H55" s="25">
        <v>0</v>
      </c>
      <c r="I55" s="25">
        <v>99</v>
      </c>
      <c r="J55" s="25">
        <v>0</v>
      </c>
      <c r="K55" s="25">
        <v>72</v>
      </c>
      <c r="L55" s="25">
        <v>887</v>
      </c>
      <c r="M55" s="25">
        <v>0</v>
      </c>
      <c r="N55" s="25">
        <v>0</v>
      </c>
      <c r="O55" s="25">
        <v>0</v>
      </c>
      <c r="P55" s="25">
        <v>0</v>
      </c>
      <c r="Q55" s="177">
        <v>1136</v>
      </c>
    </row>
    <row r="56" spans="2:17" x14ac:dyDescent="0.25">
      <c r="B56" s="178" t="s">
        <v>213</v>
      </c>
      <c r="C56" s="28">
        <v>0</v>
      </c>
      <c r="D56" s="29">
        <v>3000</v>
      </c>
      <c r="E56" s="29">
        <v>1000</v>
      </c>
      <c r="F56" s="28">
        <v>0</v>
      </c>
      <c r="G56" s="28">
        <v>0</v>
      </c>
      <c r="H56" s="29">
        <v>14800</v>
      </c>
      <c r="I56" s="29">
        <v>5000</v>
      </c>
      <c r="J56" s="28">
        <v>0</v>
      </c>
      <c r="K56" s="28">
        <v>0</v>
      </c>
      <c r="L56" s="28">
        <v>975</v>
      </c>
      <c r="M56" s="28">
        <v>0</v>
      </c>
      <c r="N56" s="28">
        <v>0</v>
      </c>
      <c r="O56" s="28">
        <v>0</v>
      </c>
      <c r="P56" s="28">
        <v>945</v>
      </c>
      <c r="Q56" s="177">
        <v>25720</v>
      </c>
    </row>
    <row r="57" spans="2:17" x14ac:dyDescent="0.25">
      <c r="B57" s="176" t="s">
        <v>161</v>
      </c>
      <c r="C57" s="25">
        <v>0</v>
      </c>
      <c r="D57" s="25">
        <v>150</v>
      </c>
      <c r="E57" s="25">
        <v>0</v>
      </c>
      <c r="F57" s="25">
        <v>0</v>
      </c>
      <c r="G57" s="25">
        <v>0</v>
      </c>
      <c r="H57" s="25">
        <v>0</v>
      </c>
      <c r="I57" s="25">
        <v>420</v>
      </c>
      <c r="J57" s="25">
        <v>0</v>
      </c>
      <c r="K57" s="25">
        <v>0</v>
      </c>
      <c r="L57" s="26">
        <v>5250</v>
      </c>
      <c r="M57" s="25">
        <v>0</v>
      </c>
      <c r="N57" s="25">
        <v>0</v>
      </c>
      <c r="O57" s="25">
        <v>0</v>
      </c>
      <c r="P57" s="25">
        <v>0</v>
      </c>
      <c r="Q57" s="177">
        <v>5820</v>
      </c>
    </row>
    <row r="58" spans="2:17" x14ac:dyDescent="0.25">
      <c r="B58" s="178" t="s">
        <v>162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60</v>
      </c>
      <c r="J58" s="28">
        <v>0</v>
      </c>
      <c r="K58" s="28">
        <v>0</v>
      </c>
      <c r="L58" s="28">
        <v>457</v>
      </c>
      <c r="M58" s="28">
        <v>0</v>
      </c>
      <c r="N58" s="28">
        <v>0</v>
      </c>
      <c r="O58" s="28">
        <v>0</v>
      </c>
      <c r="P58" s="28">
        <v>0</v>
      </c>
      <c r="Q58" s="180">
        <v>517</v>
      </c>
    </row>
    <row r="59" spans="2:17" x14ac:dyDescent="0.25">
      <c r="B59" s="176" t="s">
        <v>214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6">
        <v>44001</v>
      </c>
      <c r="J59" s="25">
        <v>0</v>
      </c>
      <c r="K59" s="25">
        <v>0</v>
      </c>
      <c r="L59" s="26">
        <v>10360</v>
      </c>
      <c r="M59" s="25">
        <v>0</v>
      </c>
      <c r="N59" s="25">
        <v>0</v>
      </c>
      <c r="O59" s="25">
        <v>0</v>
      </c>
      <c r="P59" s="25">
        <v>0</v>
      </c>
      <c r="Q59" s="177">
        <v>54361</v>
      </c>
    </row>
    <row r="60" spans="2:17" x14ac:dyDescent="0.25">
      <c r="B60" s="178" t="s">
        <v>215</v>
      </c>
      <c r="C60" s="28">
        <v>0</v>
      </c>
      <c r="D60" s="28">
        <v>245</v>
      </c>
      <c r="E60" s="28">
        <v>0</v>
      </c>
      <c r="F60" s="28">
        <v>0</v>
      </c>
      <c r="G60" s="28">
        <v>0</v>
      </c>
      <c r="H60" s="28">
        <v>0</v>
      </c>
      <c r="I60" s="28">
        <v>231</v>
      </c>
      <c r="J60" s="28">
        <v>0</v>
      </c>
      <c r="K60" s="28">
        <v>95</v>
      </c>
      <c r="L60" s="29">
        <v>1920</v>
      </c>
      <c r="M60" s="28">
        <v>0</v>
      </c>
      <c r="N60" s="28">
        <v>0</v>
      </c>
      <c r="O60" s="28">
        <v>0</v>
      </c>
      <c r="P60" s="28">
        <v>0</v>
      </c>
      <c r="Q60" s="177">
        <v>2491</v>
      </c>
    </row>
    <row r="61" spans="2:17" x14ac:dyDescent="0.25">
      <c r="B61" s="176" t="s">
        <v>216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6">
        <v>2170</v>
      </c>
      <c r="M61" s="25">
        <v>0</v>
      </c>
      <c r="N61" s="25">
        <v>0</v>
      </c>
      <c r="O61" s="25">
        <v>0</v>
      </c>
      <c r="P61" s="25">
        <v>0</v>
      </c>
      <c r="Q61" s="177">
        <v>2170</v>
      </c>
    </row>
    <row r="62" spans="2:17" x14ac:dyDescent="0.25">
      <c r="B62" s="178" t="s">
        <v>217</v>
      </c>
      <c r="C62" s="28">
        <v>0</v>
      </c>
      <c r="D62" s="28">
        <v>45</v>
      </c>
      <c r="E62" s="28">
        <v>0</v>
      </c>
      <c r="F62" s="28">
        <v>0</v>
      </c>
      <c r="G62" s="28">
        <v>0</v>
      </c>
      <c r="H62" s="28">
        <v>0</v>
      </c>
      <c r="I62" s="28">
        <v>121</v>
      </c>
      <c r="J62" s="28">
        <v>0</v>
      </c>
      <c r="K62" s="28">
        <v>0</v>
      </c>
      <c r="L62" s="28">
        <v>653</v>
      </c>
      <c r="M62" s="28">
        <v>0</v>
      </c>
      <c r="N62" s="28">
        <v>0</v>
      </c>
      <c r="O62" s="28">
        <v>0</v>
      </c>
      <c r="P62" s="28">
        <v>0</v>
      </c>
      <c r="Q62" s="180">
        <v>819</v>
      </c>
    </row>
    <row r="63" spans="2:17" ht="15.75" thickBot="1" x14ac:dyDescent="0.3">
      <c r="B63" s="181" t="s">
        <v>56</v>
      </c>
      <c r="C63" s="182">
        <v>1.5</v>
      </c>
      <c r="D63" s="183">
        <v>6233</v>
      </c>
      <c r="E63" s="183">
        <v>1000</v>
      </c>
      <c r="F63" s="183">
        <v>2458</v>
      </c>
      <c r="G63" s="183">
        <v>2284</v>
      </c>
      <c r="H63" s="183">
        <v>14800</v>
      </c>
      <c r="I63" s="183">
        <v>95425</v>
      </c>
      <c r="J63" s="182">
        <v>860</v>
      </c>
      <c r="K63" s="183">
        <v>1253</v>
      </c>
      <c r="L63" s="183">
        <v>158826.79999999999</v>
      </c>
      <c r="M63" s="182">
        <v>385</v>
      </c>
      <c r="N63" s="183">
        <v>10222</v>
      </c>
      <c r="O63" s="183">
        <v>37310</v>
      </c>
      <c r="P63" s="182">
        <v>945</v>
      </c>
      <c r="Q63" s="184">
        <v>332003.3</v>
      </c>
    </row>
    <row r="64" spans="2:17" s="2" customFormat="1" x14ac:dyDescent="0.25">
      <c r="B64" s="193"/>
      <c r="C64" s="194"/>
      <c r="D64" s="195"/>
      <c r="E64" s="195"/>
      <c r="F64" s="195"/>
      <c r="G64" s="195"/>
      <c r="H64" s="195"/>
      <c r="I64" s="195"/>
      <c r="J64" s="194"/>
      <c r="K64" s="195"/>
      <c r="L64" s="195"/>
      <c r="M64" s="194"/>
      <c r="N64" s="195"/>
      <c r="O64" s="195"/>
      <c r="P64" s="194"/>
      <c r="Q64" s="196"/>
    </row>
    <row r="65" spans="2:47" ht="15.75" thickBot="1" x14ac:dyDescent="0.3"/>
    <row r="66" spans="2:47" ht="31.5" x14ac:dyDescent="0.25">
      <c r="B66" s="168" t="s">
        <v>219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112"/>
    </row>
    <row r="67" spans="2:47" ht="16.5" thickBot="1" x14ac:dyDescent="0.3">
      <c r="B67" s="169" t="s">
        <v>169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192">
        <v>42614</v>
      </c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126"/>
    </row>
    <row r="68" spans="2:47" ht="33.75" x14ac:dyDescent="0.25">
      <c r="B68" s="185" t="s">
        <v>154</v>
      </c>
      <c r="C68" s="186" t="s">
        <v>9</v>
      </c>
      <c r="D68" s="186" t="s">
        <v>10</v>
      </c>
      <c r="E68" s="186" t="s">
        <v>11</v>
      </c>
      <c r="F68" s="186" t="s">
        <v>12</v>
      </c>
      <c r="G68" s="186" t="s">
        <v>14</v>
      </c>
      <c r="H68" s="186" t="s">
        <v>15</v>
      </c>
      <c r="I68" s="186" t="s">
        <v>16</v>
      </c>
      <c r="J68" s="186" t="s">
        <v>17</v>
      </c>
      <c r="K68" s="186" t="s">
        <v>18</v>
      </c>
      <c r="L68" s="186" t="s">
        <v>19</v>
      </c>
      <c r="M68" s="186" t="s">
        <v>20</v>
      </c>
      <c r="N68" s="186" t="s">
        <v>26</v>
      </c>
      <c r="O68" s="186" t="s">
        <v>21</v>
      </c>
      <c r="P68" s="186" t="s">
        <v>22</v>
      </c>
      <c r="Q68" s="186" t="s">
        <v>23</v>
      </c>
      <c r="R68" s="186" t="s">
        <v>24</v>
      </c>
      <c r="S68" s="186" t="s">
        <v>25</v>
      </c>
      <c r="T68" s="186" t="s">
        <v>27</v>
      </c>
      <c r="U68" s="186" t="s">
        <v>28</v>
      </c>
      <c r="V68" s="186" t="s">
        <v>29</v>
      </c>
      <c r="W68" s="186" t="s">
        <v>30</v>
      </c>
      <c r="X68" s="186" t="s">
        <v>31</v>
      </c>
      <c r="Y68" s="186" t="s">
        <v>32</v>
      </c>
      <c r="Z68" s="186" t="s">
        <v>34</v>
      </c>
      <c r="AA68" s="186" t="s">
        <v>35</v>
      </c>
      <c r="AB68" s="186" t="s">
        <v>36</v>
      </c>
      <c r="AC68" s="186" t="s">
        <v>38</v>
      </c>
      <c r="AD68" s="186" t="s">
        <v>39</v>
      </c>
      <c r="AE68" s="186" t="s">
        <v>37</v>
      </c>
      <c r="AF68" s="186" t="s">
        <v>40</v>
      </c>
      <c r="AG68" s="186" t="s">
        <v>42</v>
      </c>
      <c r="AH68" s="186" t="s">
        <v>43</v>
      </c>
      <c r="AI68" s="186" t="s">
        <v>44</v>
      </c>
      <c r="AJ68" s="186" t="s">
        <v>45</v>
      </c>
      <c r="AK68" s="186" t="s">
        <v>46</v>
      </c>
      <c r="AL68" s="186" t="s">
        <v>47</v>
      </c>
      <c r="AM68" s="186" t="s">
        <v>48</v>
      </c>
      <c r="AN68" s="186" t="s">
        <v>49</v>
      </c>
      <c r="AO68" s="186" t="s">
        <v>50</v>
      </c>
      <c r="AP68" s="186" t="s">
        <v>51</v>
      </c>
      <c r="AQ68" s="186" t="s">
        <v>52</v>
      </c>
      <c r="AR68" s="186" t="s">
        <v>53</v>
      </c>
      <c r="AS68" s="186" t="s">
        <v>54</v>
      </c>
      <c r="AT68" s="186" t="s">
        <v>55</v>
      </c>
      <c r="AU68" s="187" t="s">
        <v>56</v>
      </c>
    </row>
    <row r="69" spans="2:47" x14ac:dyDescent="0.25">
      <c r="B69" s="176" t="s">
        <v>171</v>
      </c>
      <c r="C69" s="25">
        <v>8</v>
      </c>
      <c r="D69" s="25">
        <v>3</v>
      </c>
      <c r="E69" s="25">
        <v>0</v>
      </c>
      <c r="F69" s="25">
        <v>12</v>
      </c>
      <c r="G69" s="25">
        <v>4.5</v>
      </c>
      <c r="H69" s="25">
        <v>4</v>
      </c>
      <c r="I69" s="25">
        <v>0</v>
      </c>
      <c r="J69" s="25">
        <v>4.5</v>
      </c>
      <c r="K69" s="25">
        <v>0</v>
      </c>
      <c r="L69" s="25">
        <v>0</v>
      </c>
      <c r="M69" s="25">
        <v>6.5</v>
      </c>
      <c r="N69" s="25">
        <v>0</v>
      </c>
      <c r="O69" s="25">
        <v>0</v>
      </c>
      <c r="P69" s="25">
        <v>0</v>
      </c>
      <c r="Q69" s="25">
        <v>4.5</v>
      </c>
      <c r="R69" s="25">
        <v>0</v>
      </c>
      <c r="S69" s="25">
        <v>0</v>
      </c>
      <c r="T69" s="25">
        <v>8</v>
      </c>
      <c r="U69" s="25">
        <v>8</v>
      </c>
      <c r="V69" s="25">
        <v>6</v>
      </c>
      <c r="W69" s="25">
        <v>14</v>
      </c>
      <c r="X69" s="25">
        <v>17</v>
      </c>
      <c r="Y69" s="25">
        <v>0</v>
      </c>
      <c r="Z69" s="25">
        <v>32</v>
      </c>
      <c r="AA69" s="25">
        <v>0</v>
      </c>
      <c r="AB69" s="25">
        <v>11</v>
      </c>
      <c r="AC69" s="25">
        <v>11</v>
      </c>
      <c r="AD69" s="25">
        <v>74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3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6</v>
      </c>
      <c r="AT69" s="25">
        <v>3</v>
      </c>
      <c r="AU69" s="180">
        <v>240</v>
      </c>
    </row>
    <row r="70" spans="2:47" x14ac:dyDescent="0.25">
      <c r="B70" s="178" t="s">
        <v>172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62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180">
        <v>62</v>
      </c>
    </row>
    <row r="71" spans="2:47" x14ac:dyDescent="0.25">
      <c r="B71" s="176" t="s">
        <v>174</v>
      </c>
      <c r="C71" s="25">
        <v>0</v>
      </c>
      <c r="D71" s="25">
        <v>0</v>
      </c>
      <c r="E71" s="25">
        <v>0</v>
      </c>
      <c r="F71" s="25">
        <v>10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34</v>
      </c>
      <c r="AA71" s="25">
        <v>0</v>
      </c>
      <c r="AB71" s="25">
        <v>0</v>
      </c>
      <c r="AC71" s="25">
        <v>8</v>
      </c>
      <c r="AD71" s="25">
        <v>121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1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180">
        <v>174</v>
      </c>
    </row>
    <row r="72" spans="2:47" x14ac:dyDescent="0.25">
      <c r="B72" s="178" t="s">
        <v>155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5</v>
      </c>
      <c r="K72" s="28">
        <v>0</v>
      </c>
      <c r="L72" s="28">
        <v>0</v>
      </c>
      <c r="M72" s="28">
        <v>102</v>
      </c>
      <c r="N72" s="28">
        <v>0</v>
      </c>
      <c r="O72" s="28">
        <v>0</v>
      </c>
      <c r="P72" s="28">
        <v>0</v>
      </c>
      <c r="Q72" s="28">
        <v>30</v>
      </c>
      <c r="R72" s="28">
        <v>135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70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159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180">
        <v>501</v>
      </c>
    </row>
    <row r="73" spans="2:47" x14ac:dyDescent="0.25">
      <c r="B73" s="176" t="s">
        <v>156</v>
      </c>
      <c r="C73" s="25">
        <v>0</v>
      </c>
      <c r="D73" s="25">
        <v>1.5</v>
      </c>
      <c r="E73" s="25">
        <v>0</v>
      </c>
      <c r="F73" s="25">
        <v>30</v>
      </c>
      <c r="G73" s="25">
        <v>0</v>
      </c>
      <c r="H73" s="25">
        <v>0</v>
      </c>
      <c r="I73" s="25">
        <v>0</v>
      </c>
      <c r="J73" s="25">
        <v>86</v>
      </c>
      <c r="K73" s="25">
        <v>0</v>
      </c>
      <c r="L73" s="25">
        <v>0</v>
      </c>
      <c r="M73" s="25">
        <v>17.75</v>
      </c>
      <c r="N73" s="25">
        <v>0</v>
      </c>
      <c r="O73" s="25">
        <v>0</v>
      </c>
      <c r="P73" s="25">
        <v>0</v>
      </c>
      <c r="Q73" s="25">
        <v>15.8</v>
      </c>
      <c r="R73" s="25">
        <v>94</v>
      </c>
      <c r="S73" s="25">
        <v>10.3</v>
      </c>
      <c r="T73" s="25">
        <v>11.85</v>
      </c>
      <c r="U73" s="25">
        <v>23.2</v>
      </c>
      <c r="V73" s="25">
        <v>4.25</v>
      </c>
      <c r="W73" s="25">
        <v>0</v>
      </c>
      <c r="X73" s="25">
        <v>0</v>
      </c>
      <c r="Y73" s="25">
        <v>0</v>
      </c>
      <c r="Z73" s="25">
        <v>17.5</v>
      </c>
      <c r="AA73" s="25">
        <v>0</v>
      </c>
      <c r="AB73" s="25">
        <v>20.5</v>
      </c>
      <c r="AC73" s="25">
        <v>50</v>
      </c>
      <c r="AD73" s="25">
        <v>73.5</v>
      </c>
      <c r="AE73" s="25">
        <v>0</v>
      </c>
      <c r="AF73" s="25">
        <v>0</v>
      </c>
      <c r="AG73" s="25">
        <v>0</v>
      </c>
      <c r="AH73" s="25">
        <v>11</v>
      </c>
      <c r="AI73" s="25">
        <v>0</v>
      </c>
      <c r="AJ73" s="25">
        <v>0</v>
      </c>
      <c r="AK73" s="25">
        <v>0</v>
      </c>
      <c r="AL73" s="25">
        <v>50</v>
      </c>
      <c r="AM73" s="25">
        <v>0</v>
      </c>
      <c r="AN73" s="25">
        <v>0</v>
      </c>
      <c r="AO73" s="25">
        <v>138.94</v>
      </c>
      <c r="AP73" s="25">
        <v>10</v>
      </c>
      <c r="AQ73" s="25">
        <v>0</v>
      </c>
      <c r="AR73" s="25">
        <v>0</v>
      </c>
      <c r="AS73" s="25">
        <v>4.5</v>
      </c>
      <c r="AT73" s="25">
        <v>1.9</v>
      </c>
      <c r="AU73" s="180">
        <v>672.49000000000012</v>
      </c>
    </row>
    <row r="74" spans="2:47" x14ac:dyDescent="0.25">
      <c r="B74" s="178" t="s">
        <v>176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212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180">
        <v>212</v>
      </c>
    </row>
    <row r="75" spans="2:47" x14ac:dyDescent="0.25">
      <c r="B75" s="176" t="s">
        <v>177</v>
      </c>
      <c r="C75" s="25">
        <v>0</v>
      </c>
      <c r="D75" s="25">
        <v>0</v>
      </c>
      <c r="E75" s="25">
        <v>0</v>
      </c>
      <c r="F75" s="25">
        <v>3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2.5</v>
      </c>
      <c r="AA75" s="25">
        <v>0</v>
      </c>
      <c r="AB75" s="25">
        <v>0</v>
      </c>
      <c r="AC75" s="25">
        <v>2</v>
      </c>
      <c r="AD75" s="25">
        <v>6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180">
        <v>13.5</v>
      </c>
    </row>
    <row r="76" spans="2:47" x14ac:dyDescent="0.25">
      <c r="B76" s="178" t="s">
        <v>157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15</v>
      </c>
      <c r="AA76" s="28">
        <v>0</v>
      </c>
      <c r="AB76" s="28">
        <v>0</v>
      </c>
      <c r="AC76" s="28">
        <v>0</v>
      </c>
      <c r="AD76" s="28">
        <v>25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180">
        <v>40</v>
      </c>
    </row>
    <row r="77" spans="2:47" x14ac:dyDescent="0.25">
      <c r="B77" s="176" t="s">
        <v>178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90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106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6">
        <v>1979</v>
      </c>
      <c r="Y77" s="25">
        <v>0</v>
      </c>
      <c r="Z77" s="25">
        <v>19</v>
      </c>
      <c r="AA77" s="25">
        <v>4</v>
      </c>
      <c r="AB77" s="25">
        <v>0</v>
      </c>
      <c r="AC77" s="25">
        <v>0</v>
      </c>
      <c r="AD77" s="25">
        <v>196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6</v>
      </c>
      <c r="AM77" s="25">
        <v>0</v>
      </c>
      <c r="AN77" s="25">
        <v>0</v>
      </c>
      <c r="AO77" s="25">
        <v>105.7</v>
      </c>
      <c r="AP77" s="25">
        <v>32</v>
      </c>
      <c r="AQ77" s="25">
        <v>0</v>
      </c>
      <c r="AR77" s="25">
        <v>0</v>
      </c>
      <c r="AS77" s="25">
        <v>0</v>
      </c>
      <c r="AT77" s="25">
        <v>0</v>
      </c>
      <c r="AU77" s="179">
        <v>2537.6999999999998</v>
      </c>
    </row>
    <row r="78" spans="2:47" x14ac:dyDescent="0.25">
      <c r="B78" s="178" t="s">
        <v>180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8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284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3</v>
      </c>
      <c r="AM78" s="28">
        <v>0</v>
      </c>
      <c r="AN78" s="28">
        <v>0</v>
      </c>
      <c r="AO78" s="28">
        <v>10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180">
        <v>305</v>
      </c>
    </row>
    <row r="79" spans="2:47" x14ac:dyDescent="0.25">
      <c r="B79" s="176" t="s">
        <v>182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85</v>
      </c>
      <c r="AA79" s="25">
        <v>0</v>
      </c>
      <c r="AB79" s="25">
        <v>0</v>
      </c>
      <c r="AC79" s="25">
        <v>0</v>
      </c>
      <c r="AD79" s="25">
        <v>225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40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180">
        <v>350</v>
      </c>
    </row>
    <row r="80" spans="2:47" x14ac:dyDescent="0.25">
      <c r="B80" s="178" t="s">
        <v>183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16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8">
        <v>0</v>
      </c>
      <c r="AM80" s="28">
        <v>0</v>
      </c>
      <c r="AN80" s="29">
        <v>1600</v>
      </c>
      <c r="AO80" s="28">
        <v>14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177">
        <v>1630</v>
      </c>
    </row>
    <row r="81" spans="2:47" x14ac:dyDescent="0.25">
      <c r="B81" s="176" t="s">
        <v>185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8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98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335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180">
        <v>441</v>
      </c>
    </row>
    <row r="82" spans="2:47" x14ac:dyDescent="0.25">
      <c r="B82" s="178" t="s">
        <v>187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15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180">
        <v>15</v>
      </c>
    </row>
    <row r="83" spans="2:47" x14ac:dyDescent="0.25">
      <c r="B83" s="176" t="s">
        <v>158</v>
      </c>
      <c r="C83" s="25">
        <v>0</v>
      </c>
      <c r="D83" s="25">
        <v>0</v>
      </c>
      <c r="E83" s="25">
        <v>0</v>
      </c>
      <c r="F83" s="25">
        <v>10</v>
      </c>
      <c r="G83" s="25">
        <v>0</v>
      </c>
      <c r="H83" s="25">
        <v>0</v>
      </c>
      <c r="I83" s="25">
        <v>0</v>
      </c>
      <c r="J83" s="25">
        <v>0.5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40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3.5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251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53</v>
      </c>
      <c r="AL83" s="25">
        <v>45</v>
      </c>
      <c r="AM83" s="25">
        <v>0</v>
      </c>
      <c r="AN83" s="25">
        <v>0</v>
      </c>
      <c r="AO83" s="25">
        <v>34.5</v>
      </c>
      <c r="AP83" s="25">
        <v>19</v>
      </c>
      <c r="AQ83" s="25">
        <v>0</v>
      </c>
      <c r="AR83" s="25">
        <v>0</v>
      </c>
      <c r="AS83" s="25">
        <v>0</v>
      </c>
      <c r="AT83" s="25">
        <v>3.5</v>
      </c>
      <c r="AU83" s="180">
        <v>460</v>
      </c>
    </row>
    <row r="84" spans="2:47" x14ac:dyDescent="0.25">
      <c r="B84" s="178" t="s">
        <v>189</v>
      </c>
      <c r="C84" s="28">
        <v>12</v>
      </c>
      <c r="D84" s="28">
        <v>3.5</v>
      </c>
      <c r="E84" s="28">
        <v>10</v>
      </c>
      <c r="F84" s="28">
        <v>28</v>
      </c>
      <c r="G84" s="28">
        <v>10.5</v>
      </c>
      <c r="H84" s="28">
        <v>9</v>
      </c>
      <c r="I84" s="28">
        <v>0</v>
      </c>
      <c r="J84" s="28">
        <v>12.5</v>
      </c>
      <c r="K84" s="28">
        <v>0</v>
      </c>
      <c r="L84" s="28">
        <v>0</v>
      </c>
      <c r="M84" s="28">
        <v>24</v>
      </c>
      <c r="N84" s="28">
        <v>6</v>
      </c>
      <c r="O84" s="28">
        <v>0</v>
      </c>
      <c r="P84" s="28">
        <v>0</v>
      </c>
      <c r="Q84" s="28">
        <v>4</v>
      </c>
      <c r="R84" s="28">
        <v>3</v>
      </c>
      <c r="S84" s="28">
        <v>0</v>
      </c>
      <c r="T84" s="28">
        <v>29</v>
      </c>
      <c r="U84" s="28">
        <v>24</v>
      </c>
      <c r="V84" s="28">
        <v>15</v>
      </c>
      <c r="W84" s="28">
        <v>12</v>
      </c>
      <c r="X84" s="28">
        <v>0</v>
      </c>
      <c r="Y84" s="28">
        <v>6</v>
      </c>
      <c r="Z84" s="28">
        <v>103</v>
      </c>
      <c r="AA84" s="28">
        <v>0</v>
      </c>
      <c r="AB84" s="28">
        <v>38</v>
      </c>
      <c r="AC84" s="28">
        <v>31</v>
      </c>
      <c r="AD84" s="29">
        <v>1432</v>
      </c>
      <c r="AE84" s="28">
        <v>2.5</v>
      </c>
      <c r="AF84" s="28">
        <v>2</v>
      </c>
      <c r="AG84" s="28">
        <v>9</v>
      </c>
      <c r="AH84" s="28">
        <v>2.5</v>
      </c>
      <c r="AI84" s="28">
        <v>4</v>
      </c>
      <c r="AJ84" s="28">
        <v>10</v>
      </c>
      <c r="AK84" s="28">
        <v>0</v>
      </c>
      <c r="AL84" s="28">
        <v>6</v>
      </c>
      <c r="AM84" s="28">
        <v>0</v>
      </c>
      <c r="AN84" s="28">
        <v>0</v>
      </c>
      <c r="AO84" s="28">
        <v>3</v>
      </c>
      <c r="AP84" s="28">
        <v>0</v>
      </c>
      <c r="AQ84" s="28">
        <v>3</v>
      </c>
      <c r="AR84" s="28">
        <v>0</v>
      </c>
      <c r="AS84" s="28">
        <v>7</v>
      </c>
      <c r="AT84" s="28">
        <v>8</v>
      </c>
      <c r="AU84" s="179">
        <v>1869.5</v>
      </c>
    </row>
    <row r="85" spans="2:47" x14ac:dyDescent="0.25">
      <c r="B85" s="176" t="s">
        <v>167</v>
      </c>
      <c r="C85" s="25">
        <v>0</v>
      </c>
      <c r="D85" s="25">
        <v>0</v>
      </c>
      <c r="E85" s="25">
        <v>0</v>
      </c>
      <c r="F85" s="25">
        <v>45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6">
        <v>1532</v>
      </c>
      <c r="R85" s="25">
        <v>58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31</v>
      </c>
      <c r="AA85" s="25">
        <v>0</v>
      </c>
      <c r="AB85" s="25">
        <v>0</v>
      </c>
      <c r="AC85" s="25">
        <v>35</v>
      </c>
      <c r="AD85" s="25">
        <v>92</v>
      </c>
      <c r="AE85" s="25">
        <v>0</v>
      </c>
      <c r="AF85" s="25">
        <v>0</v>
      </c>
      <c r="AG85" s="25">
        <v>0</v>
      </c>
      <c r="AH85" s="25">
        <v>30</v>
      </c>
      <c r="AI85" s="25">
        <v>0</v>
      </c>
      <c r="AJ85" s="25">
        <v>0</v>
      </c>
      <c r="AK85" s="25">
        <v>0</v>
      </c>
      <c r="AL85" s="25">
        <v>4</v>
      </c>
      <c r="AM85" s="25">
        <v>0</v>
      </c>
      <c r="AN85" s="25">
        <v>0</v>
      </c>
      <c r="AO85" s="25">
        <v>136</v>
      </c>
      <c r="AP85" s="25">
        <v>0</v>
      </c>
      <c r="AQ85" s="25">
        <v>0</v>
      </c>
      <c r="AR85" s="25">
        <v>0</v>
      </c>
      <c r="AS85" s="25">
        <v>0</v>
      </c>
      <c r="AT85" s="25">
        <v>3</v>
      </c>
      <c r="AU85" s="177">
        <v>1966</v>
      </c>
    </row>
    <row r="86" spans="2:47" x14ac:dyDescent="0.25">
      <c r="B86" s="178" t="s">
        <v>190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4</v>
      </c>
      <c r="AA86" s="28">
        <v>0</v>
      </c>
      <c r="AB86" s="28">
        <v>0</v>
      </c>
      <c r="AC86" s="28">
        <v>0</v>
      </c>
      <c r="AD86" s="28">
        <v>78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8">
        <v>0</v>
      </c>
      <c r="AM86" s="28">
        <v>9</v>
      </c>
      <c r="AN86" s="28">
        <v>0</v>
      </c>
      <c r="AO86" s="28">
        <v>0</v>
      </c>
      <c r="AP86" s="28">
        <v>0</v>
      </c>
      <c r="AQ86" s="28">
        <v>0</v>
      </c>
      <c r="AR86" s="28">
        <v>0</v>
      </c>
      <c r="AS86" s="28">
        <v>0</v>
      </c>
      <c r="AT86" s="28">
        <v>0</v>
      </c>
      <c r="AU86" s="180">
        <v>91</v>
      </c>
    </row>
    <row r="87" spans="2:47" x14ac:dyDescent="0.25">
      <c r="B87" s="176" t="s">
        <v>191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58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1</v>
      </c>
      <c r="Q87" s="25">
        <v>0</v>
      </c>
      <c r="R87" s="25">
        <v>121</v>
      </c>
      <c r="S87" s="25">
        <v>1</v>
      </c>
      <c r="T87" s="25">
        <v>0</v>
      </c>
      <c r="U87" s="25">
        <v>0</v>
      </c>
      <c r="V87" s="25">
        <v>0</v>
      </c>
      <c r="W87" s="25">
        <v>0</v>
      </c>
      <c r="X87" s="26">
        <v>1727</v>
      </c>
      <c r="Y87" s="25">
        <v>0</v>
      </c>
      <c r="Z87" s="25">
        <v>10</v>
      </c>
      <c r="AA87" s="25">
        <v>25</v>
      </c>
      <c r="AB87" s="25">
        <v>0</v>
      </c>
      <c r="AC87" s="25">
        <v>0</v>
      </c>
      <c r="AD87" s="26">
        <v>1788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118</v>
      </c>
      <c r="AP87" s="25">
        <v>36</v>
      </c>
      <c r="AQ87" s="25">
        <v>0</v>
      </c>
      <c r="AR87" s="25">
        <v>0</v>
      </c>
      <c r="AS87" s="25">
        <v>0</v>
      </c>
      <c r="AT87" s="25">
        <v>0</v>
      </c>
      <c r="AU87" s="177">
        <v>3885</v>
      </c>
    </row>
    <row r="88" spans="2:47" x14ac:dyDescent="0.25">
      <c r="B88" s="178" t="s">
        <v>192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9">
        <v>1062</v>
      </c>
      <c r="N88" s="28">
        <v>0</v>
      </c>
      <c r="O88" s="28">
        <v>0</v>
      </c>
      <c r="P88" s="28">
        <v>0</v>
      </c>
      <c r="Q88" s="28">
        <v>596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382</v>
      </c>
      <c r="AE88" s="28">
        <v>0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8">
        <v>0</v>
      </c>
      <c r="AM88" s="28">
        <v>0</v>
      </c>
      <c r="AN88" s="28">
        <v>0</v>
      </c>
      <c r="AO88" s="28">
        <v>10</v>
      </c>
      <c r="AP88" s="28">
        <v>0</v>
      </c>
      <c r="AQ88" s="28">
        <v>0</v>
      </c>
      <c r="AR88" s="28">
        <v>0</v>
      </c>
      <c r="AS88" s="28">
        <v>0</v>
      </c>
      <c r="AT88" s="28">
        <v>0</v>
      </c>
      <c r="AU88" s="177">
        <v>2050</v>
      </c>
    </row>
    <row r="89" spans="2:47" x14ac:dyDescent="0.25">
      <c r="B89" s="176" t="s">
        <v>194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53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51</v>
      </c>
      <c r="Y89" s="25">
        <v>0</v>
      </c>
      <c r="Z89" s="25">
        <v>15</v>
      </c>
      <c r="AA89" s="25">
        <v>0</v>
      </c>
      <c r="AB89" s="25">
        <v>0</v>
      </c>
      <c r="AC89" s="25">
        <v>0</v>
      </c>
      <c r="AD89" s="25">
        <v>83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12</v>
      </c>
      <c r="AN89" s="25">
        <v>0</v>
      </c>
      <c r="AO89" s="25">
        <v>35</v>
      </c>
      <c r="AP89" s="25">
        <v>42</v>
      </c>
      <c r="AQ89" s="25">
        <v>0</v>
      </c>
      <c r="AR89" s="25">
        <v>0</v>
      </c>
      <c r="AS89" s="25">
        <v>0</v>
      </c>
      <c r="AT89" s="25">
        <v>0</v>
      </c>
      <c r="AU89" s="180">
        <v>291</v>
      </c>
    </row>
    <row r="90" spans="2:47" x14ac:dyDescent="0.25">
      <c r="B90" s="178" t="s">
        <v>0</v>
      </c>
      <c r="C90" s="28">
        <v>0</v>
      </c>
      <c r="D90" s="28">
        <v>22</v>
      </c>
      <c r="E90" s="28">
        <v>1</v>
      </c>
      <c r="F90" s="28">
        <v>75</v>
      </c>
      <c r="G90" s="28">
        <v>0</v>
      </c>
      <c r="H90" s="28">
        <v>3</v>
      </c>
      <c r="I90" s="28">
        <v>0</v>
      </c>
      <c r="J90" s="28">
        <v>14</v>
      </c>
      <c r="K90" s="28">
        <v>0</v>
      </c>
      <c r="L90" s="28">
        <v>0</v>
      </c>
      <c r="M90" s="28">
        <v>20</v>
      </c>
      <c r="N90" s="28">
        <v>0</v>
      </c>
      <c r="O90" s="28">
        <v>0</v>
      </c>
      <c r="P90" s="28">
        <v>0</v>
      </c>
      <c r="Q90" s="29">
        <v>1695</v>
      </c>
      <c r="R90" s="28">
        <v>49</v>
      </c>
      <c r="S90" s="28">
        <v>0</v>
      </c>
      <c r="T90" s="28">
        <v>48</v>
      </c>
      <c r="U90" s="28">
        <v>14</v>
      </c>
      <c r="V90" s="28">
        <v>9</v>
      </c>
      <c r="W90" s="28">
        <v>0</v>
      </c>
      <c r="X90" s="28">
        <v>20</v>
      </c>
      <c r="Y90" s="28">
        <v>0</v>
      </c>
      <c r="Z90" s="28">
        <v>110</v>
      </c>
      <c r="AA90" s="28">
        <v>0</v>
      </c>
      <c r="AB90" s="28">
        <v>46</v>
      </c>
      <c r="AC90" s="28">
        <v>56</v>
      </c>
      <c r="AD90" s="28">
        <v>638</v>
      </c>
      <c r="AE90" s="28">
        <v>0</v>
      </c>
      <c r="AF90" s="28">
        <v>0</v>
      </c>
      <c r="AG90" s="28">
        <v>0</v>
      </c>
      <c r="AH90" s="28">
        <v>24</v>
      </c>
      <c r="AI90" s="28">
        <v>0</v>
      </c>
      <c r="AJ90" s="28">
        <v>2</v>
      </c>
      <c r="AK90" s="28">
        <v>0</v>
      </c>
      <c r="AL90" s="28">
        <v>16</v>
      </c>
      <c r="AM90" s="28">
        <v>0</v>
      </c>
      <c r="AN90" s="28">
        <v>0</v>
      </c>
      <c r="AO90" s="28">
        <v>65</v>
      </c>
      <c r="AP90" s="28">
        <v>2</v>
      </c>
      <c r="AQ90" s="28">
        <v>0</v>
      </c>
      <c r="AR90" s="28">
        <v>0</v>
      </c>
      <c r="AS90" s="28">
        <v>0</v>
      </c>
      <c r="AT90" s="28">
        <v>2</v>
      </c>
      <c r="AU90" s="177">
        <v>2931</v>
      </c>
    </row>
    <row r="91" spans="2:47" x14ac:dyDescent="0.25">
      <c r="B91" s="176" t="s">
        <v>196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6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5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54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199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83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5">
        <v>0</v>
      </c>
      <c r="AT91" s="25">
        <v>0</v>
      </c>
      <c r="AU91" s="180">
        <v>347</v>
      </c>
    </row>
    <row r="92" spans="2:47" x14ac:dyDescent="0.25">
      <c r="B92" s="178" t="s">
        <v>198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124</v>
      </c>
      <c r="AE92" s="28">
        <v>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8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180">
        <v>124</v>
      </c>
    </row>
    <row r="93" spans="2:47" x14ac:dyDescent="0.25">
      <c r="B93" s="176" t="s">
        <v>199</v>
      </c>
      <c r="C93" s="25">
        <v>0</v>
      </c>
      <c r="D93" s="25">
        <v>0</v>
      </c>
      <c r="E93" s="25">
        <v>0</v>
      </c>
      <c r="F93" s="25">
        <v>28</v>
      </c>
      <c r="G93" s="25">
        <v>0</v>
      </c>
      <c r="H93" s="25">
        <v>0</v>
      </c>
      <c r="I93" s="25">
        <v>0</v>
      </c>
      <c r="J93" s="25">
        <v>10</v>
      </c>
      <c r="K93" s="25">
        <v>0</v>
      </c>
      <c r="L93" s="25">
        <v>0</v>
      </c>
      <c r="M93" s="25">
        <v>6</v>
      </c>
      <c r="N93" s="25">
        <v>5</v>
      </c>
      <c r="O93" s="25">
        <v>70</v>
      </c>
      <c r="P93" s="25">
        <v>0</v>
      </c>
      <c r="Q93" s="25">
        <v>0</v>
      </c>
      <c r="R93" s="25">
        <v>0</v>
      </c>
      <c r="S93" s="25">
        <v>7</v>
      </c>
      <c r="T93" s="25">
        <v>11</v>
      </c>
      <c r="U93" s="25">
        <v>5</v>
      </c>
      <c r="V93" s="25">
        <v>4</v>
      </c>
      <c r="W93" s="25">
        <v>6</v>
      </c>
      <c r="X93" s="25">
        <v>0</v>
      </c>
      <c r="Y93" s="25">
        <v>0</v>
      </c>
      <c r="Z93" s="25">
        <v>71</v>
      </c>
      <c r="AA93" s="25">
        <v>0</v>
      </c>
      <c r="AB93" s="25">
        <v>3</v>
      </c>
      <c r="AC93" s="25">
        <v>28</v>
      </c>
      <c r="AD93" s="25">
        <v>954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20</v>
      </c>
      <c r="AP93" s="25">
        <v>0</v>
      </c>
      <c r="AQ93" s="25">
        <v>0</v>
      </c>
      <c r="AR93" s="25">
        <v>0</v>
      </c>
      <c r="AS93" s="25">
        <v>0</v>
      </c>
      <c r="AT93" s="25">
        <v>4</v>
      </c>
      <c r="AU93" s="177">
        <v>1232</v>
      </c>
    </row>
    <row r="94" spans="2:47" x14ac:dyDescent="0.25">
      <c r="B94" s="178" t="s">
        <v>200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9">
        <v>1023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49</v>
      </c>
      <c r="AD94" s="28">
        <v>328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  <c r="AT94" s="28">
        <v>0</v>
      </c>
      <c r="AU94" s="177">
        <v>1400</v>
      </c>
    </row>
    <row r="95" spans="2:47" ht="22.5" x14ac:dyDescent="0.25">
      <c r="B95" s="176" t="s">
        <v>168</v>
      </c>
      <c r="C95" s="25">
        <v>11</v>
      </c>
      <c r="D95" s="25">
        <v>0</v>
      </c>
      <c r="E95" s="25">
        <v>0</v>
      </c>
      <c r="F95" s="25">
        <v>75</v>
      </c>
      <c r="G95" s="25">
        <v>12</v>
      </c>
      <c r="H95" s="25">
        <v>3</v>
      </c>
      <c r="I95" s="25">
        <v>0</v>
      </c>
      <c r="J95" s="25">
        <v>12</v>
      </c>
      <c r="K95" s="25">
        <v>0</v>
      </c>
      <c r="L95" s="25">
        <v>0</v>
      </c>
      <c r="M95" s="25">
        <v>24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45</v>
      </c>
      <c r="U95" s="25">
        <v>27</v>
      </c>
      <c r="V95" s="25">
        <v>16</v>
      </c>
      <c r="W95" s="25">
        <v>3</v>
      </c>
      <c r="X95" s="25">
        <v>15</v>
      </c>
      <c r="Y95" s="25">
        <v>7.5</v>
      </c>
      <c r="Z95" s="25">
        <v>21</v>
      </c>
      <c r="AA95" s="25">
        <v>0</v>
      </c>
      <c r="AB95" s="25">
        <v>98</v>
      </c>
      <c r="AC95" s="25">
        <v>42</v>
      </c>
      <c r="AD95" s="25">
        <v>112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9</v>
      </c>
      <c r="AK95" s="25">
        <v>0</v>
      </c>
      <c r="AL95" s="25">
        <v>15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5">
        <v>0</v>
      </c>
      <c r="AT95" s="25">
        <v>8</v>
      </c>
      <c r="AU95" s="180">
        <v>555.5</v>
      </c>
    </row>
    <row r="96" spans="2:47" x14ac:dyDescent="0.25">
      <c r="B96" s="178" t="s">
        <v>205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26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28">
        <v>0</v>
      </c>
      <c r="AN96" s="28">
        <v>300</v>
      </c>
      <c r="AO96" s="28">
        <v>10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180">
        <v>336</v>
      </c>
    </row>
    <row r="97" spans="2:47" x14ac:dyDescent="0.25">
      <c r="B97" s="176" t="s">
        <v>209</v>
      </c>
      <c r="C97" s="25">
        <v>0</v>
      </c>
      <c r="D97" s="25">
        <v>0</v>
      </c>
      <c r="E97" s="25">
        <v>0</v>
      </c>
      <c r="F97" s="25">
        <v>38</v>
      </c>
      <c r="G97" s="25">
        <v>0</v>
      </c>
      <c r="H97" s="25">
        <v>0</v>
      </c>
      <c r="I97" s="25">
        <v>0</v>
      </c>
      <c r="J97" s="25">
        <v>0</v>
      </c>
      <c r="K97" s="25">
        <v>24</v>
      </c>
      <c r="L97" s="25">
        <v>0</v>
      </c>
      <c r="M97" s="25">
        <v>8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26</v>
      </c>
      <c r="AA97" s="25">
        <v>0</v>
      </c>
      <c r="AB97" s="25">
        <v>0</v>
      </c>
      <c r="AC97" s="25">
        <v>30</v>
      </c>
      <c r="AD97" s="25">
        <v>210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1</v>
      </c>
      <c r="AU97" s="180">
        <v>337</v>
      </c>
    </row>
    <row r="98" spans="2:47" x14ac:dyDescent="0.25">
      <c r="B98" s="178" t="s">
        <v>159</v>
      </c>
      <c r="C98" s="28">
        <v>0</v>
      </c>
      <c r="D98" s="28">
        <v>0</v>
      </c>
      <c r="E98" s="28">
        <v>0</v>
      </c>
      <c r="F98" s="28">
        <v>5</v>
      </c>
      <c r="G98" s="28">
        <v>0</v>
      </c>
      <c r="H98" s="28">
        <v>0</v>
      </c>
      <c r="I98" s="28">
        <v>0</v>
      </c>
      <c r="J98" s="28">
        <v>18</v>
      </c>
      <c r="K98" s="28">
        <v>0</v>
      </c>
      <c r="L98" s="28">
        <v>0</v>
      </c>
      <c r="M98" s="28">
        <v>98</v>
      </c>
      <c r="N98" s="28">
        <v>0</v>
      </c>
      <c r="O98" s="28">
        <v>0</v>
      </c>
      <c r="P98" s="28">
        <v>0.5</v>
      </c>
      <c r="Q98" s="28">
        <v>0</v>
      </c>
      <c r="R98" s="28">
        <v>125</v>
      </c>
      <c r="S98" s="28">
        <v>18</v>
      </c>
      <c r="T98" s="28">
        <v>0</v>
      </c>
      <c r="U98" s="28">
        <v>8</v>
      </c>
      <c r="V98" s="28">
        <v>0</v>
      </c>
      <c r="W98" s="28">
        <v>0</v>
      </c>
      <c r="X98" s="28">
        <v>0</v>
      </c>
      <c r="Y98" s="28">
        <v>0</v>
      </c>
      <c r="Z98" s="28">
        <v>11</v>
      </c>
      <c r="AA98" s="28">
        <v>0</v>
      </c>
      <c r="AB98" s="28">
        <v>0</v>
      </c>
      <c r="AC98" s="28">
        <v>12</v>
      </c>
      <c r="AD98" s="28">
        <v>806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8">
        <v>27</v>
      </c>
      <c r="AM98" s="28">
        <v>0</v>
      </c>
      <c r="AN98" s="28">
        <v>0</v>
      </c>
      <c r="AO98" s="28">
        <v>355.1</v>
      </c>
      <c r="AP98" s="28">
        <v>33</v>
      </c>
      <c r="AQ98" s="28">
        <v>0</v>
      </c>
      <c r="AR98" s="28">
        <v>0</v>
      </c>
      <c r="AS98" s="28">
        <v>0</v>
      </c>
      <c r="AT98" s="28">
        <v>0</v>
      </c>
      <c r="AU98" s="179">
        <v>1516.6</v>
      </c>
    </row>
    <row r="99" spans="2:47" x14ac:dyDescent="0.25">
      <c r="B99" s="176" t="s">
        <v>160</v>
      </c>
      <c r="C99" s="25">
        <v>0</v>
      </c>
      <c r="D99" s="25">
        <v>0</v>
      </c>
      <c r="E99" s="25">
        <v>0</v>
      </c>
      <c r="F99" s="25">
        <v>12</v>
      </c>
      <c r="G99" s="25">
        <v>0</v>
      </c>
      <c r="H99" s="25">
        <v>0</v>
      </c>
      <c r="I99" s="25">
        <v>0</v>
      </c>
      <c r="J99" s="25">
        <v>6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60</v>
      </c>
      <c r="R99" s="25">
        <v>175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105</v>
      </c>
      <c r="AA99" s="25">
        <v>0</v>
      </c>
      <c r="AB99" s="25">
        <v>0</v>
      </c>
      <c r="AC99" s="25">
        <v>0</v>
      </c>
      <c r="AD99" s="25">
        <v>504</v>
      </c>
      <c r="AE99" s="25">
        <v>0</v>
      </c>
      <c r="AF99" s="25">
        <v>0</v>
      </c>
      <c r="AG99" s="25">
        <v>0</v>
      </c>
      <c r="AH99" s="25">
        <v>5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38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180">
        <v>905</v>
      </c>
    </row>
    <row r="100" spans="2:47" x14ac:dyDescent="0.25">
      <c r="B100" s="178" t="s">
        <v>210</v>
      </c>
      <c r="C100" s="28">
        <v>0</v>
      </c>
      <c r="D100" s="28">
        <v>0</v>
      </c>
      <c r="E100" s="28">
        <v>0</v>
      </c>
      <c r="F100" s="28">
        <v>18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6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28</v>
      </c>
      <c r="AA100" s="28">
        <v>0</v>
      </c>
      <c r="AB100" s="28">
        <v>0</v>
      </c>
      <c r="AC100" s="28">
        <v>18</v>
      </c>
      <c r="AD100" s="28">
        <v>131</v>
      </c>
      <c r="AE100" s="28">
        <v>0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7</v>
      </c>
      <c r="AL100" s="28">
        <v>3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  <c r="AT100" s="28">
        <v>0</v>
      </c>
      <c r="AU100" s="180">
        <v>211</v>
      </c>
    </row>
    <row r="101" spans="2:47" x14ac:dyDescent="0.25">
      <c r="B101" s="176" t="s">
        <v>211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12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985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28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177">
        <v>1025</v>
      </c>
    </row>
    <row r="102" spans="2:47" x14ac:dyDescent="0.25">
      <c r="B102" s="178" t="s">
        <v>212</v>
      </c>
      <c r="C102" s="28">
        <v>0</v>
      </c>
      <c r="D102" s="28">
        <v>0</v>
      </c>
      <c r="E102" s="28">
        <v>0</v>
      </c>
      <c r="F102" s="28">
        <v>20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9">
        <v>1210</v>
      </c>
      <c r="R102" s="28">
        <v>46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26</v>
      </c>
      <c r="AA102" s="28">
        <v>0</v>
      </c>
      <c r="AB102" s="28">
        <v>0</v>
      </c>
      <c r="AC102" s="28">
        <v>12</v>
      </c>
      <c r="AD102" s="28">
        <v>57</v>
      </c>
      <c r="AE102" s="28">
        <v>0</v>
      </c>
      <c r="AF102" s="28">
        <v>0</v>
      </c>
      <c r="AG102" s="28">
        <v>0</v>
      </c>
      <c r="AH102" s="28">
        <v>27</v>
      </c>
      <c r="AI102" s="28">
        <v>0</v>
      </c>
      <c r="AJ102" s="28">
        <v>0</v>
      </c>
      <c r="AK102" s="28">
        <v>0</v>
      </c>
      <c r="AL102" s="28">
        <v>0</v>
      </c>
      <c r="AM102" s="28">
        <v>0</v>
      </c>
      <c r="AN102" s="28">
        <v>0</v>
      </c>
      <c r="AO102" s="28">
        <v>110</v>
      </c>
      <c r="AP102" s="28">
        <v>0</v>
      </c>
      <c r="AQ102" s="28">
        <v>0</v>
      </c>
      <c r="AR102" s="28">
        <v>0</v>
      </c>
      <c r="AS102" s="28">
        <v>0</v>
      </c>
      <c r="AT102" s="28">
        <v>3</v>
      </c>
      <c r="AU102" s="177">
        <v>1511</v>
      </c>
    </row>
    <row r="103" spans="2:47" x14ac:dyDescent="0.25">
      <c r="B103" s="176" t="s">
        <v>213</v>
      </c>
      <c r="C103" s="25">
        <v>0</v>
      </c>
      <c r="D103" s="25">
        <v>0</v>
      </c>
      <c r="E103" s="25">
        <v>0</v>
      </c>
      <c r="F103" s="25">
        <v>12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23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68</v>
      </c>
      <c r="AA103" s="25">
        <v>0</v>
      </c>
      <c r="AB103" s="25">
        <v>0</v>
      </c>
      <c r="AC103" s="25">
        <v>4</v>
      </c>
      <c r="AD103" s="25">
        <v>42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28</v>
      </c>
      <c r="AS103" s="25">
        <v>0</v>
      </c>
      <c r="AT103" s="25">
        <v>0</v>
      </c>
      <c r="AU103" s="180">
        <v>177</v>
      </c>
    </row>
    <row r="104" spans="2:47" x14ac:dyDescent="0.25">
      <c r="B104" s="178" t="s">
        <v>161</v>
      </c>
      <c r="C104" s="28">
        <v>0</v>
      </c>
      <c r="D104" s="28">
        <v>0</v>
      </c>
      <c r="E104" s="28">
        <v>0</v>
      </c>
      <c r="F104" s="28">
        <v>10</v>
      </c>
      <c r="G104" s="28">
        <v>0</v>
      </c>
      <c r="H104" s="28">
        <v>0</v>
      </c>
      <c r="I104" s="28">
        <v>0</v>
      </c>
      <c r="J104" s="28">
        <v>1</v>
      </c>
      <c r="K104" s="28">
        <v>0</v>
      </c>
      <c r="L104" s="28">
        <v>0</v>
      </c>
      <c r="M104" s="28">
        <v>40</v>
      </c>
      <c r="N104" s="28">
        <v>0</v>
      </c>
      <c r="O104" s="28">
        <v>0</v>
      </c>
      <c r="P104" s="28">
        <v>2.5</v>
      </c>
      <c r="Q104" s="28">
        <v>82</v>
      </c>
      <c r="R104" s="28">
        <v>394</v>
      </c>
      <c r="S104" s="28">
        <v>0.5</v>
      </c>
      <c r="T104" s="28">
        <v>0</v>
      </c>
      <c r="U104" s="28">
        <v>0</v>
      </c>
      <c r="V104" s="28">
        <v>0</v>
      </c>
      <c r="W104" s="28">
        <v>0</v>
      </c>
      <c r="X104" s="28">
        <v>10</v>
      </c>
      <c r="Y104" s="28">
        <v>0</v>
      </c>
      <c r="Z104" s="28">
        <v>4</v>
      </c>
      <c r="AA104" s="28">
        <v>0</v>
      </c>
      <c r="AB104" s="28">
        <v>0</v>
      </c>
      <c r="AC104" s="28">
        <v>18</v>
      </c>
      <c r="AD104" s="28">
        <v>199</v>
      </c>
      <c r="AE104" s="28">
        <v>0</v>
      </c>
      <c r="AF104" s="28">
        <v>0</v>
      </c>
      <c r="AG104" s="28">
        <v>0</v>
      </c>
      <c r="AH104" s="28">
        <v>3.2</v>
      </c>
      <c r="AI104" s="28">
        <v>0</v>
      </c>
      <c r="AJ104" s="28">
        <v>0</v>
      </c>
      <c r="AK104" s="28">
        <v>223</v>
      </c>
      <c r="AL104" s="28">
        <v>15</v>
      </c>
      <c r="AM104" s="28">
        <v>0</v>
      </c>
      <c r="AN104" s="28">
        <v>0</v>
      </c>
      <c r="AO104" s="28">
        <v>285</v>
      </c>
      <c r="AP104" s="28">
        <v>14</v>
      </c>
      <c r="AQ104" s="28">
        <v>0</v>
      </c>
      <c r="AR104" s="28">
        <v>0</v>
      </c>
      <c r="AS104" s="28">
        <v>0</v>
      </c>
      <c r="AT104" s="28">
        <v>0</v>
      </c>
      <c r="AU104" s="179">
        <v>1301.2</v>
      </c>
    </row>
    <row r="105" spans="2:47" x14ac:dyDescent="0.25">
      <c r="B105" s="176" t="s">
        <v>214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81</v>
      </c>
      <c r="N105" s="25">
        <v>0</v>
      </c>
      <c r="O105" s="25">
        <v>0</v>
      </c>
      <c r="P105" s="25">
        <v>0</v>
      </c>
      <c r="Q105" s="26">
        <v>13755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558</v>
      </c>
      <c r="AA105" s="25">
        <v>0</v>
      </c>
      <c r="AB105" s="25">
        <v>0</v>
      </c>
      <c r="AC105" s="25">
        <v>0</v>
      </c>
      <c r="AD105" s="26">
        <v>1916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177">
        <v>16310</v>
      </c>
    </row>
    <row r="106" spans="2:47" x14ac:dyDescent="0.25">
      <c r="B106" s="178" t="s">
        <v>215</v>
      </c>
      <c r="C106" s="28">
        <v>0</v>
      </c>
      <c r="D106" s="28">
        <v>4</v>
      </c>
      <c r="E106" s="28">
        <v>0</v>
      </c>
      <c r="F106" s="28">
        <v>300</v>
      </c>
      <c r="G106" s="28">
        <v>0</v>
      </c>
      <c r="H106" s="28">
        <v>0</v>
      </c>
      <c r="I106" s="28">
        <v>0</v>
      </c>
      <c r="J106" s="28">
        <v>0</v>
      </c>
      <c r="K106" s="28">
        <v>16</v>
      </c>
      <c r="L106" s="28">
        <v>0</v>
      </c>
      <c r="M106" s="28">
        <v>16</v>
      </c>
      <c r="N106" s="28">
        <v>12</v>
      </c>
      <c r="O106" s="28">
        <v>0</v>
      </c>
      <c r="P106" s="28">
        <v>0</v>
      </c>
      <c r="Q106" s="28">
        <v>570</v>
      </c>
      <c r="R106" s="28">
        <v>0</v>
      </c>
      <c r="S106" s="28">
        <v>0</v>
      </c>
      <c r="T106" s="28">
        <v>15</v>
      </c>
      <c r="U106" s="28">
        <v>5</v>
      </c>
      <c r="V106" s="28">
        <v>0</v>
      </c>
      <c r="W106" s="28">
        <v>8</v>
      </c>
      <c r="X106" s="28">
        <v>0</v>
      </c>
      <c r="Y106" s="28">
        <v>0</v>
      </c>
      <c r="Z106" s="28">
        <v>208</v>
      </c>
      <c r="AA106" s="28">
        <v>0</v>
      </c>
      <c r="AB106" s="28">
        <v>23</v>
      </c>
      <c r="AC106" s="28">
        <v>345</v>
      </c>
      <c r="AD106" s="29">
        <v>1820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8">
        <v>25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</v>
      </c>
      <c r="AU106" s="177">
        <v>3367</v>
      </c>
    </row>
    <row r="107" spans="2:47" ht="15.75" thickBot="1" x14ac:dyDescent="0.3">
      <c r="B107" s="188" t="s">
        <v>56</v>
      </c>
      <c r="C107" s="189">
        <v>31</v>
      </c>
      <c r="D107" s="189">
        <v>34</v>
      </c>
      <c r="E107" s="189">
        <v>11</v>
      </c>
      <c r="F107" s="189">
        <v>731</v>
      </c>
      <c r="G107" s="189">
        <v>27</v>
      </c>
      <c r="H107" s="189">
        <v>19</v>
      </c>
      <c r="I107" s="189">
        <v>154</v>
      </c>
      <c r="J107" s="189">
        <v>169.5</v>
      </c>
      <c r="K107" s="189">
        <v>40</v>
      </c>
      <c r="L107" s="189">
        <v>23</v>
      </c>
      <c r="M107" s="190">
        <v>1505.25</v>
      </c>
      <c r="N107" s="189">
        <v>23</v>
      </c>
      <c r="O107" s="189">
        <v>70</v>
      </c>
      <c r="P107" s="189">
        <v>4</v>
      </c>
      <c r="Q107" s="190">
        <v>20583.3</v>
      </c>
      <c r="R107" s="190">
        <v>1474</v>
      </c>
      <c r="S107" s="189">
        <v>36.799999999999997</v>
      </c>
      <c r="T107" s="189">
        <v>167.85</v>
      </c>
      <c r="U107" s="189">
        <v>114.2</v>
      </c>
      <c r="V107" s="189">
        <v>54.25</v>
      </c>
      <c r="W107" s="189">
        <v>43</v>
      </c>
      <c r="X107" s="190">
        <v>3876.5</v>
      </c>
      <c r="Y107" s="189">
        <v>13.5</v>
      </c>
      <c r="Z107" s="190">
        <v>1604</v>
      </c>
      <c r="AA107" s="189">
        <v>29</v>
      </c>
      <c r="AB107" s="189">
        <v>239.5</v>
      </c>
      <c r="AC107" s="189">
        <v>751</v>
      </c>
      <c r="AD107" s="190">
        <v>14592.5</v>
      </c>
      <c r="AE107" s="189">
        <v>2.5</v>
      </c>
      <c r="AF107" s="189">
        <v>2</v>
      </c>
      <c r="AG107" s="189">
        <v>9</v>
      </c>
      <c r="AH107" s="189">
        <v>102.7</v>
      </c>
      <c r="AI107" s="189">
        <v>4</v>
      </c>
      <c r="AJ107" s="189">
        <v>21</v>
      </c>
      <c r="AK107" s="189">
        <v>283</v>
      </c>
      <c r="AL107" s="189">
        <v>219</v>
      </c>
      <c r="AM107" s="189">
        <v>144</v>
      </c>
      <c r="AN107" s="190">
        <v>1900</v>
      </c>
      <c r="AO107" s="190">
        <v>2010.24</v>
      </c>
      <c r="AP107" s="189">
        <v>188</v>
      </c>
      <c r="AQ107" s="189">
        <v>3</v>
      </c>
      <c r="AR107" s="189">
        <v>28</v>
      </c>
      <c r="AS107" s="189">
        <v>17.5</v>
      </c>
      <c r="AT107" s="189">
        <v>37.4</v>
      </c>
      <c r="AU107" s="191">
        <v>51392.49</v>
      </c>
    </row>
    <row r="109" spans="2:47" ht="15.75" thickBot="1" x14ac:dyDescent="0.3"/>
    <row r="110" spans="2:47" x14ac:dyDescent="0.25">
      <c r="C110" s="198" t="s">
        <v>220</v>
      </c>
      <c r="D110" s="199" t="s">
        <v>221</v>
      </c>
    </row>
    <row r="111" spans="2:47" x14ac:dyDescent="0.25">
      <c r="B111" s="54"/>
      <c r="C111" s="197" t="s">
        <v>222</v>
      </c>
      <c r="D111" s="179">
        <v>51392.49</v>
      </c>
    </row>
    <row r="112" spans="2:47" x14ac:dyDescent="0.25">
      <c r="B112" s="54"/>
      <c r="C112" s="197" t="s">
        <v>223</v>
      </c>
      <c r="D112" s="177">
        <v>332003.3</v>
      </c>
    </row>
    <row r="113" spans="3:4" ht="15.75" thickBot="1" x14ac:dyDescent="0.3">
      <c r="C113" s="200" t="s">
        <v>224</v>
      </c>
      <c r="D113" s="201">
        <f>D111+D112</f>
        <v>383395.79</v>
      </c>
    </row>
  </sheetData>
  <mergeCells count="1">
    <mergeCell ref="C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H11" sqref="H11"/>
    </sheetView>
  </sheetViews>
  <sheetFormatPr baseColWidth="10" defaultRowHeight="15" x14ac:dyDescent="0.25"/>
  <cols>
    <col min="2" max="2" width="14.42578125" customWidth="1"/>
    <col min="3" max="3" width="13.5703125" customWidth="1"/>
    <col min="4" max="4" width="14.7109375" customWidth="1"/>
    <col min="5" max="5" width="12.42578125" customWidth="1"/>
  </cols>
  <sheetData>
    <row r="1" spans="2:11" ht="24" thickBot="1" x14ac:dyDescent="0.3">
      <c r="B1" s="267" t="s">
        <v>226</v>
      </c>
      <c r="C1" s="267"/>
      <c r="D1" s="267"/>
      <c r="E1" s="267"/>
      <c r="F1" s="267"/>
      <c r="G1" s="267"/>
      <c r="H1" s="267"/>
      <c r="I1" s="267"/>
      <c r="J1" s="267"/>
      <c r="K1" s="267"/>
    </row>
    <row r="2" spans="2:11" x14ac:dyDescent="0.25">
      <c r="B2" s="142" t="s">
        <v>163</v>
      </c>
      <c r="C2" s="265" t="s">
        <v>164</v>
      </c>
      <c r="D2" s="266"/>
      <c r="E2" s="112"/>
    </row>
    <row r="3" spans="2:11" x14ac:dyDescent="0.25">
      <c r="B3" s="143" t="s">
        <v>165</v>
      </c>
      <c r="C3" s="40"/>
      <c r="D3" s="40"/>
      <c r="E3" s="144">
        <v>42614</v>
      </c>
    </row>
    <row r="4" spans="2:11" ht="15.75" x14ac:dyDescent="0.25">
      <c r="B4" s="145" t="s">
        <v>154</v>
      </c>
      <c r="C4" s="137" t="s">
        <v>34</v>
      </c>
      <c r="D4" s="137" t="s">
        <v>39</v>
      </c>
      <c r="E4" s="146" t="s">
        <v>166</v>
      </c>
    </row>
    <row r="5" spans="2:11" ht="15.75" x14ac:dyDescent="0.25">
      <c r="B5" s="147" t="s">
        <v>155</v>
      </c>
      <c r="C5" s="138">
        <v>490</v>
      </c>
      <c r="D5" s="139">
        <v>1809</v>
      </c>
      <c r="E5" s="148">
        <v>2299</v>
      </c>
    </row>
    <row r="6" spans="2:11" ht="15.75" x14ac:dyDescent="0.25">
      <c r="B6" s="149" t="s">
        <v>156</v>
      </c>
      <c r="C6" s="140">
        <v>1281</v>
      </c>
      <c r="D6" s="140">
        <v>3916</v>
      </c>
      <c r="E6" s="150">
        <v>5197</v>
      </c>
    </row>
    <row r="7" spans="2:11" ht="15.75" x14ac:dyDescent="0.25">
      <c r="B7" s="147" t="s">
        <v>157</v>
      </c>
      <c r="C7" s="138">
        <v>900</v>
      </c>
      <c r="D7" s="139">
        <v>2500</v>
      </c>
      <c r="E7" s="148">
        <v>3400</v>
      </c>
    </row>
    <row r="8" spans="2:11" ht="15.75" x14ac:dyDescent="0.25">
      <c r="B8" s="149" t="s">
        <v>158</v>
      </c>
      <c r="C8" s="141">
        <v>121</v>
      </c>
      <c r="D8" s="140">
        <v>4689</v>
      </c>
      <c r="E8" s="150">
        <v>4810</v>
      </c>
    </row>
    <row r="9" spans="2:11" ht="15.75" x14ac:dyDescent="0.25">
      <c r="B9" s="147" t="s">
        <v>159</v>
      </c>
      <c r="C9" s="138">
        <v>431</v>
      </c>
      <c r="D9" s="139">
        <v>1891</v>
      </c>
      <c r="E9" s="148">
        <v>2322</v>
      </c>
    </row>
    <row r="10" spans="2:11" ht="15.75" x14ac:dyDescent="0.25">
      <c r="B10" s="149" t="s">
        <v>160</v>
      </c>
      <c r="C10" s="141">
        <v>911</v>
      </c>
      <c r="D10" s="140">
        <v>2000</v>
      </c>
      <c r="E10" s="150">
        <v>2911</v>
      </c>
    </row>
    <row r="11" spans="2:11" ht="31.5" x14ac:dyDescent="0.25">
      <c r="B11" s="147" t="s">
        <v>161</v>
      </c>
      <c r="C11" s="138">
        <v>270</v>
      </c>
      <c r="D11" s="139">
        <v>3800</v>
      </c>
      <c r="E11" s="148">
        <v>4070</v>
      </c>
      <c r="J11" s="155"/>
    </row>
    <row r="12" spans="2:11" ht="31.5" x14ac:dyDescent="0.25">
      <c r="B12" s="149" t="s">
        <v>162</v>
      </c>
      <c r="C12" s="141">
        <v>34</v>
      </c>
      <c r="D12" s="141">
        <v>358</v>
      </c>
      <c r="E12" s="151">
        <v>392</v>
      </c>
    </row>
    <row r="13" spans="2:11" ht="16.5" thickBot="1" x14ac:dyDescent="0.3">
      <c r="B13" s="152" t="s">
        <v>56</v>
      </c>
      <c r="C13" s="154">
        <v>4438</v>
      </c>
      <c r="D13" s="154">
        <v>20963</v>
      </c>
      <c r="E13" s="153">
        <v>25401</v>
      </c>
    </row>
    <row r="16" spans="2:11" ht="15.75" thickBot="1" x14ac:dyDescent="0.3"/>
    <row r="17" spans="2:11" ht="15" customHeight="1" x14ac:dyDescent="0.25">
      <c r="B17" s="142" t="s">
        <v>163</v>
      </c>
      <c r="C17" s="265" t="s">
        <v>164</v>
      </c>
      <c r="D17" s="266"/>
      <c r="E17" s="56"/>
      <c r="F17" s="56"/>
      <c r="G17" s="56"/>
      <c r="H17" s="56"/>
      <c r="I17" s="56"/>
      <c r="J17" s="56"/>
      <c r="K17" s="112"/>
    </row>
    <row r="18" spans="2:11" x14ac:dyDescent="0.25">
      <c r="B18" s="143" t="s">
        <v>169</v>
      </c>
      <c r="C18" s="40"/>
      <c r="D18" s="40"/>
      <c r="E18" s="40"/>
      <c r="F18" s="40"/>
      <c r="G18" s="40"/>
      <c r="H18" s="40"/>
      <c r="I18" s="126" t="s">
        <v>170</v>
      </c>
      <c r="J18" s="40"/>
      <c r="K18" s="126"/>
    </row>
    <row r="19" spans="2:11" ht="30" x14ac:dyDescent="0.25">
      <c r="B19" s="159" t="s">
        <v>154</v>
      </c>
      <c r="C19" s="156" t="s">
        <v>9</v>
      </c>
      <c r="D19" s="156" t="s">
        <v>14</v>
      </c>
      <c r="E19" s="156" t="s">
        <v>17</v>
      </c>
      <c r="F19" s="156" t="s">
        <v>20</v>
      </c>
      <c r="G19" s="156" t="s">
        <v>23</v>
      </c>
      <c r="H19" s="156" t="s">
        <v>24</v>
      </c>
      <c r="I19" s="156" t="s">
        <v>27</v>
      </c>
      <c r="J19" s="156" t="s">
        <v>32</v>
      </c>
      <c r="K19" s="160" t="s">
        <v>56</v>
      </c>
    </row>
    <row r="20" spans="2:11" x14ac:dyDescent="0.25">
      <c r="B20" s="161" t="s">
        <v>167</v>
      </c>
      <c r="C20" s="157">
        <v>0</v>
      </c>
      <c r="D20" s="157">
        <v>0</v>
      </c>
      <c r="E20" s="157">
        <v>0</v>
      </c>
      <c r="F20" s="157">
        <v>0</v>
      </c>
      <c r="G20" s="157">
        <v>250</v>
      </c>
      <c r="H20" s="157">
        <v>0</v>
      </c>
      <c r="I20" s="157">
        <v>0</v>
      </c>
      <c r="J20" s="157">
        <v>0</v>
      </c>
      <c r="K20" s="162">
        <v>250</v>
      </c>
    </row>
    <row r="21" spans="2:11" ht="45" x14ac:dyDescent="0.25">
      <c r="B21" s="163" t="s">
        <v>168</v>
      </c>
      <c r="C21" s="158">
        <v>1.5</v>
      </c>
      <c r="D21" s="158">
        <v>1</v>
      </c>
      <c r="E21" s="158">
        <v>1</v>
      </c>
      <c r="F21" s="158">
        <v>2</v>
      </c>
      <c r="G21" s="158">
        <v>0</v>
      </c>
      <c r="H21" s="158">
        <v>0</v>
      </c>
      <c r="I21" s="158">
        <v>3</v>
      </c>
      <c r="J21" s="158">
        <v>1.5</v>
      </c>
      <c r="K21" s="164">
        <v>10</v>
      </c>
    </row>
    <row r="22" spans="2:11" x14ac:dyDescent="0.25">
      <c r="B22" s="161" t="s">
        <v>160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100</v>
      </c>
      <c r="I22" s="157">
        <v>0</v>
      </c>
      <c r="J22" s="157">
        <v>0</v>
      </c>
      <c r="K22" s="162">
        <v>100</v>
      </c>
    </row>
    <row r="23" spans="2:11" ht="15.75" thickBot="1" x14ac:dyDescent="0.3">
      <c r="B23" s="165" t="s">
        <v>56</v>
      </c>
      <c r="C23" s="166">
        <v>1.5</v>
      </c>
      <c r="D23" s="166">
        <v>1</v>
      </c>
      <c r="E23" s="166">
        <v>1</v>
      </c>
      <c r="F23" s="166">
        <v>2</v>
      </c>
      <c r="G23" s="166">
        <v>250</v>
      </c>
      <c r="H23" s="166">
        <v>100</v>
      </c>
      <c r="I23" s="166">
        <v>3</v>
      </c>
      <c r="J23" s="166">
        <v>1.5</v>
      </c>
      <c r="K23" s="167">
        <f>SUM(K20:K22)</f>
        <v>360</v>
      </c>
    </row>
  </sheetData>
  <mergeCells count="3">
    <mergeCell ref="C2:D2"/>
    <mergeCell ref="B1:K1"/>
    <mergeCell ref="C17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68"/>
  <sheetViews>
    <sheetView tabSelected="1" workbookViewId="0">
      <selection activeCell="I66" sqref="I66"/>
    </sheetView>
  </sheetViews>
  <sheetFormatPr baseColWidth="10" defaultColWidth="11.42578125" defaultRowHeight="15" x14ac:dyDescent="0.25"/>
  <cols>
    <col min="1" max="1" width="3.7109375" style="2" customWidth="1"/>
    <col min="2" max="2" width="25.7109375" style="2" customWidth="1"/>
    <col min="3" max="4" width="11.5703125" style="2" bestFit="1" customWidth="1"/>
    <col min="5" max="5" width="11.5703125" style="2" customWidth="1"/>
    <col min="6" max="8" width="11.5703125" style="2" bestFit="1" customWidth="1"/>
    <col min="9" max="9" width="12.28515625" style="2" bestFit="1" customWidth="1"/>
    <col min="10" max="10" width="14.85546875" style="2" customWidth="1"/>
    <col min="11" max="11" width="12.42578125" style="2" bestFit="1" customWidth="1"/>
    <col min="12" max="14" width="11.5703125" style="2" bestFit="1" customWidth="1"/>
    <col min="15" max="15" width="12.42578125" style="2" bestFit="1" customWidth="1"/>
    <col min="16" max="16384" width="11.42578125" style="2"/>
  </cols>
  <sheetData>
    <row r="1" spans="1:15" ht="15.75" thickBot="1" x14ac:dyDescent="0.3"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5" ht="15.75" x14ac:dyDescent="0.25">
      <c r="B2" s="253" t="s">
        <v>62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5"/>
    </row>
    <row r="3" spans="1:15" x14ac:dyDescent="0.25">
      <c r="B3" s="274" t="s">
        <v>63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5" x14ac:dyDescent="0.25">
      <c r="B4" s="277" t="s">
        <v>145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9"/>
    </row>
    <row r="5" spans="1:15" ht="15" customHeight="1" x14ac:dyDescent="0.25">
      <c r="B5" s="280" t="s">
        <v>65</v>
      </c>
      <c r="C5" s="281"/>
      <c r="D5" s="34" t="s">
        <v>1</v>
      </c>
      <c r="E5" s="35">
        <v>2016</v>
      </c>
      <c r="F5" s="21"/>
      <c r="G5" s="40"/>
      <c r="H5" s="40"/>
      <c r="I5" s="40"/>
      <c r="J5" s="41"/>
      <c r="K5" s="21"/>
      <c r="L5" s="40"/>
      <c r="M5" s="125"/>
      <c r="N5" s="52"/>
      <c r="O5" s="127"/>
    </row>
    <row r="6" spans="1:15" ht="45" x14ac:dyDescent="0.25">
      <c r="B6" s="128" t="s">
        <v>153</v>
      </c>
      <c r="C6" s="38" t="s">
        <v>85</v>
      </c>
      <c r="D6" s="38" t="s">
        <v>86</v>
      </c>
      <c r="E6" s="38" t="s">
        <v>87</v>
      </c>
      <c r="F6" s="38" t="s">
        <v>88</v>
      </c>
      <c r="G6" s="38" t="s">
        <v>149</v>
      </c>
      <c r="H6" s="38" t="s">
        <v>6</v>
      </c>
      <c r="I6" s="39" t="s">
        <v>77</v>
      </c>
      <c r="J6" s="38" t="s">
        <v>89</v>
      </c>
      <c r="K6" s="38" t="s">
        <v>150</v>
      </c>
      <c r="L6" s="38" t="s">
        <v>151</v>
      </c>
      <c r="M6" s="38" t="s">
        <v>152</v>
      </c>
      <c r="N6" s="38" t="s">
        <v>7</v>
      </c>
      <c r="O6" s="129" t="s">
        <v>8</v>
      </c>
    </row>
    <row r="7" spans="1:15" ht="15.75" thickBot="1" x14ac:dyDescent="0.3">
      <c r="B7" s="130" t="s">
        <v>123</v>
      </c>
      <c r="C7" s="131">
        <f t="shared" ref="C7:O7" si="0">C16+C42+C66</f>
        <v>8112</v>
      </c>
      <c r="D7" s="132">
        <f t="shared" si="0"/>
        <v>2501.85</v>
      </c>
      <c r="E7" s="132">
        <f t="shared" si="0"/>
        <v>320310.57</v>
      </c>
      <c r="F7" s="132">
        <f t="shared" si="0"/>
        <v>330924.42000000004</v>
      </c>
      <c r="G7" s="132">
        <f t="shared" si="0"/>
        <v>79531.45</v>
      </c>
      <c r="H7" s="132">
        <f t="shared" si="0"/>
        <v>0</v>
      </c>
      <c r="I7" s="131">
        <f t="shared" si="0"/>
        <v>240779.12</v>
      </c>
      <c r="J7" s="132">
        <f t="shared" si="0"/>
        <v>11275369.190000001</v>
      </c>
      <c r="K7" s="132">
        <f t="shared" si="0"/>
        <v>1759314.8399999999</v>
      </c>
      <c r="L7" s="131">
        <f t="shared" si="0"/>
        <v>0</v>
      </c>
      <c r="M7" s="131">
        <f t="shared" si="0"/>
        <v>0</v>
      </c>
      <c r="N7" s="131">
        <f t="shared" si="0"/>
        <v>0</v>
      </c>
      <c r="O7" s="133">
        <f t="shared" si="0"/>
        <v>1604631.2</v>
      </c>
    </row>
    <row r="8" spans="1:15" x14ac:dyDescent="0.25">
      <c r="B8" s="42"/>
      <c r="C8" s="43"/>
      <c r="D8" s="43"/>
      <c r="E8" s="43"/>
      <c r="F8" s="43"/>
      <c r="G8" s="43"/>
      <c r="H8" s="43"/>
      <c r="I8" s="43"/>
      <c r="J8" s="43"/>
      <c r="M8" s="48"/>
      <c r="N8" s="44"/>
    </row>
    <row r="9" spans="1:15" x14ac:dyDescent="0.25">
      <c r="B9" s="42"/>
      <c r="C9" s="43"/>
      <c r="D9" s="43"/>
      <c r="E9" s="43"/>
      <c r="F9" s="43"/>
      <c r="G9" s="43"/>
      <c r="H9" s="43"/>
      <c r="I9" s="43"/>
      <c r="J9" s="43"/>
      <c r="M9" s="48"/>
      <c r="N9" s="34" t="s">
        <v>2</v>
      </c>
      <c r="O9" s="202">
        <v>42614</v>
      </c>
    </row>
    <row r="10" spans="1:15" ht="15.75" customHeight="1" x14ac:dyDescent="0.25">
      <c r="B10" s="282" t="s">
        <v>148</v>
      </c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4"/>
    </row>
    <row r="11" spans="1:15" ht="45" x14ac:dyDescent="0.25">
      <c r="B11" s="105" t="s">
        <v>3</v>
      </c>
      <c r="C11" s="105" t="s">
        <v>85</v>
      </c>
      <c r="D11" s="105" t="s">
        <v>86</v>
      </c>
      <c r="E11" s="105" t="s">
        <v>87</v>
      </c>
      <c r="F11" s="105" t="s">
        <v>88</v>
      </c>
      <c r="G11" s="105" t="s">
        <v>149</v>
      </c>
      <c r="H11" s="105" t="s">
        <v>6</v>
      </c>
      <c r="I11" s="39" t="s">
        <v>77</v>
      </c>
      <c r="J11" s="105" t="s">
        <v>89</v>
      </c>
      <c r="K11" s="105" t="s">
        <v>150</v>
      </c>
      <c r="L11" s="105" t="s">
        <v>151</v>
      </c>
      <c r="M11" s="105" t="s">
        <v>152</v>
      </c>
      <c r="N11" s="105" t="s">
        <v>7</v>
      </c>
      <c r="O11" s="105" t="s">
        <v>8</v>
      </c>
    </row>
    <row r="12" spans="1:15" x14ac:dyDescent="0.25">
      <c r="A12" s="123"/>
      <c r="B12" s="106" t="s">
        <v>119</v>
      </c>
      <c r="C12" s="33">
        <v>851</v>
      </c>
      <c r="D12" s="31">
        <v>450</v>
      </c>
      <c r="E12" s="33">
        <v>29700</v>
      </c>
      <c r="F12" s="33">
        <v>31001</v>
      </c>
      <c r="G12" s="33"/>
      <c r="H12" s="33"/>
      <c r="I12" s="33">
        <f>E12-G12-H12</f>
        <v>29700</v>
      </c>
      <c r="J12" s="121">
        <v>2431940</v>
      </c>
      <c r="K12" s="33"/>
      <c r="L12" s="31"/>
      <c r="M12" s="31"/>
      <c r="N12" s="31"/>
      <c r="O12" s="33"/>
    </row>
    <row r="13" spans="1:15" x14ac:dyDescent="0.25">
      <c r="A13" s="123"/>
      <c r="B13" s="107" t="s">
        <v>120</v>
      </c>
      <c r="C13" s="14">
        <v>0</v>
      </c>
      <c r="D13" s="14">
        <v>62</v>
      </c>
      <c r="E13" s="16">
        <v>16941</v>
      </c>
      <c r="F13" s="16">
        <v>17003</v>
      </c>
      <c r="G13" s="16"/>
      <c r="H13" s="14"/>
      <c r="I13" s="33">
        <f t="shared" ref="I13:I15" si="1">E13-G13-H13</f>
        <v>16941</v>
      </c>
      <c r="J13" s="122">
        <v>14527.17</v>
      </c>
      <c r="K13" s="16"/>
      <c r="L13" s="14"/>
      <c r="M13" s="14"/>
      <c r="N13" s="16"/>
      <c r="O13" s="16"/>
    </row>
    <row r="14" spans="1:15" x14ac:dyDescent="0.25">
      <c r="A14" s="123"/>
      <c r="B14" s="106" t="s">
        <v>121</v>
      </c>
      <c r="C14" s="33">
        <v>6893</v>
      </c>
      <c r="D14" s="31">
        <v>0</v>
      </c>
      <c r="E14" s="33">
        <v>64553</v>
      </c>
      <c r="F14" s="33">
        <v>71446</v>
      </c>
      <c r="G14" s="33"/>
      <c r="H14" s="33"/>
      <c r="I14" s="33">
        <f t="shared" si="1"/>
        <v>64553</v>
      </c>
      <c r="J14" s="121">
        <v>3353464</v>
      </c>
      <c r="K14" s="33"/>
      <c r="L14" s="31"/>
      <c r="M14" s="31"/>
      <c r="N14" s="31"/>
      <c r="O14" s="33"/>
    </row>
    <row r="15" spans="1:15" s="15" customFormat="1" x14ac:dyDescent="0.25">
      <c r="A15" s="45"/>
      <c r="B15" s="107" t="s">
        <v>122</v>
      </c>
      <c r="C15" s="14"/>
      <c r="D15" s="14">
        <v>0</v>
      </c>
      <c r="E15" s="16">
        <v>15188.5</v>
      </c>
      <c r="F15" s="16">
        <v>15188.5</v>
      </c>
      <c r="G15" s="16"/>
      <c r="H15" s="14"/>
      <c r="I15" s="33">
        <f t="shared" si="1"/>
        <v>15188.5</v>
      </c>
      <c r="J15" s="16">
        <v>1897432</v>
      </c>
      <c r="K15" s="16"/>
      <c r="L15" s="14"/>
      <c r="M15" s="14"/>
      <c r="N15" s="14"/>
      <c r="O15" s="16"/>
    </row>
    <row r="16" spans="1:15" x14ac:dyDescent="0.25">
      <c r="B16" s="108" t="s">
        <v>56</v>
      </c>
      <c r="C16" s="124">
        <f>SUM(C12:C15)</f>
        <v>7744</v>
      </c>
      <c r="D16" s="124">
        <f t="shared" ref="D16:O16" si="2">SUM(D12:D15)</f>
        <v>512</v>
      </c>
      <c r="E16" s="119">
        <f t="shared" si="2"/>
        <v>126382.5</v>
      </c>
      <c r="F16" s="109">
        <f t="shared" si="2"/>
        <v>134638.5</v>
      </c>
      <c r="G16" s="124">
        <f t="shared" si="2"/>
        <v>0</v>
      </c>
      <c r="H16" s="124">
        <f t="shared" si="2"/>
        <v>0</v>
      </c>
      <c r="I16" s="124">
        <f t="shared" si="2"/>
        <v>126382.5</v>
      </c>
      <c r="J16" s="119">
        <f t="shared" si="2"/>
        <v>7697363.1699999999</v>
      </c>
      <c r="K16" s="124">
        <f t="shared" si="2"/>
        <v>0</v>
      </c>
      <c r="L16" s="124">
        <v>0</v>
      </c>
      <c r="M16" s="124">
        <v>0</v>
      </c>
      <c r="N16" s="124">
        <v>0</v>
      </c>
      <c r="O16" s="124">
        <f t="shared" si="2"/>
        <v>0</v>
      </c>
    </row>
    <row r="17" spans="2:15" x14ac:dyDescent="0.25">
      <c r="B17" s="268"/>
      <c r="C17" s="268"/>
      <c r="D17" s="268"/>
      <c r="E17" s="268"/>
      <c r="F17" s="268"/>
      <c r="G17" s="268"/>
      <c r="H17" s="268"/>
      <c r="I17" s="268"/>
      <c r="J17" s="268"/>
      <c r="K17" s="46"/>
      <c r="L17" s="47"/>
      <c r="M17" s="48"/>
      <c r="N17" s="48"/>
    </row>
    <row r="18" spans="2:15" ht="15.75" customHeight="1" x14ac:dyDescent="0.25">
      <c r="B18" s="269" t="s">
        <v>146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</row>
    <row r="19" spans="2:15" x14ac:dyDescent="0.25">
      <c r="B19" s="134" t="s">
        <v>1</v>
      </c>
      <c r="C19" s="51">
        <v>2016</v>
      </c>
      <c r="D19" s="40"/>
      <c r="E19" s="40"/>
      <c r="F19" s="40"/>
      <c r="G19" s="40"/>
      <c r="H19" s="40"/>
      <c r="I19" s="40"/>
      <c r="J19" s="40"/>
      <c r="K19" s="40"/>
      <c r="L19" s="40"/>
      <c r="M19" s="22"/>
      <c r="N19" s="22"/>
      <c r="O19" s="135"/>
    </row>
    <row r="20" spans="2:15" ht="45" x14ac:dyDescent="0.25">
      <c r="B20" s="105" t="s">
        <v>3</v>
      </c>
      <c r="C20" s="105" t="s">
        <v>85</v>
      </c>
      <c r="D20" s="105" t="s">
        <v>86</v>
      </c>
      <c r="E20" s="105" t="s">
        <v>87</v>
      </c>
      <c r="F20" s="105" t="s">
        <v>88</v>
      </c>
      <c r="G20" s="105" t="s">
        <v>149</v>
      </c>
      <c r="H20" s="105" t="s">
        <v>6</v>
      </c>
      <c r="I20" s="39" t="s">
        <v>77</v>
      </c>
      <c r="J20" s="105" t="s">
        <v>89</v>
      </c>
      <c r="K20" s="105" t="s">
        <v>150</v>
      </c>
      <c r="L20" s="105" t="s">
        <v>151</v>
      </c>
      <c r="M20" s="105" t="s">
        <v>152</v>
      </c>
      <c r="N20" s="105" t="s">
        <v>7</v>
      </c>
      <c r="O20" s="105" t="s">
        <v>8</v>
      </c>
    </row>
    <row r="21" spans="2:15" x14ac:dyDescent="0.25">
      <c r="B21" s="24" t="s">
        <v>90</v>
      </c>
      <c r="C21" s="25">
        <v>0</v>
      </c>
      <c r="D21" s="25">
        <v>0</v>
      </c>
      <c r="E21" s="25">
        <v>16</v>
      </c>
      <c r="F21" s="25">
        <v>16</v>
      </c>
      <c r="G21" s="25">
        <v>11</v>
      </c>
      <c r="H21" s="25">
        <v>0</v>
      </c>
      <c r="I21" s="33">
        <f t="shared" ref="I21:I41" si="3">E21-G21-H21</f>
        <v>5</v>
      </c>
      <c r="J21" s="25">
        <v>143.5</v>
      </c>
      <c r="K21" s="25">
        <v>93.5</v>
      </c>
      <c r="L21" s="25">
        <v>8.9689999999999994</v>
      </c>
      <c r="M21" s="25">
        <v>8.5</v>
      </c>
      <c r="N21" s="26">
        <v>9929.41</v>
      </c>
      <c r="O21" s="25">
        <v>928.4</v>
      </c>
    </row>
    <row r="22" spans="2:15" s="15" customFormat="1" x14ac:dyDescent="0.25">
      <c r="B22" s="27" t="s">
        <v>91</v>
      </c>
      <c r="C22" s="28">
        <v>0</v>
      </c>
      <c r="D22" s="28">
        <v>0</v>
      </c>
      <c r="E22" s="28">
        <v>33</v>
      </c>
      <c r="F22" s="28">
        <v>33</v>
      </c>
      <c r="G22" s="28">
        <v>33</v>
      </c>
      <c r="H22" s="28">
        <v>0</v>
      </c>
      <c r="I22" s="33">
        <f t="shared" si="3"/>
        <v>0</v>
      </c>
      <c r="J22" s="28">
        <v>159.53</v>
      </c>
      <c r="K22" s="28">
        <v>159.53</v>
      </c>
      <c r="L22" s="28">
        <v>4.8609999999999998</v>
      </c>
      <c r="M22" s="28">
        <v>4.8339999999999996</v>
      </c>
      <c r="N22" s="29">
        <v>9850.58</v>
      </c>
      <c r="O22" s="29">
        <v>1571.46</v>
      </c>
    </row>
    <row r="23" spans="2:15" x14ac:dyDescent="0.25">
      <c r="B23" s="24" t="s">
        <v>92</v>
      </c>
      <c r="C23" s="25">
        <v>0</v>
      </c>
      <c r="D23" s="25">
        <v>0</v>
      </c>
      <c r="E23" s="25">
        <v>80</v>
      </c>
      <c r="F23" s="25">
        <v>80</v>
      </c>
      <c r="G23" s="25">
        <v>80</v>
      </c>
      <c r="H23" s="25">
        <v>0</v>
      </c>
      <c r="I23" s="33">
        <f t="shared" si="3"/>
        <v>0</v>
      </c>
      <c r="J23" s="25">
        <v>320</v>
      </c>
      <c r="K23" s="25">
        <v>80</v>
      </c>
      <c r="L23" s="25">
        <v>4</v>
      </c>
      <c r="M23" s="25">
        <v>1</v>
      </c>
      <c r="N23" s="26">
        <v>99000</v>
      </c>
      <c r="O23" s="26">
        <v>7920</v>
      </c>
    </row>
    <row r="24" spans="2:15" s="15" customFormat="1" x14ac:dyDescent="0.25">
      <c r="B24" s="27" t="s">
        <v>93</v>
      </c>
      <c r="C24" s="28">
        <v>0</v>
      </c>
      <c r="D24" s="28">
        <v>0</v>
      </c>
      <c r="E24" s="28">
        <v>9</v>
      </c>
      <c r="F24" s="28">
        <v>9</v>
      </c>
      <c r="G24" s="28">
        <v>9</v>
      </c>
      <c r="H24" s="28">
        <v>0</v>
      </c>
      <c r="I24" s="33">
        <f t="shared" si="3"/>
        <v>0</v>
      </c>
      <c r="J24" s="28">
        <v>60.3</v>
      </c>
      <c r="K24" s="28">
        <v>60.3</v>
      </c>
      <c r="L24" s="28">
        <v>6.7</v>
      </c>
      <c r="M24" s="28">
        <v>6.7</v>
      </c>
      <c r="N24" s="29">
        <v>7970.15</v>
      </c>
      <c r="O24" s="28">
        <v>480.6</v>
      </c>
    </row>
    <row r="25" spans="2:15" x14ac:dyDescent="0.25">
      <c r="B25" s="24" t="s">
        <v>94</v>
      </c>
      <c r="C25" s="25">
        <v>0</v>
      </c>
      <c r="D25" s="25">
        <v>0</v>
      </c>
      <c r="E25" s="25">
        <v>4</v>
      </c>
      <c r="F25" s="25">
        <v>4</v>
      </c>
      <c r="G25" s="25">
        <v>4</v>
      </c>
      <c r="H25" s="25">
        <v>0</v>
      </c>
      <c r="I25" s="33">
        <f t="shared" si="3"/>
        <v>0</v>
      </c>
      <c r="J25" s="25">
        <v>72</v>
      </c>
      <c r="K25" s="25">
        <v>70.84</v>
      </c>
      <c r="L25" s="25">
        <v>13.5</v>
      </c>
      <c r="M25" s="25">
        <v>17.71</v>
      </c>
      <c r="N25" s="26">
        <v>7906.49</v>
      </c>
      <c r="O25" s="25">
        <v>560.1</v>
      </c>
    </row>
    <row r="26" spans="2:15" s="15" customFormat="1" x14ac:dyDescent="0.25">
      <c r="B26" s="27" t="s">
        <v>95</v>
      </c>
      <c r="C26" s="28">
        <v>0</v>
      </c>
      <c r="D26" s="28">
        <v>0</v>
      </c>
      <c r="E26" s="28">
        <v>10</v>
      </c>
      <c r="F26" s="28">
        <v>10</v>
      </c>
      <c r="G26" s="28">
        <v>10</v>
      </c>
      <c r="H26" s="28">
        <v>0</v>
      </c>
      <c r="I26" s="33">
        <f t="shared" si="3"/>
        <v>0</v>
      </c>
      <c r="J26" s="28">
        <v>38</v>
      </c>
      <c r="K26" s="28">
        <v>38</v>
      </c>
      <c r="L26" s="28">
        <v>3.8</v>
      </c>
      <c r="M26" s="28">
        <v>3.8</v>
      </c>
      <c r="N26" s="29">
        <v>7407.89</v>
      </c>
      <c r="O26" s="28">
        <v>281.5</v>
      </c>
    </row>
    <row r="27" spans="2:15" x14ac:dyDescent="0.25">
      <c r="B27" s="24" t="s">
        <v>96</v>
      </c>
      <c r="C27" s="25">
        <v>0</v>
      </c>
      <c r="D27" s="25">
        <v>350</v>
      </c>
      <c r="E27" s="26">
        <v>1280</v>
      </c>
      <c r="F27" s="26">
        <v>1630</v>
      </c>
      <c r="G27" s="25">
        <v>672</v>
      </c>
      <c r="H27" s="25">
        <v>0</v>
      </c>
      <c r="I27" s="33">
        <f t="shared" si="3"/>
        <v>608</v>
      </c>
      <c r="J27" s="26">
        <v>28951.8</v>
      </c>
      <c r="K27" s="26">
        <v>11921</v>
      </c>
      <c r="L27" s="25">
        <v>28.754999999999999</v>
      </c>
      <c r="M27" s="25">
        <v>17.739999999999998</v>
      </c>
      <c r="N27" s="26">
        <v>2467.41</v>
      </c>
      <c r="O27" s="26">
        <v>29413.97</v>
      </c>
    </row>
    <row r="28" spans="2:15" s="15" customFormat="1" x14ac:dyDescent="0.25">
      <c r="B28" s="27" t="s">
        <v>97</v>
      </c>
      <c r="C28" s="28">
        <v>0</v>
      </c>
      <c r="D28" s="28">
        <v>0</v>
      </c>
      <c r="E28" s="28">
        <v>238</v>
      </c>
      <c r="F28" s="28">
        <v>238</v>
      </c>
      <c r="G28" s="28">
        <v>238</v>
      </c>
      <c r="H28" s="28">
        <v>0</v>
      </c>
      <c r="I28" s="33">
        <f t="shared" si="3"/>
        <v>0</v>
      </c>
      <c r="J28" s="28">
        <v>994.35</v>
      </c>
      <c r="K28" s="28">
        <v>719.62</v>
      </c>
      <c r="L28" s="28">
        <v>4.1779999999999999</v>
      </c>
      <c r="M28" s="28">
        <v>3.024</v>
      </c>
      <c r="N28" s="29">
        <v>22103.51</v>
      </c>
      <c r="O28" s="29">
        <v>15906.13</v>
      </c>
    </row>
    <row r="29" spans="2:15" x14ac:dyDescent="0.25">
      <c r="B29" s="24" t="s">
        <v>98</v>
      </c>
      <c r="C29" s="25">
        <v>0</v>
      </c>
      <c r="D29" s="25">
        <v>0</v>
      </c>
      <c r="E29" s="25">
        <v>150</v>
      </c>
      <c r="F29" s="25">
        <v>150</v>
      </c>
      <c r="G29" s="25">
        <v>0</v>
      </c>
      <c r="H29" s="25">
        <v>0</v>
      </c>
      <c r="I29" s="33">
        <f t="shared" si="3"/>
        <v>150</v>
      </c>
      <c r="J29" s="26">
        <v>2085</v>
      </c>
      <c r="K29" s="25">
        <v>0</v>
      </c>
      <c r="L29" s="25">
        <v>13.9</v>
      </c>
      <c r="M29" s="25">
        <v>0</v>
      </c>
      <c r="N29" s="25">
        <v>0</v>
      </c>
      <c r="O29" s="25">
        <v>0</v>
      </c>
    </row>
    <row r="30" spans="2:15" s="15" customFormat="1" x14ac:dyDescent="0.25">
      <c r="B30" s="27" t="s">
        <v>99</v>
      </c>
      <c r="C30" s="28">
        <v>0</v>
      </c>
      <c r="D30" s="28">
        <v>1</v>
      </c>
      <c r="E30" s="28">
        <v>21</v>
      </c>
      <c r="F30" s="28">
        <v>22</v>
      </c>
      <c r="G30" s="28">
        <v>21</v>
      </c>
      <c r="H30" s="28">
        <v>0</v>
      </c>
      <c r="I30" s="33">
        <f t="shared" si="3"/>
        <v>0</v>
      </c>
      <c r="J30" s="28">
        <v>184.8</v>
      </c>
      <c r="K30" s="28">
        <v>184.8</v>
      </c>
      <c r="L30" s="28">
        <v>8.8000000000000007</v>
      </c>
      <c r="M30" s="28">
        <v>8.8000000000000007</v>
      </c>
      <c r="N30" s="29">
        <v>8132.9</v>
      </c>
      <c r="O30" s="29">
        <v>1502.96</v>
      </c>
    </row>
    <row r="31" spans="2:15" x14ac:dyDescent="0.25">
      <c r="B31" s="24" t="s">
        <v>100</v>
      </c>
      <c r="C31" s="25">
        <v>0</v>
      </c>
      <c r="D31" s="25">
        <v>0</v>
      </c>
      <c r="E31" s="25">
        <v>15</v>
      </c>
      <c r="F31" s="25">
        <v>15</v>
      </c>
      <c r="G31" s="25">
        <v>15</v>
      </c>
      <c r="H31" s="25">
        <v>0</v>
      </c>
      <c r="I31" s="33">
        <f t="shared" si="3"/>
        <v>0</v>
      </c>
      <c r="J31" s="25">
        <v>114.6</v>
      </c>
      <c r="K31" s="25">
        <v>114.6</v>
      </c>
      <c r="L31" s="25">
        <v>7.64</v>
      </c>
      <c r="M31" s="25">
        <v>7.64</v>
      </c>
      <c r="N31" s="26">
        <v>8017.98</v>
      </c>
      <c r="O31" s="25">
        <v>918.86</v>
      </c>
    </row>
    <row r="32" spans="2:15" s="15" customFormat="1" x14ac:dyDescent="0.25">
      <c r="B32" s="27" t="s">
        <v>101</v>
      </c>
      <c r="C32" s="28">
        <v>23</v>
      </c>
      <c r="D32" s="28">
        <v>252</v>
      </c>
      <c r="E32" s="29">
        <v>6832.07</v>
      </c>
      <c r="F32" s="29">
        <v>7107.07</v>
      </c>
      <c r="G32" s="29">
        <v>5623.57</v>
      </c>
      <c r="H32" s="28">
        <v>0</v>
      </c>
      <c r="I32" s="33">
        <f t="shared" si="3"/>
        <v>1208.5</v>
      </c>
      <c r="J32" s="29">
        <v>143299.42000000001</v>
      </c>
      <c r="K32" s="29">
        <v>107270.85</v>
      </c>
      <c r="L32" s="28">
        <v>23.372</v>
      </c>
      <c r="M32" s="28">
        <v>19.074999999999999</v>
      </c>
      <c r="N32" s="29">
        <v>5970.59</v>
      </c>
      <c r="O32" s="29">
        <v>640469.92000000004</v>
      </c>
    </row>
    <row r="33" spans="2:15" x14ac:dyDescent="0.25">
      <c r="B33" s="24" t="s">
        <v>102</v>
      </c>
      <c r="C33" s="25">
        <v>0</v>
      </c>
      <c r="D33" s="25">
        <v>7</v>
      </c>
      <c r="E33" s="25">
        <v>65</v>
      </c>
      <c r="F33" s="25">
        <v>72</v>
      </c>
      <c r="G33" s="25">
        <v>65</v>
      </c>
      <c r="H33" s="25">
        <v>0</v>
      </c>
      <c r="I33" s="33">
        <f t="shared" si="3"/>
        <v>0</v>
      </c>
      <c r="J33" s="26">
        <v>1701.55</v>
      </c>
      <c r="K33" s="26">
        <v>1604.27</v>
      </c>
      <c r="L33" s="25">
        <v>25.431999999999999</v>
      </c>
      <c r="M33" s="25">
        <v>24.681000000000001</v>
      </c>
      <c r="N33" s="26">
        <v>1970.27</v>
      </c>
      <c r="O33" s="26">
        <v>3160.85</v>
      </c>
    </row>
    <row r="34" spans="2:15" s="15" customFormat="1" x14ac:dyDescent="0.25">
      <c r="B34" s="27" t="s">
        <v>103</v>
      </c>
      <c r="C34" s="28">
        <v>120</v>
      </c>
      <c r="D34" s="28">
        <v>188</v>
      </c>
      <c r="E34" s="28">
        <v>65</v>
      </c>
      <c r="F34" s="28">
        <v>373</v>
      </c>
      <c r="G34" s="28">
        <v>0</v>
      </c>
      <c r="H34" s="28">
        <v>0</v>
      </c>
      <c r="I34" s="33">
        <f t="shared" si="3"/>
        <v>65</v>
      </c>
      <c r="J34" s="28">
        <v>373</v>
      </c>
      <c r="K34" s="28">
        <v>0</v>
      </c>
      <c r="L34" s="28">
        <v>5.7380000000000004</v>
      </c>
      <c r="M34" s="28">
        <v>0</v>
      </c>
      <c r="N34" s="28">
        <v>0</v>
      </c>
      <c r="O34" s="28">
        <v>0</v>
      </c>
    </row>
    <row r="35" spans="2:15" x14ac:dyDescent="0.25">
      <c r="B35" s="24" t="s">
        <v>104</v>
      </c>
      <c r="C35" s="25">
        <v>0</v>
      </c>
      <c r="D35" s="25">
        <v>20</v>
      </c>
      <c r="E35" s="25">
        <v>65</v>
      </c>
      <c r="F35" s="25">
        <v>85</v>
      </c>
      <c r="G35" s="25">
        <v>0</v>
      </c>
      <c r="H35" s="25">
        <v>0</v>
      </c>
      <c r="I35" s="33">
        <f t="shared" si="3"/>
        <v>65</v>
      </c>
      <c r="J35" s="25">
        <v>325</v>
      </c>
      <c r="K35" s="25">
        <v>0</v>
      </c>
      <c r="L35" s="25">
        <v>5</v>
      </c>
      <c r="M35" s="25">
        <v>0</v>
      </c>
      <c r="N35" s="25">
        <v>0</v>
      </c>
      <c r="O35" s="25">
        <v>0</v>
      </c>
    </row>
    <row r="36" spans="2:15" s="15" customFormat="1" x14ac:dyDescent="0.25">
      <c r="B36" s="27" t="s">
        <v>105</v>
      </c>
      <c r="C36" s="28">
        <v>0</v>
      </c>
      <c r="D36" s="28">
        <v>0</v>
      </c>
      <c r="E36" s="28">
        <v>65</v>
      </c>
      <c r="F36" s="28">
        <v>65</v>
      </c>
      <c r="G36" s="28">
        <v>65</v>
      </c>
      <c r="H36" s="28">
        <v>0</v>
      </c>
      <c r="I36" s="33">
        <f t="shared" si="3"/>
        <v>0</v>
      </c>
      <c r="J36" s="29">
        <v>5118.75</v>
      </c>
      <c r="K36" s="29">
        <v>4875</v>
      </c>
      <c r="L36" s="28">
        <v>80</v>
      </c>
      <c r="M36" s="28">
        <v>75</v>
      </c>
      <c r="N36" s="29">
        <v>4500</v>
      </c>
      <c r="O36" s="29">
        <v>21937.5</v>
      </c>
    </row>
    <row r="37" spans="2:15" x14ac:dyDescent="0.25">
      <c r="B37" s="24" t="s">
        <v>106</v>
      </c>
      <c r="C37" s="25">
        <v>0</v>
      </c>
      <c r="D37" s="25">
        <v>0</v>
      </c>
      <c r="E37" s="26">
        <v>29113</v>
      </c>
      <c r="F37" s="26">
        <v>29113</v>
      </c>
      <c r="G37" s="26">
        <v>15425</v>
      </c>
      <c r="H37" s="25">
        <v>0</v>
      </c>
      <c r="I37" s="33">
        <f t="shared" si="3"/>
        <v>13688</v>
      </c>
      <c r="J37" s="26">
        <v>694306.5</v>
      </c>
      <c r="K37" s="26">
        <v>367080.23</v>
      </c>
      <c r="L37" s="25">
        <v>22.981000000000002</v>
      </c>
      <c r="M37" s="25">
        <v>23.797999999999998</v>
      </c>
      <c r="N37" s="25">
        <v>709.25</v>
      </c>
      <c r="O37" s="26">
        <v>260349.99</v>
      </c>
    </row>
    <row r="38" spans="2:15" s="15" customFormat="1" x14ac:dyDescent="0.25">
      <c r="B38" s="27" t="s">
        <v>107</v>
      </c>
      <c r="C38" s="28">
        <v>0</v>
      </c>
      <c r="D38" s="28">
        <v>10</v>
      </c>
      <c r="E38" s="28">
        <v>106</v>
      </c>
      <c r="F38" s="28">
        <v>116</v>
      </c>
      <c r="G38" s="28">
        <v>106</v>
      </c>
      <c r="H38" s="28">
        <v>0</v>
      </c>
      <c r="I38" s="33">
        <f t="shared" si="3"/>
        <v>0</v>
      </c>
      <c r="J38" s="29">
        <v>8779.2000000000007</v>
      </c>
      <c r="K38" s="29">
        <v>7828.96</v>
      </c>
      <c r="L38" s="28">
        <v>80.841999999999999</v>
      </c>
      <c r="M38" s="28">
        <v>73.858000000000004</v>
      </c>
      <c r="N38" s="28">
        <v>557.41</v>
      </c>
      <c r="O38" s="29">
        <v>4363.96</v>
      </c>
    </row>
    <row r="39" spans="2:15" x14ac:dyDescent="0.25">
      <c r="B39" s="24" t="s">
        <v>108</v>
      </c>
      <c r="C39" s="25">
        <v>0</v>
      </c>
      <c r="D39" s="25">
        <v>0</v>
      </c>
      <c r="E39" s="25">
        <v>85</v>
      </c>
      <c r="F39" s="25">
        <v>85</v>
      </c>
      <c r="G39" s="25">
        <v>85</v>
      </c>
      <c r="H39" s="25">
        <v>0</v>
      </c>
      <c r="I39" s="33">
        <f t="shared" si="3"/>
        <v>0</v>
      </c>
      <c r="J39" s="26">
        <v>1530</v>
      </c>
      <c r="K39" s="26">
        <v>1530</v>
      </c>
      <c r="L39" s="25">
        <v>45</v>
      </c>
      <c r="M39" s="25">
        <v>18</v>
      </c>
      <c r="N39" s="25">
        <v>372.5</v>
      </c>
      <c r="O39" s="25">
        <v>569.91999999999996</v>
      </c>
    </row>
    <row r="40" spans="2:15" s="15" customFormat="1" x14ac:dyDescent="0.25">
      <c r="B40" s="27" t="s">
        <v>109</v>
      </c>
      <c r="C40" s="28">
        <v>0</v>
      </c>
      <c r="D40" s="28">
        <v>8</v>
      </c>
      <c r="E40" s="28">
        <v>37</v>
      </c>
      <c r="F40" s="28">
        <v>45</v>
      </c>
      <c r="G40" s="28">
        <v>37</v>
      </c>
      <c r="H40" s="28">
        <v>0</v>
      </c>
      <c r="I40" s="33">
        <f t="shared" si="3"/>
        <v>0</v>
      </c>
      <c r="J40" s="28">
        <v>429</v>
      </c>
      <c r="K40" s="28">
        <v>390.04</v>
      </c>
      <c r="L40" s="28">
        <v>11.595000000000001</v>
      </c>
      <c r="M40" s="28">
        <v>10.542</v>
      </c>
      <c r="N40" s="29">
        <v>4029.06</v>
      </c>
      <c r="O40" s="29">
        <v>1571.49</v>
      </c>
    </row>
    <row r="41" spans="2:15" x14ac:dyDescent="0.25">
      <c r="B41" s="24" t="s">
        <v>110</v>
      </c>
      <c r="C41" s="25">
        <v>0</v>
      </c>
      <c r="D41" s="25">
        <v>18</v>
      </c>
      <c r="E41" s="25">
        <v>82</v>
      </c>
      <c r="F41" s="25">
        <v>100</v>
      </c>
      <c r="G41" s="25">
        <v>15</v>
      </c>
      <c r="H41" s="25">
        <v>0</v>
      </c>
      <c r="I41" s="33">
        <f t="shared" si="3"/>
        <v>67</v>
      </c>
      <c r="J41" s="25">
        <v>604.5</v>
      </c>
      <c r="K41" s="25">
        <v>117</v>
      </c>
      <c r="L41" s="25">
        <v>7.4450000000000003</v>
      </c>
      <c r="M41" s="25">
        <v>7.8</v>
      </c>
      <c r="N41" s="26">
        <v>7250</v>
      </c>
      <c r="O41" s="25">
        <v>848.25</v>
      </c>
    </row>
    <row r="42" spans="2:15" x14ac:dyDescent="0.25">
      <c r="B42" s="108" t="s">
        <v>56</v>
      </c>
      <c r="C42" s="110">
        <v>143</v>
      </c>
      <c r="D42" s="110">
        <v>854</v>
      </c>
      <c r="E42" s="109">
        <v>38371.07</v>
      </c>
      <c r="F42" s="109">
        <v>39368.07</v>
      </c>
      <c r="G42" s="109">
        <v>22514.57</v>
      </c>
      <c r="H42" s="110">
        <v>0</v>
      </c>
      <c r="I42" s="119">
        <v>15856.5</v>
      </c>
      <c r="J42" s="109">
        <v>889590.8</v>
      </c>
      <c r="K42" s="109">
        <v>504138.54</v>
      </c>
      <c r="L42" s="110">
        <v>0</v>
      </c>
      <c r="M42" s="110">
        <v>0</v>
      </c>
      <c r="N42" s="110">
        <v>0</v>
      </c>
      <c r="O42" s="109">
        <v>992755.87</v>
      </c>
    </row>
    <row r="43" spans="2:15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2:15" x14ac:dyDescent="0.25">
      <c r="B44" s="269" t="s">
        <v>147</v>
      </c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136"/>
    </row>
    <row r="45" spans="2:15" x14ac:dyDescent="0.25">
      <c r="B45" s="134" t="s">
        <v>1</v>
      </c>
      <c r="C45" s="51">
        <v>2016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35"/>
    </row>
    <row r="46" spans="2:15" ht="45" x14ac:dyDescent="0.25">
      <c r="B46" s="105" t="s">
        <v>3</v>
      </c>
      <c r="C46" s="105" t="s">
        <v>85</v>
      </c>
      <c r="D46" s="105" t="s">
        <v>86</v>
      </c>
      <c r="E46" s="105" t="s">
        <v>87</v>
      </c>
      <c r="F46" s="105" t="s">
        <v>88</v>
      </c>
      <c r="G46" s="105" t="s">
        <v>149</v>
      </c>
      <c r="H46" s="105" t="s">
        <v>6</v>
      </c>
      <c r="I46" s="39" t="s">
        <v>77</v>
      </c>
      <c r="J46" s="105" t="s">
        <v>89</v>
      </c>
      <c r="K46" s="105" t="s">
        <v>150</v>
      </c>
      <c r="L46" s="105" t="s">
        <v>151</v>
      </c>
      <c r="M46" s="105" t="s">
        <v>152</v>
      </c>
      <c r="N46" s="105" t="s">
        <v>7</v>
      </c>
      <c r="O46" s="105" t="s">
        <v>8</v>
      </c>
    </row>
    <row r="47" spans="2:15" x14ac:dyDescent="0.25">
      <c r="B47" s="24" t="s">
        <v>90</v>
      </c>
      <c r="C47" s="25">
        <v>0</v>
      </c>
      <c r="D47" s="25">
        <v>0</v>
      </c>
      <c r="E47" s="25">
        <v>13</v>
      </c>
      <c r="F47" s="25">
        <v>13</v>
      </c>
      <c r="G47" s="25">
        <v>13</v>
      </c>
      <c r="H47" s="25">
        <v>0</v>
      </c>
      <c r="I47" s="33">
        <f t="shared" ref="I47:I65" si="4">E47-G47-H47</f>
        <v>0</v>
      </c>
      <c r="J47" s="25">
        <v>33.979999999999997</v>
      </c>
      <c r="K47" s="25">
        <v>33.979999999999997</v>
      </c>
      <c r="L47" s="25">
        <v>3.1</v>
      </c>
      <c r="M47" s="25">
        <v>2.6139999999999999</v>
      </c>
      <c r="N47" s="26">
        <v>3911.7</v>
      </c>
      <c r="O47" s="25">
        <v>132.91999999999999</v>
      </c>
    </row>
    <row r="48" spans="2:15" s="15" customFormat="1" x14ac:dyDescent="0.25">
      <c r="B48" s="27" t="s">
        <v>111</v>
      </c>
      <c r="C48" s="28">
        <v>14.5</v>
      </c>
      <c r="D48" s="28">
        <v>0</v>
      </c>
      <c r="E48" s="29">
        <v>9577</v>
      </c>
      <c r="F48" s="29">
        <v>9591.5</v>
      </c>
      <c r="G48" s="29">
        <v>7699</v>
      </c>
      <c r="H48" s="28">
        <v>0</v>
      </c>
      <c r="I48" s="33">
        <f t="shared" si="4"/>
        <v>1878</v>
      </c>
      <c r="J48" s="29">
        <v>233130.95</v>
      </c>
      <c r="K48" s="29">
        <v>176711.17</v>
      </c>
      <c r="L48" s="28">
        <v>24.343</v>
      </c>
      <c r="M48" s="28">
        <v>22.952000000000002</v>
      </c>
      <c r="N48" s="28">
        <v>451.35</v>
      </c>
      <c r="O48" s="29">
        <v>79758.720000000001</v>
      </c>
    </row>
    <row r="49" spans="2:16" x14ac:dyDescent="0.25">
      <c r="B49" s="24" t="s">
        <v>91</v>
      </c>
      <c r="C49" s="25">
        <v>0</v>
      </c>
      <c r="D49" s="25">
        <v>0</v>
      </c>
      <c r="E49" s="25">
        <v>42</v>
      </c>
      <c r="F49" s="25">
        <v>42</v>
      </c>
      <c r="G49" s="25">
        <v>42</v>
      </c>
      <c r="H49" s="25">
        <v>0</v>
      </c>
      <c r="I49" s="33">
        <f t="shared" si="4"/>
        <v>0</v>
      </c>
      <c r="J49" s="25">
        <v>40.85</v>
      </c>
      <c r="K49" s="25">
        <v>40.85</v>
      </c>
      <c r="L49" s="25">
        <v>1.121</v>
      </c>
      <c r="M49" s="25">
        <v>0.97299999999999998</v>
      </c>
      <c r="N49" s="26">
        <v>3095.84</v>
      </c>
      <c r="O49" s="25">
        <v>126.47</v>
      </c>
    </row>
    <row r="50" spans="2:16" s="15" customFormat="1" x14ac:dyDescent="0.25">
      <c r="B50" s="27" t="s">
        <v>96</v>
      </c>
      <c r="C50" s="28">
        <v>0</v>
      </c>
      <c r="D50" s="28">
        <v>0</v>
      </c>
      <c r="E50" s="28">
        <v>15</v>
      </c>
      <c r="F50" s="28">
        <v>15</v>
      </c>
      <c r="G50" s="28">
        <v>0</v>
      </c>
      <c r="H50" s="28">
        <v>0</v>
      </c>
      <c r="I50" s="33">
        <f t="shared" si="4"/>
        <v>15</v>
      </c>
      <c r="J50" s="28">
        <v>70.5</v>
      </c>
      <c r="K50" s="28">
        <v>0</v>
      </c>
      <c r="L50" s="28">
        <v>4.7</v>
      </c>
      <c r="M50" s="28">
        <v>0</v>
      </c>
      <c r="N50" s="28">
        <v>0</v>
      </c>
      <c r="O50" s="28">
        <v>0</v>
      </c>
    </row>
    <row r="51" spans="2:16" x14ac:dyDescent="0.25">
      <c r="B51" s="24" t="s">
        <v>97</v>
      </c>
      <c r="C51" s="25">
        <v>0</v>
      </c>
      <c r="D51" s="25">
        <v>6.35</v>
      </c>
      <c r="E51" s="25">
        <v>488</v>
      </c>
      <c r="F51" s="25">
        <v>494.35</v>
      </c>
      <c r="G51" s="25">
        <v>488</v>
      </c>
      <c r="H51" s="25">
        <v>0</v>
      </c>
      <c r="I51" s="33">
        <f t="shared" si="4"/>
        <v>0</v>
      </c>
      <c r="J51" s="26">
        <v>1915.78</v>
      </c>
      <c r="K51" s="26">
        <v>1835.2</v>
      </c>
      <c r="L51" s="25">
        <v>3.7909999999999999</v>
      </c>
      <c r="M51" s="25">
        <v>3.7610000000000001</v>
      </c>
      <c r="N51" s="26">
        <v>20977.75</v>
      </c>
      <c r="O51" s="26">
        <v>38498.36</v>
      </c>
    </row>
    <row r="52" spans="2:16" s="15" customFormat="1" x14ac:dyDescent="0.25">
      <c r="B52" s="27" t="s">
        <v>112</v>
      </c>
      <c r="C52" s="28">
        <v>0</v>
      </c>
      <c r="D52" s="28">
        <v>4</v>
      </c>
      <c r="E52" s="28">
        <v>21</v>
      </c>
      <c r="F52" s="28">
        <v>25</v>
      </c>
      <c r="G52" s="28">
        <v>0</v>
      </c>
      <c r="H52" s="28">
        <v>0</v>
      </c>
      <c r="I52" s="33">
        <f t="shared" si="4"/>
        <v>21</v>
      </c>
      <c r="J52" s="28">
        <v>347</v>
      </c>
      <c r="K52" s="28">
        <v>0</v>
      </c>
      <c r="L52" s="28">
        <v>16.524000000000001</v>
      </c>
      <c r="M52" s="28">
        <v>0</v>
      </c>
      <c r="N52" s="28">
        <v>0</v>
      </c>
      <c r="O52" s="28">
        <v>0</v>
      </c>
    </row>
    <row r="53" spans="2:16" x14ac:dyDescent="0.25">
      <c r="B53" s="24" t="s">
        <v>98</v>
      </c>
      <c r="C53" s="25">
        <v>0</v>
      </c>
      <c r="D53" s="25">
        <v>3</v>
      </c>
      <c r="E53" s="26">
        <v>2206</v>
      </c>
      <c r="F53" s="26">
        <v>2209</v>
      </c>
      <c r="G53" s="25">
        <v>20.92</v>
      </c>
      <c r="H53" s="25">
        <v>0</v>
      </c>
      <c r="I53" s="33">
        <f t="shared" si="4"/>
        <v>2185.08</v>
      </c>
      <c r="J53" s="26">
        <v>20542.7</v>
      </c>
      <c r="K53" s="25">
        <v>149.94999999999999</v>
      </c>
      <c r="L53" s="25">
        <v>9.3239999999999998</v>
      </c>
      <c r="M53" s="25">
        <v>7.1680000000000001</v>
      </c>
      <c r="N53" s="25">
        <v>660.12</v>
      </c>
      <c r="O53" s="25">
        <v>98.98</v>
      </c>
    </row>
    <row r="54" spans="2:16" s="15" customFormat="1" x14ac:dyDescent="0.25">
      <c r="B54" s="27" t="s">
        <v>113</v>
      </c>
      <c r="C54" s="28">
        <v>0</v>
      </c>
      <c r="D54" s="28">
        <v>0</v>
      </c>
      <c r="E54" s="28">
        <v>125</v>
      </c>
      <c r="F54" s="28">
        <v>125</v>
      </c>
      <c r="G54" s="28">
        <v>125</v>
      </c>
      <c r="H54" s="28">
        <v>0</v>
      </c>
      <c r="I54" s="33">
        <f t="shared" si="4"/>
        <v>0</v>
      </c>
      <c r="J54" s="29">
        <v>1150</v>
      </c>
      <c r="K54" s="28">
        <v>775</v>
      </c>
      <c r="L54" s="28">
        <v>9.1999999999999993</v>
      </c>
      <c r="M54" s="28">
        <v>6.2</v>
      </c>
      <c r="N54" s="29">
        <v>1022.56</v>
      </c>
      <c r="O54" s="28">
        <v>792.48</v>
      </c>
    </row>
    <row r="55" spans="2:16" x14ac:dyDescent="0.25">
      <c r="B55" s="24" t="s">
        <v>101</v>
      </c>
      <c r="C55" s="25">
        <v>0</v>
      </c>
      <c r="D55" s="25">
        <v>21.5</v>
      </c>
      <c r="E55" s="26">
        <v>24646</v>
      </c>
      <c r="F55" s="26">
        <v>24667.5</v>
      </c>
      <c r="G55" s="26">
        <v>8713.4699999999993</v>
      </c>
      <c r="H55" s="25">
        <v>0</v>
      </c>
      <c r="I55" s="33">
        <f t="shared" si="4"/>
        <v>15932.53</v>
      </c>
      <c r="J55" s="26">
        <v>210224.31</v>
      </c>
      <c r="K55" s="26">
        <v>67976.990000000005</v>
      </c>
      <c r="L55" s="25">
        <v>8.5719999999999992</v>
      </c>
      <c r="M55" s="25">
        <v>7.8010000000000002</v>
      </c>
      <c r="N55" s="25">
        <v>857.73</v>
      </c>
      <c r="O55" s="26">
        <v>58305.79</v>
      </c>
    </row>
    <row r="56" spans="2:16" s="15" customFormat="1" x14ac:dyDescent="0.25">
      <c r="B56" s="27" t="s">
        <v>102</v>
      </c>
      <c r="C56" s="28">
        <v>0.5</v>
      </c>
      <c r="D56" s="28">
        <v>0</v>
      </c>
      <c r="E56" s="28">
        <v>235.5</v>
      </c>
      <c r="F56" s="28">
        <v>236</v>
      </c>
      <c r="G56" s="28">
        <v>235.5</v>
      </c>
      <c r="H56" s="28">
        <v>0</v>
      </c>
      <c r="I56" s="33">
        <f t="shared" si="4"/>
        <v>0</v>
      </c>
      <c r="J56" s="29">
        <v>1187.95</v>
      </c>
      <c r="K56" s="28">
        <v>676.44</v>
      </c>
      <c r="L56" s="28">
        <v>5.0439999999999996</v>
      </c>
      <c r="M56" s="28">
        <v>2.8719999999999999</v>
      </c>
      <c r="N56" s="29">
        <v>2135.39</v>
      </c>
      <c r="O56" s="29">
        <v>1444.46</v>
      </c>
    </row>
    <row r="57" spans="2:16" x14ac:dyDescent="0.25">
      <c r="B57" s="24" t="s">
        <v>103</v>
      </c>
      <c r="C57" s="25">
        <v>0</v>
      </c>
      <c r="D57" s="25">
        <v>0</v>
      </c>
      <c r="E57" s="25">
        <v>11</v>
      </c>
      <c r="F57" s="25">
        <v>11</v>
      </c>
      <c r="G57" s="25">
        <v>0</v>
      </c>
      <c r="H57" s="25">
        <v>0</v>
      </c>
      <c r="I57" s="33">
        <f t="shared" si="4"/>
        <v>11</v>
      </c>
      <c r="J57" s="25">
        <v>13.2</v>
      </c>
      <c r="K57" s="25">
        <v>0</v>
      </c>
      <c r="L57" s="25">
        <v>1.2</v>
      </c>
      <c r="M57" s="25">
        <v>0</v>
      </c>
      <c r="N57" s="25">
        <v>0</v>
      </c>
      <c r="O57" s="25">
        <v>0</v>
      </c>
    </row>
    <row r="58" spans="2:16" s="15" customFormat="1" x14ac:dyDescent="0.25">
      <c r="B58" s="27" t="s">
        <v>114</v>
      </c>
      <c r="C58" s="28">
        <v>0</v>
      </c>
      <c r="D58" s="28">
        <v>0</v>
      </c>
      <c r="E58" s="28">
        <v>740</v>
      </c>
      <c r="F58" s="28">
        <v>740</v>
      </c>
      <c r="G58" s="28">
        <v>740</v>
      </c>
      <c r="H58" s="28">
        <v>0</v>
      </c>
      <c r="I58" s="33">
        <f t="shared" si="4"/>
        <v>0</v>
      </c>
      <c r="J58" s="29">
        <v>587920</v>
      </c>
      <c r="K58" s="29">
        <v>456860</v>
      </c>
      <c r="L58" s="28">
        <v>794.48599999999999</v>
      </c>
      <c r="M58" s="28">
        <v>617.37800000000004</v>
      </c>
      <c r="N58" s="28">
        <v>10.35</v>
      </c>
      <c r="O58" s="29">
        <v>4727.33</v>
      </c>
    </row>
    <row r="59" spans="2:16" x14ac:dyDescent="0.25">
      <c r="B59" s="24" t="s">
        <v>105</v>
      </c>
      <c r="C59" s="25">
        <v>0</v>
      </c>
      <c r="D59" s="25">
        <v>0</v>
      </c>
      <c r="E59" s="25">
        <v>78</v>
      </c>
      <c r="F59" s="25">
        <v>78</v>
      </c>
      <c r="G59" s="25">
        <v>78</v>
      </c>
      <c r="H59" s="25">
        <v>0</v>
      </c>
      <c r="I59" s="33">
        <f t="shared" si="4"/>
        <v>0</v>
      </c>
      <c r="J59" s="26">
        <v>2232.1999999999998</v>
      </c>
      <c r="K59" s="26">
        <v>1883.4</v>
      </c>
      <c r="L59" s="25">
        <v>24.114999999999998</v>
      </c>
      <c r="M59" s="25">
        <v>24.146000000000001</v>
      </c>
      <c r="N59" s="26">
        <v>4531.1400000000003</v>
      </c>
      <c r="O59" s="26">
        <v>8533.9500000000007</v>
      </c>
    </row>
    <row r="60" spans="2:16" s="15" customFormat="1" ht="15.75" customHeight="1" x14ac:dyDescent="0.25">
      <c r="B60" s="27" t="s">
        <v>106</v>
      </c>
      <c r="C60" s="28">
        <v>0</v>
      </c>
      <c r="D60" s="28">
        <v>0</v>
      </c>
      <c r="E60" s="29">
        <v>112677.5</v>
      </c>
      <c r="F60" s="29">
        <v>112677.5</v>
      </c>
      <c r="G60" s="29">
        <v>36467</v>
      </c>
      <c r="H60" s="28">
        <v>0</v>
      </c>
      <c r="I60" s="33">
        <f t="shared" si="4"/>
        <v>76210.5</v>
      </c>
      <c r="J60" s="29">
        <v>1518699.35</v>
      </c>
      <c r="K60" s="29">
        <v>509529.87</v>
      </c>
      <c r="L60" s="28">
        <v>15.816000000000001</v>
      </c>
      <c r="M60" s="28">
        <v>13.972</v>
      </c>
      <c r="N60" s="28">
        <v>720.52</v>
      </c>
      <c r="O60" s="29">
        <v>367127.02</v>
      </c>
    </row>
    <row r="61" spans="2:16" x14ac:dyDescent="0.25">
      <c r="B61" s="24" t="s">
        <v>115</v>
      </c>
      <c r="C61" s="25">
        <v>102</v>
      </c>
      <c r="D61" s="25">
        <v>0</v>
      </c>
      <c r="E61" s="26">
        <v>1119</v>
      </c>
      <c r="F61" s="26">
        <v>1221</v>
      </c>
      <c r="G61" s="25">
        <v>599.49</v>
      </c>
      <c r="H61" s="25">
        <v>0</v>
      </c>
      <c r="I61" s="33">
        <f t="shared" si="4"/>
        <v>519.51</v>
      </c>
      <c r="J61" s="26">
        <v>55854.5</v>
      </c>
      <c r="K61" s="26">
        <v>26321.4</v>
      </c>
      <c r="L61" s="25">
        <v>49.914999999999999</v>
      </c>
      <c r="M61" s="25">
        <v>43.905999999999999</v>
      </c>
      <c r="N61" s="25">
        <v>569.9</v>
      </c>
      <c r="O61" s="26">
        <v>15000.63</v>
      </c>
    </row>
    <row r="62" spans="2:16" s="15" customFormat="1" x14ac:dyDescent="0.25">
      <c r="B62" s="27" t="s">
        <v>116</v>
      </c>
      <c r="C62" s="28">
        <v>0</v>
      </c>
      <c r="D62" s="28">
        <v>0</v>
      </c>
      <c r="E62" s="28">
        <v>8</v>
      </c>
      <c r="F62" s="28">
        <v>8</v>
      </c>
      <c r="G62" s="28">
        <v>0.5</v>
      </c>
      <c r="H62" s="28">
        <v>0</v>
      </c>
      <c r="I62" s="33">
        <f t="shared" si="4"/>
        <v>7.5</v>
      </c>
      <c r="J62" s="28">
        <v>64.8</v>
      </c>
      <c r="K62" s="28">
        <v>3.9</v>
      </c>
      <c r="L62" s="28">
        <v>8.1</v>
      </c>
      <c r="M62" s="28">
        <v>7.8</v>
      </c>
      <c r="N62" s="28">
        <v>980</v>
      </c>
      <c r="O62" s="28">
        <v>3.82</v>
      </c>
    </row>
    <row r="63" spans="2:16" x14ac:dyDescent="0.25">
      <c r="B63" s="24" t="s">
        <v>109</v>
      </c>
      <c r="C63" s="25">
        <v>108</v>
      </c>
      <c r="D63" s="26">
        <v>1100</v>
      </c>
      <c r="E63" s="26">
        <v>1795</v>
      </c>
      <c r="F63" s="26">
        <v>3003</v>
      </c>
      <c r="G63" s="26">
        <v>1795</v>
      </c>
      <c r="H63" s="25">
        <v>0</v>
      </c>
      <c r="I63" s="33">
        <f t="shared" si="4"/>
        <v>0</v>
      </c>
      <c r="J63" s="26">
        <v>14767.25</v>
      </c>
      <c r="K63" s="26">
        <v>12378.15</v>
      </c>
      <c r="L63" s="25">
        <v>8.2799999999999994</v>
      </c>
      <c r="M63" s="25">
        <v>6.8959999999999999</v>
      </c>
      <c r="N63" s="26">
        <v>3015.34</v>
      </c>
      <c r="O63" s="26">
        <v>37324.39</v>
      </c>
      <c r="P63" s="15"/>
    </row>
    <row r="64" spans="2:16" s="15" customFormat="1" x14ac:dyDescent="0.25">
      <c r="B64" s="27" t="s">
        <v>117</v>
      </c>
      <c r="C64" s="28">
        <v>0</v>
      </c>
      <c r="D64" s="28">
        <v>0</v>
      </c>
      <c r="E64" s="28">
        <v>25</v>
      </c>
      <c r="F64" s="28">
        <v>25</v>
      </c>
      <c r="G64" s="28">
        <v>0</v>
      </c>
      <c r="H64" s="28">
        <v>0</v>
      </c>
      <c r="I64" s="33">
        <f t="shared" si="4"/>
        <v>25</v>
      </c>
      <c r="J64" s="28">
        <v>8.75</v>
      </c>
      <c r="K64" s="28">
        <v>0</v>
      </c>
      <c r="L64" s="28">
        <v>0.35</v>
      </c>
      <c r="M64" s="28">
        <v>0</v>
      </c>
      <c r="N64" s="28">
        <v>0</v>
      </c>
      <c r="O64" s="28">
        <v>0</v>
      </c>
    </row>
    <row r="65" spans="2:15" x14ac:dyDescent="0.25">
      <c r="B65" s="24" t="s">
        <v>118</v>
      </c>
      <c r="C65" s="25">
        <v>0</v>
      </c>
      <c r="D65" s="25">
        <v>1</v>
      </c>
      <c r="E65" s="26">
        <v>1735</v>
      </c>
      <c r="F65" s="26">
        <v>1736</v>
      </c>
      <c r="G65" s="25">
        <v>0</v>
      </c>
      <c r="H65" s="25">
        <v>0</v>
      </c>
      <c r="I65" s="33">
        <f t="shared" si="4"/>
        <v>1735</v>
      </c>
      <c r="J65" s="26">
        <v>40211.15</v>
      </c>
      <c r="K65" s="25">
        <v>0</v>
      </c>
      <c r="L65" s="25">
        <v>23.175999999999998</v>
      </c>
      <c r="M65" s="25">
        <v>0</v>
      </c>
      <c r="N65" s="25">
        <v>0</v>
      </c>
      <c r="O65" s="25">
        <v>0</v>
      </c>
    </row>
    <row r="66" spans="2:15" s="15" customFormat="1" x14ac:dyDescent="0.25">
      <c r="B66" s="108" t="s">
        <v>56</v>
      </c>
      <c r="C66" s="110">
        <v>225</v>
      </c>
      <c r="D66" s="109">
        <v>1135.8499999999999</v>
      </c>
      <c r="E66" s="109">
        <v>155557</v>
      </c>
      <c r="F66" s="109">
        <v>156917.85</v>
      </c>
      <c r="G66" s="109">
        <v>57016.88</v>
      </c>
      <c r="H66" s="110">
        <v>0</v>
      </c>
      <c r="I66" s="119">
        <v>98540.12</v>
      </c>
      <c r="J66" s="109">
        <f>SUM(J47:J65)</f>
        <v>2688415.22</v>
      </c>
      <c r="K66" s="109">
        <f t="shared" ref="K66" si="5">SUM(K47:K65)</f>
        <v>1255176.2999999998</v>
      </c>
      <c r="L66" s="110">
        <v>0</v>
      </c>
      <c r="M66" s="110">
        <v>0</v>
      </c>
      <c r="N66" s="110">
        <v>0</v>
      </c>
      <c r="O66" s="109">
        <v>611875.32999999996</v>
      </c>
    </row>
    <row r="67" spans="2:15" x14ac:dyDescent="0.25">
      <c r="B67" s="272"/>
      <c r="C67" s="272"/>
      <c r="D67" s="272"/>
      <c r="E67" s="272"/>
      <c r="F67" s="272"/>
      <c r="G67" s="272"/>
      <c r="H67" s="272"/>
      <c r="I67" s="272"/>
      <c r="J67" s="50"/>
      <c r="K67" s="50"/>
      <c r="L67" s="50"/>
      <c r="M67" s="50"/>
      <c r="N67" s="50"/>
    </row>
    <row r="68" spans="2:15" x14ac:dyDescent="0.25">
      <c r="B68" s="1"/>
      <c r="C68" s="1"/>
      <c r="D68" s="1"/>
      <c r="E68" s="1"/>
      <c r="F68" s="1"/>
      <c r="G68" s="1"/>
      <c r="H68" s="1"/>
      <c r="I68" s="1"/>
      <c r="J68" s="50"/>
      <c r="K68" s="50"/>
      <c r="L68" s="50"/>
      <c r="M68" s="50"/>
      <c r="N68" s="50"/>
    </row>
  </sheetData>
  <mergeCells count="10">
    <mergeCell ref="B17:J17"/>
    <mergeCell ref="B18:O18"/>
    <mergeCell ref="B44:N44"/>
    <mergeCell ref="B67:I67"/>
    <mergeCell ref="B1:N1"/>
    <mergeCell ref="B2:O2"/>
    <mergeCell ref="B3:O3"/>
    <mergeCell ref="B4:O4"/>
    <mergeCell ref="B5:C5"/>
    <mergeCell ref="B10:O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workbookViewId="0">
      <selection activeCell="N10" sqref="N10"/>
    </sheetView>
  </sheetViews>
  <sheetFormatPr baseColWidth="10" defaultRowHeight="15" x14ac:dyDescent="0.25"/>
  <cols>
    <col min="1" max="1" width="4.7109375" customWidth="1"/>
    <col min="2" max="2" width="13" customWidth="1"/>
  </cols>
  <sheetData>
    <row r="2" spans="2:13" ht="15.75" thickBot="1" x14ac:dyDescent="0.3"/>
    <row r="3" spans="2:13" ht="15.75" x14ac:dyDescent="0.25">
      <c r="B3" s="253" t="s">
        <v>62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2:13" x14ac:dyDescent="0.25">
      <c r="B4" s="274" t="s">
        <v>63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6"/>
    </row>
    <row r="5" spans="2:13" x14ac:dyDescent="0.25">
      <c r="B5" s="277" t="s">
        <v>227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9"/>
    </row>
    <row r="6" spans="2:13" ht="15.75" thickBot="1" x14ac:dyDescent="0.3">
      <c r="B6" s="280" t="s">
        <v>65</v>
      </c>
      <c r="C6" s="281"/>
      <c r="D6" s="34"/>
      <c r="E6" s="40"/>
      <c r="F6" s="36"/>
      <c r="G6" s="37"/>
      <c r="H6" s="37"/>
      <c r="I6" s="37"/>
      <c r="J6" s="37"/>
      <c r="K6" s="37"/>
      <c r="L6" s="209">
        <v>42614</v>
      </c>
      <c r="M6" s="126"/>
    </row>
    <row r="7" spans="2:13" ht="45" x14ac:dyDescent="0.25">
      <c r="B7" s="203" t="s">
        <v>230</v>
      </c>
      <c r="C7" s="204" t="s">
        <v>231</v>
      </c>
      <c r="D7" s="204" t="s">
        <v>4</v>
      </c>
      <c r="E7" s="204" t="s">
        <v>5</v>
      </c>
      <c r="F7" s="204" t="s">
        <v>6</v>
      </c>
      <c r="G7" s="204" t="s">
        <v>84</v>
      </c>
      <c r="H7" s="204" t="s">
        <v>228</v>
      </c>
      <c r="I7" s="204" t="s">
        <v>150</v>
      </c>
      <c r="J7" s="204" t="s">
        <v>229</v>
      </c>
      <c r="K7" s="204" t="s">
        <v>152</v>
      </c>
      <c r="L7" s="204" t="s">
        <v>7</v>
      </c>
      <c r="M7" s="205" t="s">
        <v>8</v>
      </c>
    </row>
    <row r="8" spans="2:13" ht="15.75" thickBot="1" x14ac:dyDescent="0.3">
      <c r="B8" s="206" t="s">
        <v>75</v>
      </c>
      <c r="C8" s="207">
        <f>C49+C64</f>
        <v>69505</v>
      </c>
      <c r="D8" s="207">
        <f t="shared" ref="D8:I8" si="0">D49+D64</f>
        <v>0</v>
      </c>
      <c r="E8" s="207">
        <f t="shared" si="0"/>
        <v>0</v>
      </c>
      <c r="F8" s="207">
        <f t="shared" si="0"/>
        <v>0</v>
      </c>
      <c r="G8" s="207">
        <f t="shared" si="0"/>
        <v>0</v>
      </c>
      <c r="H8" s="207">
        <f t="shared" si="0"/>
        <v>357174.87</v>
      </c>
      <c r="I8" s="207">
        <f t="shared" si="0"/>
        <v>0</v>
      </c>
      <c r="J8" s="208"/>
      <c r="K8" s="208"/>
      <c r="L8" s="208"/>
      <c r="M8" s="207">
        <f t="shared" ref="M8" si="1">M49+M64</f>
        <v>0</v>
      </c>
    </row>
    <row r="9" spans="2:13" s="2" customFormat="1" x14ac:dyDescent="0.25">
      <c r="B9" s="210"/>
      <c r="C9" s="211"/>
      <c r="D9" s="212"/>
      <c r="E9" s="211"/>
      <c r="F9" s="211"/>
      <c r="G9" s="211"/>
      <c r="H9" s="212"/>
      <c r="I9" s="212"/>
      <c r="J9" s="212"/>
      <c r="K9" s="212"/>
      <c r="L9" s="212"/>
      <c r="M9" s="212"/>
    </row>
    <row r="10" spans="2:13" s="2" customFormat="1" x14ac:dyDescent="0.25">
      <c r="B10" s="210"/>
      <c r="C10" s="211"/>
      <c r="D10" s="212"/>
      <c r="E10" s="211"/>
      <c r="F10" s="211"/>
      <c r="G10" s="211"/>
      <c r="H10" s="212"/>
      <c r="I10" s="212"/>
      <c r="J10" s="212"/>
      <c r="K10" s="212"/>
      <c r="L10" s="212"/>
      <c r="M10" s="212"/>
    </row>
    <row r="11" spans="2:13" s="2" customFormat="1" x14ac:dyDescent="0.25">
      <c r="B11" s="285" t="s">
        <v>227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7"/>
    </row>
    <row r="12" spans="2:13" s="2" customFormat="1" x14ac:dyDescent="0.25">
      <c r="B12" s="226" t="s">
        <v>253</v>
      </c>
      <c r="C12" s="211"/>
      <c r="D12" s="212"/>
      <c r="E12" s="211"/>
      <c r="F12" s="211"/>
      <c r="G12" s="211"/>
      <c r="H12" s="212"/>
      <c r="I12" s="212"/>
      <c r="J12" s="212"/>
      <c r="K12" s="212"/>
      <c r="L12" s="212"/>
      <c r="M12" s="225"/>
    </row>
    <row r="13" spans="2:13" ht="45" x14ac:dyDescent="0.25">
      <c r="B13" s="105" t="s">
        <v>3</v>
      </c>
      <c r="C13" s="39" t="s">
        <v>231</v>
      </c>
      <c r="D13" s="39" t="s">
        <v>4</v>
      </c>
      <c r="E13" s="39" t="s">
        <v>5</v>
      </c>
      <c r="F13" s="39" t="s">
        <v>6</v>
      </c>
      <c r="G13" s="39" t="s">
        <v>84</v>
      </c>
      <c r="H13" s="39" t="s">
        <v>228</v>
      </c>
      <c r="I13" s="39" t="s">
        <v>150</v>
      </c>
      <c r="J13" s="39" t="s">
        <v>229</v>
      </c>
      <c r="K13" s="39" t="s">
        <v>152</v>
      </c>
      <c r="L13" s="39" t="s">
        <v>7</v>
      </c>
      <c r="M13" s="39" t="s">
        <v>8</v>
      </c>
    </row>
    <row r="14" spans="2:13" x14ac:dyDescent="0.25">
      <c r="B14" s="24" t="s">
        <v>9</v>
      </c>
      <c r="C14" s="25">
        <v>19</v>
      </c>
      <c r="D14" s="213"/>
      <c r="E14" s="213"/>
      <c r="F14" s="213"/>
      <c r="G14" s="213"/>
      <c r="H14" s="25">
        <v>122.5</v>
      </c>
      <c r="I14" s="213"/>
      <c r="J14" s="25">
        <v>6.4470000000000001</v>
      </c>
      <c r="K14" s="213"/>
      <c r="L14" s="213"/>
      <c r="M14" s="213"/>
    </row>
    <row r="15" spans="2:13" x14ac:dyDescent="0.25">
      <c r="B15" s="27" t="s">
        <v>10</v>
      </c>
      <c r="C15" s="28">
        <v>61</v>
      </c>
      <c r="D15" s="213"/>
      <c r="E15" s="213"/>
      <c r="F15" s="213"/>
      <c r="G15" s="213"/>
      <c r="H15" s="28">
        <v>572.5</v>
      </c>
      <c r="I15" s="213"/>
      <c r="J15" s="28">
        <v>9.3849999999999998</v>
      </c>
      <c r="K15" s="213"/>
      <c r="L15" s="213"/>
      <c r="M15" s="213"/>
    </row>
    <row r="16" spans="2:13" x14ac:dyDescent="0.25">
      <c r="B16" s="24" t="s">
        <v>11</v>
      </c>
      <c r="C16" s="25">
        <v>11</v>
      </c>
      <c r="D16" s="213"/>
      <c r="E16" s="213"/>
      <c r="F16" s="213"/>
      <c r="G16" s="213"/>
      <c r="H16" s="25">
        <v>308</v>
      </c>
      <c r="I16" s="213"/>
      <c r="J16" s="25">
        <v>28</v>
      </c>
      <c r="K16" s="213"/>
      <c r="L16" s="213"/>
      <c r="M16" s="213"/>
    </row>
    <row r="17" spans="2:13" ht="22.5" x14ac:dyDescent="0.25">
      <c r="B17" s="27" t="s">
        <v>12</v>
      </c>
      <c r="C17" s="29">
        <v>1605</v>
      </c>
      <c r="D17" s="213"/>
      <c r="E17" s="213"/>
      <c r="F17" s="213"/>
      <c r="G17" s="213"/>
      <c r="H17" s="29">
        <v>35808.5</v>
      </c>
      <c r="I17" s="213"/>
      <c r="J17" s="28">
        <v>22.311</v>
      </c>
      <c r="K17" s="213"/>
      <c r="L17" s="213"/>
      <c r="M17" s="213"/>
    </row>
    <row r="18" spans="2:13" x14ac:dyDescent="0.25">
      <c r="B18" s="24" t="s">
        <v>14</v>
      </c>
      <c r="C18" s="25">
        <v>4</v>
      </c>
      <c r="D18" s="213"/>
      <c r="E18" s="213"/>
      <c r="F18" s="213"/>
      <c r="G18" s="213"/>
      <c r="H18" s="25">
        <v>35</v>
      </c>
      <c r="I18" s="213"/>
      <c r="J18" s="25">
        <v>8.75</v>
      </c>
      <c r="K18" s="213"/>
      <c r="L18" s="213"/>
      <c r="M18" s="213"/>
    </row>
    <row r="19" spans="2:13" x14ac:dyDescent="0.25">
      <c r="B19" s="27" t="s">
        <v>15</v>
      </c>
      <c r="C19" s="28">
        <v>20</v>
      </c>
      <c r="D19" s="213"/>
      <c r="E19" s="213"/>
      <c r="F19" s="213"/>
      <c r="G19" s="213"/>
      <c r="H19" s="28">
        <v>520</v>
      </c>
      <c r="I19" s="213"/>
      <c r="J19" s="28">
        <v>26</v>
      </c>
      <c r="K19" s="213"/>
      <c r="L19" s="213"/>
      <c r="M19" s="213"/>
    </row>
    <row r="20" spans="2:13" x14ac:dyDescent="0.25">
      <c r="B20" s="24" t="s">
        <v>16</v>
      </c>
      <c r="C20" s="25">
        <v>57</v>
      </c>
      <c r="D20" s="213"/>
      <c r="E20" s="213"/>
      <c r="F20" s="213"/>
      <c r="G20" s="213"/>
      <c r="H20" s="25">
        <v>199.5</v>
      </c>
      <c r="I20" s="213"/>
      <c r="J20" s="25">
        <v>3.5</v>
      </c>
      <c r="K20" s="213"/>
      <c r="L20" s="213"/>
      <c r="M20" s="213"/>
    </row>
    <row r="21" spans="2:13" x14ac:dyDescent="0.25">
      <c r="B21" s="27" t="s">
        <v>17</v>
      </c>
      <c r="C21" s="28">
        <v>63</v>
      </c>
      <c r="D21" s="213"/>
      <c r="E21" s="213"/>
      <c r="F21" s="213"/>
      <c r="G21" s="213"/>
      <c r="H21" s="29">
        <v>1689</v>
      </c>
      <c r="I21" s="213"/>
      <c r="J21" s="28">
        <v>26.81</v>
      </c>
      <c r="K21" s="213"/>
      <c r="L21" s="213"/>
      <c r="M21" s="213"/>
    </row>
    <row r="22" spans="2:13" ht="22.5" x14ac:dyDescent="0.25">
      <c r="B22" s="24" t="s">
        <v>79</v>
      </c>
      <c r="C22" s="25">
        <v>22</v>
      </c>
      <c r="D22" s="213"/>
      <c r="E22" s="213"/>
      <c r="F22" s="213"/>
      <c r="G22" s="213"/>
      <c r="H22" s="25">
        <v>550</v>
      </c>
      <c r="I22" s="213"/>
      <c r="J22" s="25">
        <v>25</v>
      </c>
      <c r="K22" s="213"/>
      <c r="L22" s="213"/>
      <c r="M22" s="213"/>
    </row>
    <row r="23" spans="2:13" x14ac:dyDescent="0.25">
      <c r="B23" s="27" t="s">
        <v>20</v>
      </c>
      <c r="C23" s="28">
        <v>533</v>
      </c>
      <c r="D23" s="213"/>
      <c r="E23" s="213"/>
      <c r="F23" s="213"/>
      <c r="G23" s="213"/>
      <c r="H23" s="29">
        <v>17610</v>
      </c>
      <c r="I23" s="213"/>
      <c r="J23" s="28">
        <v>33.039000000000001</v>
      </c>
      <c r="K23" s="213"/>
      <c r="L23" s="213"/>
      <c r="M23" s="213"/>
    </row>
    <row r="24" spans="2:13" x14ac:dyDescent="0.25">
      <c r="B24" s="24" t="s">
        <v>24</v>
      </c>
      <c r="C24" s="25">
        <v>887</v>
      </c>
      <c r="D24" s="213"/>
      <c r="E24" s="213"/>
      <c r="F24" s="213"/>
      <c r="G24" s="213"/>
      <c r="H24" s="26">
        <v>22164.5</v>
      </c>
      <c r="I24" s="213"/>
      <c r="J24" s="25">
        <v>24.988</v>
      </c>
      <c r="K24" s="213"/>
      <c r="L24" s="213"/>
      <c r="M24" s="213"/>
    </row>
    <row r="25" spans="2:13" ht="22.5" x14ac:dyDescent="0.25">
      <c r="B25" s="27" t="s">
        <v>25</v>
      </c>
      <c r="C25" s="28">
        <v>5</v>
      </c>
      <c r="D25" s="213"/>
      <c r="E25" s="213"/>
      <c r="F25" s="213"/>
      <c r="G25" s="213"/>
      <c r="H25" s="28">
        <v>95.1</v>
      </c>
      <c r="I25" s="213"/>
      <c r="J25" s="28">
        <v>19.02</v>
      </c>
      <c r="K25" s="213"/>
      <c r="L25" s="213"/>
      <c r="M25" s="213"/>
    </row>
    <row r="26" spans="2:13" x14ac:dyDescent="0.25">
      <c r="B26" s="24" t="s">
        <v>27</v>
      </c>
      <c r="C26" s="25">
        <v>116</v>
      </c>
      <c r="D26" s="213"/>
      <c r="E26" s="213"/>
      <c r="F26" s="213"/>
      <c r="G26" s="213"/>
      <c r="H26" s="25">
        <v>813.9</v>
      </c>
      <c r="I26" s="213"/>
      <c r="J26" s="25">
        <v>7.016</v>
      </c>
      <c r="K26" s="213"/>
      <c r="L26" s="213"/>
      <c r="M26" s="213"/>
    </row>
    <row r="27" spans="2:13" x14ac:dyDescent="0.25">
      <c r="B27" s="27" t="s">
        <v>28</v>
      </c>
      <c r="C27" s="28">
        <v>63</v>
      </c>
      <c r="D27" s="213"/>
      <c r="E27" s="213"/>
      <c r="F27" s="213"/>
      <c r="G27" s="213"/>
      <c r="H27" s="29">
        <v>2125.5</v>
      </c>
      <c r="I27" s="213"/>
      <c r="J27" s="28">
        <v>33.738</v>
      </c>
      <c r="K27" s="213"/>
      <c r="L27" s="213"/>
      <c r="M27" s="213"/>
    </row>
    <row r="28" spans="2:13" x14ac:dyDescent="0.25">
      <c r="B28" s="24" t="s">
        <v>29</v>
      </c>
      <c r="C28" s="25">
        <v>52</v>
      </c>
      <c r="D28" s="213"/>
      <c r="E28" s="213"/>
      <c r="F28" s="213"/>
      <c r="G28" s="213"/>
      <c r="H28" s="26">
        <v>1737</v>
      </c>
      <c r="I28" s="213"/>
      <c r="J28" s="25">
        <v>33.404000000000003</v>
      </c>
      <c r="K28" s="213"/>
      <c r="L28" s="213"/>
      <c r="M28" s="213"/>
    </row>
    <row r="29" spans="2:13" x14ac:dyDescent="0.25">
      <c r="B29" s="27" t="s">
        <v>31</v>
      </c>
      <c r="C29" s="29">
        <v>3868</v>
      </c>
      <c r="D29" s="213"/>
      <c r="E29" s="213"/>
      <c r="F29" s="213"/>
      <c r="G29" s="213"/>
      <c r="H29" s="29">
        <v>53067.9</v>
      </c>
      <c r="I29" s="213"/>
      <c r="J29" s="28">
        <v>13.72</v>
      </c>
      <c r="K29" s="213"/>
      <c r="L29" s="213"/>
      <c r="M29" s="213"/>
    </row>
    <row r="30" spans="2:13" x14ac:dyDescent="0.25">
      <c r="B30" s="24" t="s">
        <v>32</v>
      </c>
      <c r="C30" s="25">
        <v>12</v>
      </c>
      <c r="D30" s="213"/>
      <c r="E30" s="213"/>
      <c r="F30" s="213"/>
      <c r="G30" s="213"/>
      <c r="H30" s="25">
        <v>66.400000000000006</v>
      </c>
      <c r="I30" s="213"/>
      <c r="J30" s="25">
        <v>5.5330000000000004</v>
      </c>
      <c r="K30" s="213"/>
      <c r="L30" s="213"/>
      <c r="M30" s="213"/>
    </row>
    <row r="31" spans="2:13" x14ac:dyDescent="0.25">
      <c r="B31" s="27" t="s">
        <v>34</v>
      </c>
      <c r="C31" s="28">
        <v>17</v>
      </c>
      <c r="D31" s="213"/>
      <c r="E31" s="213"/>
      <c r="F31" s="213"/>
      <c r="G31" s="213"/>
      <c r="H31" s="28">
        <v>20</v>
      </c>
      <c r="I31" s="213"/>
      <c r="J31" s="28">
        <v>1.1759999999999999</v>
      </c>
      <c r="K31" s="213"/>
      <c r="L31" s="213"/>
      <c r="M31" s="213"/>
    </row>
    <row r="32" spans="2:13" ht="22.5" x14ac:dyDescent="0.25">
      <c r="B32" s="24" t="s">
        <v>81</v>
      </c>
      <c r="C32" s="25">
        <v>252</v>
      </c>
      <c r="D32" s="213"/>
      <c r="E32" s="213"/>
      <c r="F32" s="213"/>
      <c r="G32" s="213"/>
      <c r="H32" s="26">
        <v>1786.8</v>
      </c>
      <c r="I32" s="213"/>
      <c r="J32" s="25">
        <v>7.09</v>
      </c>
      <c r="K32" s="213"/>
      <c r="L32" s="213"/>
      <c r="M32" s="213"/>
    </row>
    <row r="33" spans="2:13" x14ac:dyDescent="0.25">
      <c r="B33" s="27" t="s">
        <v>36</v>
      </c>
      <c r="C33" s="28">
        <v>109</v>
      </c>
      <c r="D33" s="213"/>
      <c r="E33" s="213"/>
      <c r="F33" s="213"/>
      <c r="G33" s="213"/>
      <c r="H33" s="29">
        <v>3718</v>
      </c>
      <c r="I33" s="213"/>
      <c r="J33" s="28">
        <v>34.11</v>
      </c>
      <c r="K33" s="213"/>
      <c r="L33" s="213"/>
      <c r="M33" s="213"/>
    </row>
    <row r="34" spans="2:13" x14ac:dyDescent="0.25">
      <c r="B34" s="24" t="s">
        <v>37</v>
      </c>
      <c r="C34" s="25">
        <v>7</v>
      </c>
      <c r="D34" s="213"/>
      <c r="E34" s="213"/>
      <c r="F34" s="213"/>
      <c r="G34" s="213"/>
      <c r="H34" s="25">
        <v>41.9</v>
      </c>
      <c r="I34" s="213"/>
      <c r="J34" s="25">
        <v>5.9859999999999998</v>
      </c>
      <c r="K34" s="213"/>
      <c r="L34" s="213"/>
      <c r="M34" s="213"/>
    </row>
    <row r="35" spans="2:13" ht="22.5" x14ac:dyDescent="0.25">
      <c r="B35" s="27" t="s">
        <v>38</v>
      </c>
      <c r="C35" s="28">
        <v>60</v>
      </c>
      <c r="D35" s="213"/>
      <c r="E35" s="213"/>
      <c r="F35" s="213"/>
      <c r="G35" s="213"/>
      <c r="H35" s="29">
        <v>3300</v>
      </c>
      <c r="I35" s="213"/>
      <c r="J35" s="28">
        <v>55</v>
      </c>
      <c r="K35" s="213"/>
      <c r="L35" s="213"/>
      <c r="M35" s="213"/>
    </row>
    <row r="36" spans="2:13" x14ac:dyDescent="0.25">
      <c r="B36" s="24" t="s">
        <v>39</v>
      </c>
      <c r="C36" s="26">
        <v>3924</v>
      </c>
      <c r="D36" s="213"/>
      <c r="E36" s="213"/>
      <c r="F36" s="213"/>
      <c r="G36" s="213"/>
      <c r="H36" s="26">
        <v>15202</v>
      </c>
      <c r="I36" s="213"/>
      <c r="J36" s="25">
        <v>3.8740000000000001</v>
      </c>
      <c r="K36" s="213"/>
      <c r="L36" s="213"/>
      <c r="M36" s="213"/>
    </row>
    <row r="37" spans="2:13" x14ac:dyDescent="0.25">
      <c r="B37" s="27" t="s">
        <v>41</v>
      </c>
      <c r="C37" s="28">
        <v>55</v>
      </c>
      <c r="D37" s="213"/>
      <c r="E37" s="213"/>
      <c r="F37" s="213"/>
      <c r="G37" s="213"/>
      <c r="H37" s="29">
        <v>1767.5</v>
      </c>
      <c r="I37" s="213"/>
      <c r="J37" s="28">
        <v>32.136000000000003</v>
      </c>
      <c r="K37" s="213"/>
      <c r="L37" s="213"/>
      <c r="M37" s="213"/>
    </row>
    <row r="38" spans="2:13" x14ac:dyDescent="0.25">
      <c r="B38" s="24" t="s">
        <v>43</v>
      </c>
      <c r="C38" s="25">
        <v>19</v>
      </c>
      <c r="D38" s="213"/>
      <c r="E38" s="213"/>
      <c r="F38" s="213"/>
      <c r="G38" s="213"/>
      <c r="H38" s="25">
        <v>584</v>
      </c>
      <c r="I38" s="213"/>
      <c r="J38" s="25">
        <v>30.736999999999998</v>
      </c>
      <c r="K38" s="213"/>
      <c r="L38" s="213"/>
      <c r="M38" s="213"/>
    </row>
    <row r="39" spans="2:13" x14ac:dyDescent="0.25">
      <c r="B39" s="27" t="s">
        <v>44</v>
      </c>
      <c r="C39" s="28">
        <v>4</v>
      </c>
      <c r="D39" s="213"/>
      <c r="E39" s="213"/>
      <c r="F39" s="213"/>
      <c r="G39" s="213"/>
      <c r="H39" s="28">
        <v>30</v>
      </c>
      <c r="I39" s="213"/>
      <c r="J39" s="28">
        <v>7.5</v>
      </c>
      <c r="K39" s="213"/>
      <c r="L39" s="213"/>
      <c r="M39" s="213"/>
    </row>
    <row r="40" spans="2:13" x14ac:dyDescent="0.25">
      <c r="B40" s="24" t="s">
        <v>45</v>
      </c>
      <c r="C40" s="25">
        <v>10</v>
      </c>
      <c r="D40" s="213"/>
      <c r="E40" s="213"/>
      <c r="F40" s="213"/>
      <c r="G40" s="213"/>
      <c r="H40" s="25">
        <v>91</v>
      </c>
      <c r="I40" s="213"/>
      <c r="J40" s="25">
        <v>9.1</v>
      </c>
      <c r="K40" s="213"/>
      <c r="L40" s="213"/>
      <c r="M40" s="213"/>
    </row>
    <row r="41" spans="2:13" x14ac:dyDescent="0.25">
      <c r="B41" s="27" t="s">
        <v>46</v>
      </c>
      <c r="C41" s="28">
        <v>175</v>
      </c>
      <c r="D41" s="213"/>
      <c r="E41" s="213"/>
      <c r="F41" s="213"/>
      <c r="G41" s="213"/>
      <c r="H41" s="29">
        <v>6910</v>
      </c>
      <c r="I41" s="213"/>
      <c r="J41" s="28">
        <v>39.485999999999997</v>
      </c>
      <c r="K41" s="213"/>
      <c r="L41" s="213"/>
      <c r="M41" s="213"/>
    </row>
    <row r="42" spans="2:13" ht="22.5" x14ac:dyDescent="0.25">
      <c r="B42" s="24" t="s">
        <v>47</v>
      </c>
      <c r="C42" s="25">
        <v>5</v>
      </c>
      <c r="D42" s="213"/>
      <c r="E42" s="213"/>
      <c r="F42" s="213"/>
      <c r="G42" s="213"/>
      <c r="H42" s="25">
        <v>90</v>
      </c>
      <c r="I42" s="213"/>
      <c r="J42" s="25">
        <v>18</v>
      </c>
      <c r="K42" s="213"/>
      <c r="L42" s="213"/>
      <c r="M42" s="213"/>
    </row>
    <row r="43" spans="2:13" x14ac:dyDescent="0.25">
      <c r="B43" s="27" t="s">
        <v>48</v>
      </c>
      <c r="C43" s="29">
        <v>5615</v>
      </c>
      <c r="D43" s="213"/>
      <c r="E43" s="213"/>
      <c r="F43" s="213"/>
      <c r="G43" s="213"/>
      <c r="H43" s="29">
        <v>20193</v>
      </c>
      <c r="I43" s="213"/>
      <c r="J43" s="28">
        <v>3.5960000000000001</v>
      </c>
      <c r="K43" s="213"/>
      <c r="L43" s="213"/>
      <c r="M43" s="213"/>
    </row>
    <row r="44" spans="2:13" ht="22.5" x14ac:dyDescent="0.25">
      <c r="B44" s="24" t="s">
        <v>50</v>
      </c>
      <c r="C44" s="25">
        <v>754</v>
      </c>
      <c r="D44" s="213"/>
      <c r="E44" s="213"/>
      <c r="F44" s="213"/>
      <c r="G44" s="213"/>
      <c r="H44" s="26">
        <v>25554.2</v>
      </c>
      <c r="I44" s="213"/>
      <c r="J44" s="25">
        <v>33.892000000000003</v>
      </c>
      <c r="K44" s="213"/>
      <c r="L44" s="213"/>
      <c r="M44" s="213"/>
    </row>
    <row r="45" spans="2:13" x14ac:dyDescent="0.25">
      <c r="B45" s="27" t="s">
        <v>51</v>
      </c>
      <c r="C45" s="28">
        <v>295</v>
      </c>
      <c r="D45" s="213"/>
      <c r="E45" s="213"/>
      <c r="F45" s="213"/>
      <c r="G45" s="213"/>
      <c r="H45" s="29">
        <v>4404.8999999999996</v>
      </c>
      <c r="I45" s="213"/>
      <c r="J45" s="28">
        <v>14.932</v>
      </c>
      <c r="K45" s="213"/>
      <c r="L45" s="213"/>
      <c r="M45" s="213"/>
    </row>
    <row r="46" spans="2:13" x14ac:dyDescent="0.25">
      <c r="B46" s="24" t="s">
        <v>53</v>
      </c>
      <c r="C46" s="25">
        <v>20</v>
      </c>
      <c r="D46" s="213"/>
      <c r="E46" s="213"/>
      <c r="F46" s="213"/>
      <c r="G46" s="213"/>
      <c r="H46" s="25">
        <v>104</v>
      </c>
      <c r="I46" s="213"/>
      <c r="J46" s="25">
        <v>5.2</v>
      </c>
      <c r="K46" s="213"/>
      <c r="L46" s="213"/>
      <c r="M46" s="213"/>
    </row>
    <row r="47" spans="2:13" ht="22.5" x14ac:dyDescent="0.25">
      <c r="B47" s="27" t="s">
        <v>82</v>
      </c>
      <c r="C47" s="28">
        <v>10</v>
      </c>
      <c r="D47" s="213"/>
      <c r="E47" s="213"/>
      <c r="F47" s="213"/>
      <c r="G47" s="213"/>
      <c r="H47" s="28">
        <v>260</v>
      </c>
      <c r="I47" s="213"/>
      <c r="J47" s="28">
        <v>26</v>
      </c>
      <c r="K47" s="213"/>
      <c r="L47" s="213"/>
      <c r="M47" s="213"/>
    </row>
    <row r="48" spans="2:13" x14ac:dyDescent="0.25">
      <c r="B48" s="24" t="s">
        <v>54</v>
      </c>
      <c r="C48" s="25">
        <v>9</v>
      </c>
      <c r="D48" s="213"/>
      <c r="E48" s="213"/>
      <c r="F48" s="213"/>
      <c r="G48" s="213"/>
      <c r="H48" s="25">
        <v>123.15</v>
      </c>
      <c r="I48" s="213"/>
      <c r="J48" s="25">
        <v>13.683</v>
      </c>
      <c r="K48" s="213"/>
      <c r="L48" s="213"/>
      <c r="M48" s="213"/>
    </row>
    <row r="49" spans="2:13" x14ac:dyDescent="0.25">
      <c r="B49" s="222" t="s">
        <v>56</v>
      </c>
      <c r="C49" s="223">
        <v>18738</v>
      </c>
      <c r="D49" s="224"/>
      <c r="E49" s="224"/>
      <c r="F49" s="224"/>
      <c r="G49" s="224"/>
      <c r="H49" s="223">
        <v>221665.75</v>
      </c>
      <c r="I49" s="224"/>
      <c r="J49" s="224"/>
      <c r="K49" s="224"/>
      <c r="L49" s="224"/>
      <c r="M49" s="224"/>
    </row>
    <row r="51" spans="2:13" x14ac:dyDescent="0.25">
      <c r="B51" s="285" t="s">
        <v>227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7"/>
    </row>
    <row r="52" spans="2:13" x14ac:dyDescent="0.25">
      <c r="B52" s="227" t="s">
        <v>254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135"/>
    </row>
    <row r="53" spans="2:13" ht="45" x14ac:dyDescent="0.25">
      <c r="B53" s="105" t="s">
        <v>3</v>
      </c>
      <c r="C53" s="39" t="s">
        <v>231</v>
      </c>
      <c r="D53" s="39" t="s">
        <v>4</v>
      </c>
      <c r="E53" s="39" t="s">
        <v>5</v>
      </c>
      <c r="F53" s="39" t="s">
        <v>6</v>
      </c>
      <c r="G53" s="39" t="s">
        <v>84</v>
      </c>
      <c r="H53" s="39" t="s">
        <v>228</v>
      </c>
      <c r="I53" s="39" t="s">
        <v>150</v>
      </c>
      <c r="J53" s="39" t="s">
        <v>229</v>
      </c>
      <c r="K53" s="39" t="s">
        <v>152</v>
      </c>
      <c r="L53" s="39" t="s">
        <v>7</v>
      </c>
      <c r="M53" s="39" t="s">
        <v>8</v>
      </c>
    </row>
    <row r="54" spans="2:13" ht="22.5" x14ac:dyDescent="0.25">
      <c r="B54" s="24" t="s">
        <v>12</v>
      </c>
      <c r="C54" s="26">
        <v>1178</v>
      </c>
      <c r="D54" s="213"/>
      <c r="E54" s="213"/>
      <c r="F54" s="213"/>
      <c r="G54" s="213"/>
      <c r="H54" s="26">
        <v>13479.25</v>
      </c>
      <c r="I54" s="213"/>
      <c r="J54" s="25">
        <v>11.442</v>
      </c>
      <c r="K54" s="213"/>
      <c r="L54" s="213"/>
      <c r="M54" s="213"/>
    </row>
    <row r="55" spans="2:13" ht="22.5" x14ac:dyDescent="0.25">
      <c r="B55" s="27" t="s">
        <v>59</v>
      </c>
      <c r="C55" s="29">
        <v>1500</v>
      </c>
      <c r="D55" s="213"/>
      <c r="E55" s="213"/>
      <c r="F55" s="213"/>
      <c r="G55" s="213"/>
      <c r="H55" s="28">
        <v>772</v>
      </c>
      <c r="I55" s="213"/>
      <c r="J55" s="28">
        <v>0.51500000000000001</v>
      </c>
      <c r="K55" s="213"/>
      <c r="L55" s="213"/>
      <c r="M55" s="213"/>
    </row>
    <row r="56" spans="2:13" ht="22.5" x14ac:dyDescent="0.25">
      <c r="B56" s="24" t="s">
        <v>79</v>
      </c>
      <c r="C56" s="25">
        <v>233</v>
      </c>
      <c r="D56" s="213"/>
      <c r="E56" s="213"/>
      <c r="F56" s="213"/>
      <c r="G56" s="213"/>
      <c r="H56" s="26">
        <v>2850</v>
      </c>
      <c r="I56" s="213"/>
      <c r="J56" s="25">
        <v>12.231999999999999</v>
      </c>
      <c r="K56" s="213"/>
      <c r="L56" s="213"/>
      <c r="M56" s="213"/>
    </row>
    <row r="57" spans="2:13" x14ac:dyDescent="0.25">
      <c r="B57" s="27" t="s">
        <v>80</v>
      </c>
      <c r="C57" s="28">
        <v>174</v>
      </c>
      <c r="D57" s="213"/>
      <c r="E57" s="213"/>
      <c r="F57" s="213"/>
      <c r="G57" s="213"/>
      <c r="H57" s="28">
        <v>120.2</v>
      </c>
      <c r="I57" s="213"/>
      <c r="J57" s="28">
        <v>0.69099999999999995</v>
      </c>
      <c r="K57" s="213"/>
      <c r="L57" s="213"/>
      <c r="M57" s="213"/>
    </row>
    <row r="58" spans="2:13" x14ac:dyDescent="0.25">
      <c r="B58" s="24" t="s">
        <v>31</v>
      </c>
      <c r="C58" s="25">
        <v>190</v>
      </c>
      <c r="D58" s="213"/>
      <c r="E58" s="213"/>
      <c r="F58" s="213"/>
      <c r="G58" s="213"/>
      <c r="H58" s="26">
        <v>1290</v>
      </c>
      <c r="I58" s="213"/>
      <c r="J58" s="25">
        <v>6.7889999999999997</v>
      </c>
      <c r="K58" s="213"/>
      <c r="L58" s="213"/>
      <c r="M58" s="213"/>
    </row>
    <row r="59" spans="2:13" x14ac:dyDescent="0.25">
      <c r="B59" s="27" t="s">
        <v>34</v>
      </c>
      <c r="C59" s="29">
        <v>2334</v>
      </c>
      <c r="D59" s="213"/>
      <c r="E59" s="213"/>
      <c r="F59" s="213"/>
      <c r="G59" s="213"/>
      <c r="H59" s="29">
        <v>1546.52</v>
      </c>
      <c r="I59" s="213"/>
      <c r="J59" s="28">
        <v>0.66300000000000003</v>
      </c>
      <c r="K59" s="213"/>
      <c r="L59" s="213"/>
      <c r="M59" s="213"/>
    </row>
    <row r="60" spans="2:13" ht="22.5" x14ac:dyDescent="0.25">
      <c r="B60" s="24" t="s">
        <v>81</v>
      </c>
      <c r="C60" s="26">
        <v>4665</v>
      </c>
      <c r="D60" s="213"/>
      <c r="E60" s="213"/>
      <c r="F60" s="213"/>
      <c r="G60" s="213"/>
      <c r="H60" s="26">
        <v>36244.699999999997</v>
      </c>
      <c r="I60" s="213"/>
      <c r="J60" s="25">
        <v>7.7690000000000001</v>
      </c>
      <c r="K60" s="213"/>
      <c r="L60" s="213"/>
      <c r="M60" s="213"/>
    </row>
    <row r="61" spans="2:13" x14ac:dyDescent="0.25">
      <c r="B61" s="27" t="s">
        <v>83</v>
      </c>
      <c r="C61" s="28">
        <v>13</v>
      </c>
      <c r="D61" s="213"/>
      <c r="E61" s="213"/>
      <c r="F61" s="213"/>
      <c r="G61" s="213"/>
      <c r="H61" s="28">
        <v>2.6</v>
      </c>
      <c r="I61" s="213"/>
      <c r="J61" s="28">
        <v>0.2</v>
      </c>
      <c r="K61" s="213"/>
      <c r="L61" s="213"/>
      <c r="M61" s="213"/>
    </row>
    <row r="62" spans="2:13" x14ac:dyDescent="0.25">
      <c r="B62" s="24" t="s">
        <v>39</v>
      </c>
      <c r="C62" s="26">
        <v>11880</v>
      </c>
      <c r="D62" s="213"/>
      <c r="E62" s="213"/>
      <c r="F62" s="213"/>
      <c r="G62" s="213"/>
      <c r="H62" s="26">
        <v>13218.35</v>
      </c>
      <c r="I62" s="213"/>
      <c r="J62" s="25">
        <v>1.113</v>
      </c>
      <c r="K62" s="213"/>
      <c r="L62" s="213"/>
      <c r="M62" s="213"/>
    </row>
    <row r="63" spans="2:13" x14ac:dyDescent="0.25">
      <c r="B63" s="27" t="s">
        <v>48</v>
      </c>
      <c r="C63" s="29">
        <v>28600</v>
      </c>
      <c r="D63" s="213"/>
      <c r="E63" s="213"/>
      <c r="F63" s="213"/>
      <c r="G63" s="213"/>
      <c r="H63" s="29">
        <v>65985.5</v>
      </c>
      <c r="I63" s="213"/>
      <c r="J63" s="28">
        <v>2.3069999999999999</v>
      </c>
      <c r="K63" s="213"/>
      <c r="L63" s="213"/>
      <c r="M63" s="213"/>
    </row>
    <row r="64" spans="2:13" x14ac:dyDescent="0.25">
      <c r="B64" s="222" t="s">
        <v>56</v>
      </c>
      <c r="C64" s="223">
        <v>50767</v>
      </c>
      <c r="D64" s="224"/>
      <c r="E64" s="224"/>
      <c r="F64" s="224"/>
      <c r="G64" s="224"/>
      <c r="H64" s="223">
        <v>135509.12</v>
      </c>
      <c r="I64" s="224"/>
      <c r="J64" s="224"/>
      <c r="K64" s="224"/>
      <c r="L64" s="224"/>
      <c r="M64" s="224"/>
    </row>
  </sheetData>
  <mergeCells count="6">
    <mergeCell ref="B51:M51"/>
    <mergeCell ref="B3:M3"/>
    <mergeCell ref="B4:M4"/>
    <mergeCell ref="B5:M5"/>
    <mergeCell ref="B6:C6"/>
    <mergeCell ref="B11:M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10" sqref="I10"/>
    </sheetView>
  </sheetViews>
  <sheetFormatPr baseColWidth="10" defaultRowHeight="15" x14ac:dyDescent="0.25"/>
  <cols>
    <col min="1" max="1" width="4.140625" customWidth="1"/>
    <col min="6" max="6" width="17.5703125" customWidth="1"/>
    <col min="8" max="8" width="12.28515625" customWidth="1"/>
  </cols>
  <sheetData>
    <row r="1" spans="2:6" s="2" customFormat="1" ht="15.75" thickBot="1" x14ac:dyDescent="0.3"/>
    <row r="2" spans="2:6" x14ac:dyDescent="0.25">
      <c r="B2" s="221" t="s">
        <v>251</v>
      </c>
      <c r="C2" s="56"/>
      <c r="D2" s="56"/>
      <c r="E2" s="56"/>
      <c r="F2" s="112"/>
    </row>
    <row r="3" spans="2:6" x14ac:dyDescent="0.25">
      <c r="B3" s="143" t="s">
        <v>252</v>
      </c>
      <c r="C3" s="40"/>
      <c r="D3" s="40"/>
      <c r="E3" s="40"/>
      <c r="F3" s="126"/>
    </row>
    <row r="4" spans="2:6" x14ac:dyDescent="0.25">
      <c r="B4" s="249" t="s">
        <v>257</v>
      </c>
      <c r="C4" s="40"/>
      <c r="D4" s="40"/>
      <c r="E4" s="40"/>
      <c r="F4" s="126"/>
    </row>
    <row r="5" spans="2:6" ht="33.75" x14ac:dyDescent="0.25">
      <c r="B5" s="228" t="s">
        <v>232</v>
      </c>
      <c r="C5" s="216" t="s">
        <v>255</v>
      </c>
      <c r="D5" s="216" t="s">
        <v>233</v>
      </c>
      <c r="E5" s="216" t="s">
        <v>234</v>
      </c>
      <c r="F5" s="229" t="s">
        <v>235</v>
      </c>
    </row>
    <row r="6" spans="2:6" x14ac:dyDescent="0.25">
      <c r="B6" s="243" t="s">
        <v>236</v>
      </c>
      <c r="C6" s="217"/>
      <c r="D6" s="217"/>
      <c r="E6" s="217"/>
      <c r="F6" s="244"/>
    </row>
    <row r="7" spans="2:6" x14ac:dyDescent="0.25">
      <c r="B7" s="178" t="s">
        <v>237</v>
      </c>
      <c r="C7" s="29">
        <v>12200.835999999999</v>
      </c>
      <c r="D7" s="29">
        <v>103882.827</v>
      </c>
      <c r="E7" s="29">
        <v>612728.84499999997</v>
      </c>
      <c r="F7" s="230">
        <v>0</v>
      </c>
    </row>
    <row r="8" spans="2:6" x14ac:dyDescent="0.25">
      <c r="B8" s="176" t="s">
        <v>238</v>
      </c>
      <c r="C8" s="25">
        <v>311.16699999999997</v>
      </c>
      <c r="D8" s="26">
        <v>2635.6030000000001</v>
      </c>
      <c r="E8" s="26">
        <v>16826.632000000001</v>
      </c>
      <c r="F8" s="231">
        <v>0</v>
      </c>
    </row>
    <row r="9" spans="2:6" x14ac:dyDescent="0.25">
      <c r="B9" s="232" t="s">
        <v>56</v>
      </c>
      <c r="C9" s="214">
        <v>12512.003000000001</v>
      </c>
      <c r="D9" s="214">
        <v>106518.43</v>
      </c>
      <c r="E9" s="214">
        <v>629555.47699999996</v>
      </c>
      <c r="F9" s="233">
        <v>0</v>
      </c>
    </row>
    <row r="10" spans="2:6" x14ac:dyDescent="0.25">
      <c r="B10" s="243" t="s">
        <v>239</v>
      </c>
      <c r="C10" s="217"/>
      <c r="D10" s="217"/>
      <c r="E10" s="217"/>
      <c r="F10" s="244"/>
    </row>
    <row r="11" spans="2:6" x14ac:dyDescent="0.25">
      <c r="B11" s="178" t="s">
        <v>237</v>
      </c>
      <c r="C11" s="29">
        <v>8736.4760000000006</v>
      </c>
      <c r="D11" s="29">
        <v>77421.267999999996</v>
      </c>
      <c r="E11" s="28">
        <v>0</v>
      </c>
      <c r="F11" s="234">
        <v>5451306.8770000003</v>
      </c>
    </row>
    <row r="12" spans="2:6" x14ac:dyDescent="0.25">
      <c r="B12" s="176" t="s">
        <v>240</v>
      </c>
      <c r="C12" s="25">
        <v>506.92</v>
      </c>
      <c r="D12" s="26">
        <v>4362.1689999999999</v>
      </c>
      <c r="E12" s="25">
        <v>0</v>
      </c>
      <c r="F12" s="235">
        <v>202562.359</v>
      </c>
    </row>
    <row r="13" spans="2:6" x14ac:dyDescent="0.25">
      <c r="B13" s="178" t="s">
        <v>241</v>
      </c>
      <c r="C13" s="28">
        <v>197.071</v>
      </c>
      <c r="D13" s="29">
        <v>1552.704</v>
      </c>
      <c r="E13" s="28">
        <v>0</v>
      </c>
      <c r="F13" s="234">
        <v>126621.787</v>
      </c>
    </row>
    <row r="14" spans="2:6" x14ac:dyDescent="0.25">
      <c r="B14" s="176" t="s">
        <v>238</v>
      </c>
      <c r="C14" s="25">
        <v>271.04199999999997</v>
      </c>
      <c r="D14" s="26">
        <v>2418.6979999999999</v>
      </c>
      <c r="E14" s="25">
        <v>0</v>
      </c>
      <c r="F14" s="235">
        <v>181547.568</v>
      </c>
    </row>
    <row r="15" spans="2:6" x14ac:dyDescent="0.25">
      <c r="B15" s="178" t="s">
        <v>242</v>
      </c>
      <c r="C15" s="29">
        <v>7341.8180000000002</v>
      </c>
      <c r="D15" s="29">
        <v>62573.07</v>
      </c>
      <c r="E15" s="28">
        <v>0</v>
      </c>
      <c r="F15" s="234">
        <v>1963085.1629999999</v>
      </c>
    </row>
    <row r="16" spans="2:6" x14ac:dyDescent="0.25">
      <c r="B16" s="176" t="s">
        <v>243</v>
      </c>
      <c r="C16" s="25">
        <v>5.9550000000000001</v>
      </c>
      <c r="D16" s="25">
        <v>51.744</v>
      </c>
      <c r="E16" s="25">
        <v>0</v>
      </c>
      <c r="F16" s="235">
        <v>2080.364</v>
      </c>
    </row>
    <row r="17" spans="1:6" x14ac:dyDescent="0.25">
      <c r="B17" s="178" t="s">
        <v>244</v>
      </c>
      <c r="C17" s="28">
        <v>0.192</v>
      </c>
      <c r="D17" s="28">
        <v>1.595</v>
      </c>
      <c r="E17" s="28">
        <v>0</v>
      </c>
      <c r="F17" s="230">
        <v>57.57</v>
      </c>
    </row>
    <row r="18" spans="1:6" x14ac:dyDescent="0.25">
      <c r="B18" s="232" t="s">
        <v>56</v>
      </c>
      <c r="C18" s="214">
        <v>17059.473999999998</v>
      </c>
      <c r="D18" s="214">
        <v>148381.24799999999</v>
      </c>
      <c r="E18" s="215">
        <v>0</v>
      </c>
      <c r="F18" s="236">
        <v>7927261.6880000001</v>
      </c>
    </row>
    <row r="19" spans="1:6" ht="22.5" x14ac:dyDescent="0.25">
      <c r="B19" s="245" t="s">
        <v>245</v>
      </c>
      <c r="C19" s="218"/>
      <c r="D19" s="218"/>
      <c r="E19" s="218"/>
      <c r="F19" s="246"/>
    </row>
    <row r="20" spans="1:6" x14ac:dyDescent="0.25">
      <c r="B20" s="178" t="s">
        <v>246</v>
      </c>
      <c r="C20" s="28">
        <v>222.38900000000001</v>
      </c>
      <c r="D20" s="29">
        <v>1910.3789999999999</v>
      </c>
      <c r="E20" s="29">
        <v>43976.328999999998</v>
      </c>
      <c r="F20" s="230">
        <v>0</v>
      </c>
    </row>
    <row r="21" spans="1:6" x14ac:dyDescent="0.25">
      <c r="B21" s="176" t="s">
        <v>247</v>
      </c>
      <c r="C21" s="25">
        <v>37.262999999999998</v>
      </c>
      <c r="D21" s="25">
        <v>692.90499999999997</v>
      </c>
      <c r="E21" s="26">
        <v>32862.53</v>
      </c>
      <c r="F21" s="231">
        <v>0</v>
      </c>
    </row>
    <row r="22" spans="1:6" x14ac:dyDescent="0.25">
      <c r="B22" s="178" t="s">
        <v>248</v>
      </c>
      <c r="C22" s="28">
        <v>1.119</v>
      </c>
      <c r="D22" s="28">
        <v>241.67500000000001</v>
      </c>
      <c r="E22" s="29">
        <v>21993.440999999999</v>
      </c>
      <c r="F22" s="230">
        <v>0</v>
      </c>
    </row>
    <row r="23" spans="1:6" x14ac:dyDescent="0.25">
      <c r="B23" s="176" t="s">
        <v>249</v>
      </c>
      <c r="C23" s="25">
        <v>54.786999999999999</v>
      </c>
      <c r="D23" s="25">
        <v>167.54900000000001</v>
      </c>
      <c r="E23" s="26">
        <v>2229.9110000000001</v>
      </c>
      <c r="F23" s="231">
        <v>0</v>
      </c>
    </row>
    <row r="24" spans="1:6" x14ac:dyDescent="0.25">
      <c r="B24" s="232" t="s">
        <v>56</v>
      </c>
      <c r="C24" s="215">
        <v>0</v>
      </c>
      <c r="D24" s="215">
        <v>0</v>
      </c>
      <c r="E24" s="214">
        <f>SUM(E20:E23)</f>
        <v>101062.21099999998</v>
      </c>
      <c r="F24" s="233">
        <v>0</v>
      </c>
    </row>
    <row r="25" spans="1:6" x14ac:dyDescent="0.25">
      <c r="A25" s="219"/>
      <c r="B25" s="237" t="s">
        <v>56</v>
      </c>
      <c r="C25" s="220">
        <v>0</v>
      </c>
      <c r="D25" s="220">
        <v>0</v>
      </c>
      <c r="E25" s="220">
        <v>0</v>
      </c>
      <c r="F25" s="238">
        <v>0</v>
      </c>
    </row>
    <row r="26" spans="1:6" ht="38.25" thickBot="1" x14ac:dyDescent="0.3">
      <c r="B26" s="239"/>
      <c r="C26" s="240"/>
      <c r="D26" s="240"/>
      <c r="E26" s="241" t="s">
        <v>250</v>
      </c>
      <c r="F26" s="242">
        <f>E9+F18+E24</f>
        <v>8657879.3759999983</v>
      </c>
    </row>
    <row r="27" spans="1:6" x14ac:dyDescent="0.25">
      <c r="B27" s="102" t="s">
        <v>256</v>
      </c>
    </row>
    <row r="28" spans="1:6" x14ac:dyDescent="0.25">
      <c r="B28" s="10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2016 2017</vt:lpstr>
      <vt:lpstr>PV Avance 2016 Sep_</vt:lpstr>
      <vt:lpstr>Sembrada Mpio</vt:lpstr>
      <vt:lpstr>Siniestrada Mpio</vt:lpstr>
      <vt:lpstr>PERENNES 2016 2017</vt:lpstr>
      <vt:lpstr>O.I. 2016 2017</vt:lpstr>
      <vt:lpstr>Avance Pecuario</vt:lpstr>
      <vt:lpstr>Hoja2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cp:revision/>
  <dcterms:created xsi:type="dcterms:W3CDTF">2016-10-03T17:09:20Z</dcterms:created>
  <dcterms:modified xsi:type="dcterms:W3CDTF">2016-11-17T16:13:03Z</dcterms:modified>
</cp:coreProperties>
</file>