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 BOLETIN RAW\01 CAPTURAS\2016\"/>
    </mc:Choice>
  </mc:AlternateContent>
  <bookViews>
    <workbookView xWindow="0" yWindow="0" windowWidth="20490" windowHeight="7350" tabRatio="900" firstSheet="1" activeTab="13"/>
  </bookViews>
  <sheets>
    <sheet name="RESUMEN" sheetId="15" r:id="rId1"/>
    <sheet name="AÑO 2016" sheetId="1" r:id="rId2"/>
    <sheet name="ENERO" sheetId="14" r:id="rId3"/>
    <sheet name="FEBRERO" sheetId="13" r:id="rId4"/>
    <sheet name="MARZO" sheetId="11" r:id="rId5"/>
    <sheet name="ABRIL" sheetId="12" r:id="rId6"/>
    <sheet name="MAYO" sheetId="2" r:id="rId7"/>
    <sheet name="JUNIO" sheetId="3" r:id="rId8"/>
    <sheet name="JULIO" sheetId="5" r:id="rId9"/>
    <sheet name="AGOSTO" sheetId="6" r:id="rId10"/>
    <sheet name="SEPTIEMBRE" sheetId="7" r:id="rId11"/>
    <sheet name="OCTUBRE" sheetId="8" r:id="rId12"/>
    <sheet name="NOVIEMBRE" sheetId="9" r:id="rId13"/>
    <sheet name="DICIEMBRE" sheetId="10" r:id="rId14"/>
  </sheets>
  <definedNames>
    <definedName name="_xlnm._FilterDatabase" localSheetId="1" hidden="1">'AÑO 2016'!$B$3:$S$81</definedName>
  </definedNames>
  <calcPr calcId="162913"/>
</workbook>
</file>

<file path=xl/calcChain.xml><?xml version="1.0" encoding="utf-8"?>
<calcChain xmlns="http://schemas.openxmlformats.org/spreadsheetml/2006/main">
  <c r="B20" i="10" l="1"/>
  <c r="AK20" i="10"/>
  <c r="AL20" i="10"/>
  <c r="B21" i="10"/>
  <c r="AK21" i="10"/>
  <c r="AL21" i="10"/>
  <c r="AL26" i="3"/>
  <c r="AL22" i="3"/>
  <c r="AL12" i="3"/>
  <c r="AL8" i="3"/>
  <c r="AL5" i="3"/>
  <c r="AL82" i="10" l="1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AL81" i="10"/>
  <c r="AK81" i="10"/>
  <c r="B81" i="10"/>
  <c r="AL80" i="10"/>
  <c r="AK80" i="10"/>
  <c r="Q79" i="1" s="1"/>
  <c r="B80" i="10"/>
  <c r="AL79" i="10"/>
  <c r="AK79" i="10"/>
  <c r="Q78" i="1" s="1"/>
  <c r="R78" i="1" s="1"/>
  <c r="B79" i="10"/>
  <c r="AL78" i="10"/>
  <c r="AK78" i="10"/>
  <c r="B78" i="10"/>
  <c r="AL77" i="10"/>
  <c r="AK77" i="10"/>
  <c r="Q76" i="1" s="1"/>
  <c r="B77" i="10"/>
  <c r="AL76" i="10"/>
  <c r="AK76" i="10"/>
  <c r="B76" i="10"/>
  <c r="AL75" i="10"/>
  <c r="AK75" i="10"/>
  <c r="B75" i="10"/>
  <c r="AL74" i="10"/>
  <c r="AK74" i="10"/>
  <c r="B74" i="10"/>
  <c r="AL73" i="10"/>
  <c r="AK73" i="10"/>
  <c r="B73" i="10"/>
  <c r="AL72" i="10"/>
  <c r="AK72" i="10"/>
  <c r="Q68" i="1" s="1"/>
  <c r="B72" i="10"/>
  <c r="AL71" i="10"/>
  <c r="AK71" i="10"/>
  <c r="Q67" i="1" s="1"/>
  <c r="R67" i="1" s="1"/>
  <c r="B71" i="10"/>
  <c r="AL70" i="10"/>
  <c r="AK70" i="10"/>
  <c r="B70" i="10"/>
  <c r="AL69" i="10"/>
  <c r="AK69" i="10"/>
  <c r="Q65" i="1" s="1"/>
  <c r="B69" i="10"/>
  <c r="AL68" i="10"/>
  <c r="AK68" i="10"/>
  <c r="B68" i="10"/>
  <c r="AL67" i="10"/>
  <c r="AK67" i="10"/>
  <c r="B67" i="10"/>
  <c r="AL66" i="10"/>
  <c r="AK66" i="10"/>
  <c r="B66" i="10"/>
  <c r="AL65" i="10"/>
  <c r="AK65" i="10"/>
  <c r="B65" i="10"/>
  <c r="AL64" i="10"/>
  <c r="AK64" i="10"/>
  <c r="B64" i="10"/>
  <c r="AL63" i="10"/>
  <c r="AK63" i="10"/>
  <c r="Q59" i="1" s="1"/>
  <c r="R59" i="1" s="1"/>
  <c r="B63" i="10"/>
  <c r="AL62" i="10"/>
  <c r="AK62" i="10"/>
  <c r="B62" i="10"/>
  <c r="AL61" i="10"/>
  <c r="AK61" i="10"/>
  <c r="Q57" i="1" s="1"/>
  <c r="B61" i="10"/>
  <c r="AL60" i="10"/>
  <c r="AK60" i="10"/>
  <c r="B60" i="10"/>
  <c r="AL59" i="10"/>
  <c r="AK59" i="10"/>
  <c r="B59" i="10"/>
  <c r="AL58" i="10"/>
  <c r="AK58" i="10"/>
  <c r="Q54" i="1" s="1"/>
  <c r="B58" i="10"/>
  <c r="AL57" i="10"/>
  <c r="AK57" i="10"/>
  <c r="B57" i="10"/>
  <c r="AL56" i="10"/>
  <c r="AK56" i="10"/>
  <c r="B56" i="10"/>
  <c r="AL55" i="10"/>
  <c r="AK55" i="10"/>
  <c r="Q37" i="1" s="1"/>
  <c r="R37" i="1" s="1"/>
  <c r="B55" i="10"/>
  <c r="AL54" i="10"/>
  <c r="AK54" i="10"/>
  <c r="B54" i="10"/>
  <c r="AL53" i="10"/>
  <c r="AK53" i="10"/>
  <c r="B53" i="10"/>
  <c r="AL52" i="10"/>
  <c r="AK52" i="10"/>
  <c r="B52" i="10"/>
  <c r="AL51" i="10"/>
  <c r="AK51" i="10"/>
  <c r="B51" i="10"/>
  <c r="AL50" i="10"/>
  <c r="AK50" i="10"/>
  <c r="B50" i="10"/>
  <c r="AL49" i="10"/>
  <c r="AK49" i="10"/>
  <c r="B49" i="10"/>
  <c r="AL48" i="10"/>
  <c r="AK48" i="10"/>
  <c r="B48" i="10"/>
  <c r="AL47" i="10"/>
  <c r="AK47" i="10"/>
  <c r="Q25" i="1" s="1"/>
  <c r="B47" i="10"/>
  <c r="AL46" i="10"/>
  <c r="AK46" i="10"/>
  <c r="B46" i="10"/>
  <c r="AL45" i="10"/>
  <c r="AK45" i="10"/>
  <c r="Q23" i="1" s="1"/>
  <c r="B45" i="10"/>
  <c r="AL44" i="10"/>
  <c r="AK44" i="10"/>
  <c r="B44" i="10"/>
  <c r="AL43" i="10"/>
  <c r="AK43" i="10"/>
  <c r="B43" i="10"/>
  <c r="AL42" i="10"/>
  <c r="AK42" i="10"/>
  <c r="Q20" i="1" s="1"/>
  <c r="B42" i="10"/>
  <c r="AL41" i="10"/>
  <c r="AK41" i="10"/>
  <c r="B41" i="10"/>
  <c r="AL40" i="10"/>
  <c r="AK40" i="10"/>
  <c r="B40" i="10"/>
  <c r="AL39" i="10"/>
  <c r="AK39" i="10"/>
  <c r="B39" i="10"/>
  <c r="AL38" i="10"/>
  <c r="AK38" i="10"/>
  <c r="B38" i="10"/>
  <c r="AL37" i="10"/>
  <c r="AK37" i="10"/>
  <c r="Q17" i="1" s="1"/>
  <c r="B37" i="10"/>
  <c r="AL36" i="10"/>
  <c r="AK36" i="10"/>
  <c r="B36" i="10"/>
  <c r="AL35" i="10"/>
  <c r="AK35" i="10"/>
  <c r="B35" i="10"/>
  <c r="AL34" i="10"/>
  <c r="AK34" i="10"/>
  <c r="B34" i="10"/>
  <c r="AL33" i="10"/>
  <c r="AK33" i="10"/>
  <c r="B33" i="10"/>
  <c r="AL32" i="10"/>
  <c r="AK32" i="10"/>
  <c r="B32" i="10"/>
  <c r="AL31" i="10"/>
  <c r="AK31" i="10"/>
  <c r="Q9" i="1" s="1"/>
  <c r="R9" i="1" s="1"/>
  <c r="B31" i="10"/>
  <c r="AL30" i="10"/>
  <c r="AK30" i="10"/>
  <c r="B30" i="10"/>
  <c r="AL29" i="10"/>
  <c r="AK29" i="10"/>
  <c r="Q7" i="1" s="1"/>
  <c r="B29" i="10"/>
  <c r="AL28" i="10"/>
  <c r="AK28" i="10"/>
  <c r="B28" i="10"/>
  <c r="AL27" i="10"/>
  <c r="AK27" i="10"/>
  <c r="B27" i="10"/>
  <c r="AL26" i="10"/>
  <c r="AK26" i="10"/>
  <c r="B26" i="10"/>
  <c r="AL25" i="10"/>
  <c r="AK25" i="10"/>
  <c r="B25" i="10"/>
  <c r="AL24" i="10"/>
  <c r="AK24" i="10"/>
  <c r="B24" i="10"/>
  <c r="AL23" i="10"/>
  <c r="AK23" i="10"/>
  <c r="Q49" i="1" s="1"/>
  <c r="R49" i="1" s="1"/>
  <c r="B23" i="10"/>
  <c r="AL22" i="10"/>
  <c r="AK22" i="10"/>
  <c r="B22" i="10"/>
  <c r="Q47" i="1"/>
  <c r="AL19" i="10"/>
  <c r="AK19" i="10"/>
  <c r="B19" i="10"/>
  <c r="AL18" i="10"/>
  <c r="AK18" i="10"/>
  <c r="B18" i="10"/>
  <c r="AL17" i="10"/>
  <c r="AK17" i="10"/>
  <c r="B17" i="10"/>
  <c r="AL16" i="10"/>
  <c r="AK16" i="10"/>
  <c r="B16" i="10"/>
  <c r="AL15" i="10"/>
  <c r="AK15" i="10"/>
  <c r="B15" i="10"/>
  <c r="AL14" i="10"/>
  <c r="AK14" i="10"/>
  <c r="B14" i="10"/>
  <c r="AL13" i="10"/>
  <c r="AK13" i="10"/>
  <c r="B13" i="10"/>
  <c r="AL12" i="10"/>
  <c r="AK12" i="10"/>
  <c r="B12" i="10"/>
  <c r="AL11" i="10"/>
  <c r="AK11" i="10"/>
  <c r="B11" i="10"/>
  <c r="AL10" i="10"/>
  <c r="AK10" i="10"/>
  <c r="B10" i="10"/>
  <c r="AL9" i="10"/>
  <c r="AK9" i="10"/>
  <c r="B9" i="10"/>
  <c r="AL8" i="10"/>
  <c r="AK8" i="10"/>
  <c r="B8" i="10"/>
  <c r="AL7" i="10"/>
  <c r="AK7" i="10"/>
  <c r="B7" i="10"/>
  <c r="AL6" i="10"/>
  <c r="AK6" i="10"/>
  <c r="B6" i="10"/>
  <c r="AL5" i="10"/>
  <c r="AK5" i="10"/>
  <c r="B5" i="10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AK81" i="9"/>
  <c r="AJ81" i="9"/>
  <c r="B81" i="9"/>
  <c r="AK80" i="9"/>
  <c r="AJ80" i="9"/>
  <c r="B80" i="9"/>
  <c r="AK79" i="9"/>
  <c r="AJ79" i="9"/>
  <c r="B79" i="9"/>
  <c r="AK78" i="9"/>
  <c r="AJ78" i="9"/>
  <c r="B78" i="9"/>
  <c r="AK77" i="9"/>
  <c r="AJ77" i="9"/>
  <c r="B77" i="9"/>
  <c r="AK76" i="9"/>
  <c r="AJ76" i="9"/>
  <c r="B76" i="9"/>
  <c r="AK75" i="9"/>
  <c r="AJ75" i="9"/>
  <c r="B75" i="9"/>
  <c r="AK74" i="9"/>
  <c r="AJ74" i="9"/>
  <c r="B74" i="9"/>
  <c r="AK73" i="9"/>
  <c r="AJ73" i="9"/>
  <c r="B73" i="9"/>
  <c r="AK72" i="9"/>
  <c r="AJ72" i="9"/>
  <c r="B72" i="9"/>
  <c r="AK71" i="9"/>
  <c r="AJ71" i="9"/>
  <c r="B71" i="9"/>
  <c r="AK70" i="9"/>
  <c r="AJ70" i="9"/>
  <c r="B70" i="9"/>
  <c r="AK69" i="9"/>
  <c r="AJ69" i="9"/>
  <c r="B69" i="9"/>
  <c r="AK68" i="9"/>
  <c r="AJ68" i="9"/>
  <c r="B68" i="9"/>
  <c r="AK67" i="9"/>
  <c r="AJ67" i="9"/>
  <c r="B67" i="9"/>
  <c r="AK66" i="9"/>
  <c r="AJ66" i="9"/>
  <c r="B66" i="9"/>
  <c r="AK65" i="9"/>
  <c r="AJ65" i="9"/>
  <c r="B65" i="9"/>
  <c r="AK64" i="9"/>
  <c r="AJ64" i="9"/>
  <c r="B64" i="9"/>
  <c r="AK63" i="9"/>
  <c r="AJ63" i="9"/>
  <c r="B63" i="9"/>
  <c r="AK62" i="9"/>
  <c r="AJ62" i="9"/>
  <c r="B62" i="9"/>
  <c r="AK61" i="9"/>
  <c r="AJ61" i="9"/>
  <c r="B61" i="9"/>
  <c r="AK60" i="9"/>
  <c r="AJ60" i="9"/>
  <c r="B60" i="9"/>
  <c r="AK59" i="9"/>
  <c r="AJ59" i="9"/>
  <c r="B59" i="9"/>
  <c r="AK58" i="9"/>
  <c r="AJ58" i="9"/>
  <c r="B58" i="9"/>
  <c r="AK57" i="9"/>
  <c r="AJ57" i="9"/>
  <c r="B57" i="9"/>
  <c r="AK56" i="9"/>
  <c r="AJ56" i="9"/>
  <c r="B56" i="9"/>
  <c r="AK55" i="9"/>
  <c r="AJ55" i="9"/>
  <c r="B55" i="9"/>
  <c r="AK54" i="9"/>
  <c r="AJ54" i="9"/>
  <c r="B54" i="9"/>
  <c r="AK53" i="9"/>
  <c r="AJ53" i="9"/>
  <c r="B53" i="9"/>
  <c r="AK52" i="9"/>
  <c r="AJ52" i="9"/>
  <c r="B52" i="9"/>
  <c r="AK51" i="9"/>
  <c r="AJ51" i="9"/>
  <c r="B51" i="9"/>
  <c r="AK50" i="9"/>
  <c r="AJ50" i="9"/>
  <c r="B50" i="9"/>
  <c r="AK49" i="9"/>
  <c r="AJ49" i="9"/>
  <c r="B49" i="9"/>
  <c r="AK48" i="9"/>
  <c r="AJ48" i="9"/>
  <c r="B48" i="9"/>
  <c r="AK47" i="9"/>
  <c r="AJ47" i="9"/>
  <c r="B47" i="9"/>
  <c r="AK46" i="9"/>
  <c r="AJ46" i="9"/>
  <c r="B46" i="9"/>
  <c r="AK45" i="9"/>
  <c r="AJ45" i="9"/>
  <c r="B45" i="9"/>
  <c r="AK44" i="9"/>
  <c r="AJ44" i="9"/>
  <c r="B44" i="9"/>
  <c r="AK43" i="9"/>
  <c r="AJ43" i="9"/>
  <c r="B43" i="9"/>
  <c r="AK42" i="9"/>
  <c r="AJ42" i="9"/>
  <c r="B42" i="9"/>
  <c r="AK41" i="9"/>
  <c r="AJ41" i="9"/>
  <c r="B41" i="9"/>
  <c r="AK40" i="9"/>
  <c r="AJ40" i="9"/>
  <c r="B40" i="9"/>
  <c r="AK39" i="9"/>
  <c r="AJ39" i="9"/>
  <c r="B39" i="9"/>
  <c r="AK38" i="9"/>
  <c r="AJ38" i="9"/>
  <c r="B38" i="9"/>
  <c r="AK37" i="9"/>
  <c r="AJ37" i="9"/>
  <c r="B37" i="9"/>
  <c r="AK36" i="9"/>
  <c r="AJ36" i="9"/>
  <c r="B36" i="9"/>
  <c r="AK35" i="9"/>
  <c r="AJ35" i="9"/>
  <c r="B35" i="9"/>
  <c r="AK34" i="9"/>
  <c r="AJ34" i="9"/>
  <c r="B34" i="9"/>
  <c r="AK33" i="9"/>
  <c r="AJ33" i="9"/>
  <c r="B33" i="9"/>
  <c r="AK32" i="9"/>
  <c r="AJ32" i="9"/>
  <c r="B32" i="9"/>
  <c r="AK31" i="9"/>
  <c r="AJ31" i="9"/>
  <c r="B31" i="9"/>
  <c r="AK30" i="9"/>
  <c r="AJ30" i="9"/>
  <c r="B30" i="9"/>
  <c r="AK29" i="9"/>
  <c r="AJ29" i="9"/>
  <c r="B29" i="9"/>
  <c r="AK28" i="9"/>
  <c r="AJ28" i="9"/>
  <c r="B28" i="9"/>
  <c r="AK27" i="9"/>
  <c r="AJ27" i="9"/>
  <c r="B27" i="9"/>
  <c r="AK26" i="9"/>
  <c r="AJ26" i="9"/>
  <c r="B26" i="9"/>
  <c r="AK25" i="9"/>
  <c r="AJ25" i="9"/>
  <c r="B25" i="9"/>
  <c r="AK24" i="9"/>
  <c r="AJ24" i="9"/>
  <c r="B24" i="9"/>
  <c r="AK23" i="9"/>
  <c r="AJ23" i="9"/>
  <c r="B23" i="9"/>
  <c r="AK22" i="9"/>
  <c r="AJ22" i="9"/>
  <c r="B22" i="9"/>
  <c r="AK21" i="9"/>
  <c r="AJ21" i="9"/>
  <c r="B21" i="9"/>
  <c r="AK20" i="9"/>
  <c r="AJ20" i="9"/>
  <c r="B20" i="9"/>
  <c r="AK19" i="9"/>
  <c r="AJ19" i="9"/>
  <c r="B19" i="9"/>
  <c r="AK18" i="9"/>
  <c r="AJ18" i="9"/>
  <c r="B18" i="9"/>
  <c r="AK17" i="9"/>
  <c r="AJ17" i="9"/>
  <c r="B17" i="9"/>
  <c r="AK16" i="9"/>
  <c r="AJ16" i="9"/>
  <c r="B16" i="9"/>
  <c r="AK15" i="9"/>
  <c r="AJ15" i="9"/>
  <c r="B15" i="9"/>
  <c r="AK14" i="9"/>
  <c r="AJ14" i="9"/>
  <c r="B14" i="9"/>
  <c r="AK13" i="9"/>
  <c r="AJ13" i="9"/>
  <c r="B13" i="9"/>
  <c r="AK12" i="9"/>
  <c r="AJ12" i="9"/>
  <c r="B12" i="9"/>
  <c r="AK11" i="9"/>
  <c r="AJ11" i="9"/>
  <c r="B11" i="9"/>
  <c r="AK10" i="9"/>
  <c r="AJ10" i="9"/>
  <c r="B10" i="9"/>
  <c r="AK9" i="9"/>
  <c r="AJ9" i="9"/>
  <c r="B9" i="9"/>
  <c r="AK8" i="9"/>
  <c r="AJ8" i="9"/>
  <c r="B8" i="9"/>
  <c r="AK7" i="9"/>
  <c r="AJ7" i="9"/>
  <c r="B7" i="9"/>
  <c r="AK6" i="9"/>
  <c r="AJ6" i="9"/>
  <c r="B6" i="9"/>
  <c r="AK5" i="9"/>
  <c r="AJ5" i="9"/>
  <c r="B5" i="9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AL81" i="8"/>
  <c r="AK81" i="8"/>
  <c r="B81" i="8"/>
  <c r="AL80" i="8"/>
  <c r="AK80" i="8"/>
  <c r="B80" i="8"/>
  <c r="AL79" i="8"/>
  <c r="AK79" i="8"/>
  <c r="B79" i="8"/>
  <c r="AL78" i="8"/>
  <c r="AK78" i="8"/>
  <c r="B78" i="8"/>
  <c r="AL77" i="8"/>
  <c r="AK77" i="8"/>
  <c r="B77" i="8"/>
  <c r="AL76" i="8"/>
  <c r="AK76" i="8"/>
  <c r="B76" i="8"/>
  <c r="AL75" i="8"/>
  <c r="AK75" i="8"/>
  <c r="B75" i="8"/>
  <c r="AL74" i="8"/>
  <c r="AK74" i="8"/>
  <c r="B74" i="8"/>
  <c r="AL73" i="8"/>
  <c r="AK73" i="8"/>
  <c r="B73" i="8"/>
  <c r="AL72" i="8"/>
  <c r="AK72" i="8"/>
  <c r="B72" i="8"/>
  <c r="AL71" i="8"/>
  <c r="AK71" i="8"/>
  <c r="B71" i="8"/>
  <c r="AL70" i="8"/>
  <c r="AK70" i="8"/>
  <c r="B70" i="8"/>
  <c r="AL69" i="8"/>
  <c r="AK69" i="8"/>
  <c r="B69" i="8"/>
  <c r="AL68" i="8"/>
  <c r="AK68" i="8"/>
  <c r="B68" i="8"/>
  <c r="AL67" i="8"/>
  <c r="AK67" i="8"/>
  <c r="B67" i="8"/>
  <c r="AL66" i="8"/>
  <c r="AK66" i="8"/>
  <c r="B66" i="8"/>
  <c r="AL65" i="8"/>
  <c r="AK65" i="8"/>
  <c r="B65" i="8"/>
  <c r="AL64" i="8"/>
  <c r="AK64" i="8"/>
  <c r="B64" i="8"/>
  <c r="AL63" i="8"/>
  <c r="AK63" i="8"/>
  <c r="B63" i="8"/>
  <c r="AL62" i="8"/>
  <c r="AK62" i="8"/>
  <c r="B62" i="8"/>
  <c r="AL61" i="8"/>
  <c r="AK61" i="8"/>
  <c r="B61" i="8"/>
  <c r="AL60" i="8"/>
  <c r="AK60" i="8"/>
  <c r="B60" i="8"/>
  <c r="AL59" i="8"/>
  <c r="AK59" i="8"/>
  <c r="B59" i="8"/>
  <c r="AL58" i="8"/>
  <c r="AK58" i="8"/>
  <c r="B58" i="8"/>
  <c r="AL57" i="8"/>
  <c r="AK57" i="8"/>
  <c r="B57" i="8"/>
  <c r="AL56" i="8"/>
  <c r="AK56" i="8"/>
  <c r="B56" i="8"/>
  <c r="AL55" i="8"/>
  <c r="AK55" i="8"/>
  <c r="B55" i="8"/>
  <c r="AL54" i="8"/>
  <c r="AK54" i="8"/>
  <c r="B54" i="8"/>
  <c r="AL53" i="8"/>
  <c r="AK53" i="8"/>
  <c r="B53" i="8"/>
  <c r="AL52" i="8"/>
  <c r="AK52" i="8"/>
  <c r="B52" i="8"/>
  <c r="AL51" i="8"/>
  <c r="AK51" i="8"/>
  <c r="B51" i="8"/>
  <c r="AL50" i="8"/>
  <c r="AK50" i="8"/>
  <c r="B50" i="8"/>
  <c r="AL49" i="8"/>
  <c r="AK49" i="8"/>
  <c r="B49" i="8"/>
  <c r="AL48" i="8"/>
  <c r="AK48" i="8"/>
  <c r="B48" i="8"/>
  <c r="AL47" i="8"/>
  <c r="AK47" i="8"/>
  <c r="B47" i="8"/>
  <c r="AL46" i="8"/>
  <c r="AK46" i="8"/>
  <c r="AL45" i="8"/>
  <c r="AK45" i="8"/>
  <c r="AL44" i="8"/>
  <c r="AK44" i="8"/>
  <c r="AL43" i="8"/>
  <c r="AK43" i="8"/>
  <c r="AL42" i="8"/>
  <c r="AK42" i="8"/>
  <c r="AL41" i="8"/>
  <c r="AK41" i="8"/>
  <c r="B41" i="8"/>
  <c r="AL40" i="8"/>
  <c r="AK40" i="8"/>
  <c r="B40" i="8"/>
  <c r="AL39" i="8"/>
  <c r="AK39" i="8"/>
  <c r="B39" i="8"/>
  <c r="AL38" i="8"/>
  <c r="AK38" i="8"/>
  <c r="B38" i="8"/>
  <c r="AL37" i="8"/>
  <c r="AK37" i="8"/>
  <c r="B37" i="8"/>
  <c r="AL36" i="8"/>
  <c r="AK36" i="8"/>
  <c r="B36" i="8"/>
  <c r="AL35" i="8"/>
  <c r="AK35" i="8"/>
  <c r="B35" i="8"/>
  <c r="AL34" i="8"/>
  <c r="AK34" i="8"/>
  <c r="B34" i="8"/>
  <c r="AL33" i="8"/>
  <c r="AK33" i="8"/>
  <c r="B33" i="8"/>
  <c r="AL32" i="8"/>
  <c r="AK32" i="8"/>
  <c r="B32" i="8"/>
  <c r="AL31" i="8"/>
  <c r="AK31" i="8"/>
  <c r="B31" i="8"/>
  <c r="AL30" i="8"/>
  <c r="AK30" i="8"/>
  <c r="B30" i="8"/>
  <c r="AL29" i="8"/>
  <c r="AK29" i="8"/>
  <c r="B29" i="8"/>
  <c r="AL28" i="8"/>
  <c r="AK28" i="8"/>
  <c r="B28" i="8"/>
  <c r="AL27" i="8"/>
  <c r="AK27" i="8"/>
  <c r="B27" i="8"/>
  <c r="AL26" i="8"/>
  <c r="AK26" i="8"/>
  <c r="B26" i="8"/>
  <c r="AL25" i="8"/>
  <c r="AK25" i="8"/>
  <c r="B25" i="8"/>
  <c r="AL24" i="8"/>
  <c r="AK24" i="8"/>
  <c r="B24" i="8"/>
  <c r="AL23" i="8"/>
  <c r="AK23" i="8"/>
  <c r="B23" i="8"/>
  <c r="AL22" i="8"/>
  <c r="AK22" i="8"/>
  <c r="B22" i="8"/>
  <c r="AL21" i="8"/>
  <c r="AK21" i="8"/>
  <c r="B21" i="8"/>
  <c r="AL20" i="8"/>
  <c r="AK20" i="8"/>
  <c r="B20" i="8"/>
  <c r="AL19" i="8"/>
  <c r="AK19" i="8"/>
  <c r="B19" i="8"/>
  <c r="AL18" i="8"/>
  <c r="AK18" i="8"/>
  <c r="B18" i="8"/>
  <c r="AL17" i="8"/>
  <c r="AK17" i="8"/>
  <c r="B17" i="8"/>
  <c r="AL16" i="8"/>
  <c r="AK16" i="8"/>
  <c r="B16" i="8"/>
  <c r="AL15" i="8"/>
  <c r="AK15" i="8"/>
  <c r="B15" i="8"/>
  <c r="AL14" i="8"/>
  <c r="AK14" i="8"/>
  <c r="B14" i="8"/>
  <c r="AL13" i="8"/>
  <c r="AK13" i="8"/>
  <c r="B13" i="8"/>
  <c r="AL12" i="8"/>
  <c r="AK12" i="8"/>
  <c r="B12" i="8"/>
  <c r="AL11" i="8"/>
  <c r="AK11" i="8"/>
  <c r="B11" i="8"/>
  <c r="AL10" i="8"/>
  <c r="AK10" i="8"/>
  <c r="B10" i="8"/>
  <c r="AL9" i="8"/>
  <c r="AK9" i="8"/>
  <c r="B9" i="8"/>
  <c r="AL8" i="8"/>
  <c r="AK8" i="8"/>
  <c r="B8" i="8"/>
  <c r="AL7" i="8"/>
  <c r="AK7" i="8"/>
  <c r="B7" i="8"/>
  <c r="AL6" i="8"/>
  <c r="AK6" i="8"/>
  <c r="B6" i="8"/>
  <c r="AL5" i="8"/>
  <c r="AK5" i="8"/>
  <c r="B5" i="8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AK81" i="7"/>
  <c r="AJ81" i="7"/>
  <c r="B81" i="7"/>
  <c r="AK80" i="7"/>
  <c r="AJ80" i="7"/>
  <c r="B80" i="7"/>
  <c r="AK79" i="7"/>
  <c r="AJ79" i="7"/>
  <c r="B79" i="7"/>
  <c r="AK78" i="7"/>
  <c r="AJ78" i="7"/>
  <c r="B78" i="7"/>
  <c r="AK77" i="7"/>
  <c r="AJ77" i="7"/>
  <c r="B77" i="7"/>
  <c r="AK76" i="7"/>
  <c r="AJ76" i="7"/>
  <c r="B76" i="7"/>
  <c r="AK75" i="7"/>
  <c r="AJ75" i="7"/>
  <c r="B75" i="7"/>
  <c r="AK74" i="7"/>
  <c r="AJ74" i="7"/>
  <c r="B74" i="7"/>
  <c r="AK73" i="7"/>
  <c r="AJ73" i="7"/>
  <c r="B73" i="7"/>
  <c r="AK72" i="7"/>
  <c r="AJ72" i="7"/>
  <c r="B72" i="7"/>
  <c r="AK71" i="7"/>
  <c r="AJ71" i="7"/>
  <c r="B71" i="7"/>
  <c r="AK70" i="7"/>
  <c r="AJ70" i="7"/>
  <c r="B70" i="7"/>
  <c r="AK69" i="7"/>
  <c r="AJ69" i="7"/>
  <c r="B69" i="7"/>
  <c r="AK68" i="7"/>
  <c r="AJ68" i="7"/>
  <c r="B68" i="7"/>
  <c r="AK67" i="7"/>
  <c r="AJ67" i="7"/>
  <c r="B67" i="7"/>
  <c r="AK66" i="7"/>
  <c r="AJ66" i="7"/>
  <c r="B66" i="7"/>
  <c r="AK65" i="7"/>
  <c r="AJ65" i="7"/>
  <c r="B65" i="7"/>
  <c r="AK64" i="7"/>
  <c r="AJ64" i="7"/>
  <c r="B64" i="7"/>
  <c r="AK63" i="7"/>
  <c r="AJ63" i="7"/>
  <c r="B63" i="7"/>
  <c r="AK62" i="7"/>
  <c r="AJ62" i="7"/>
  <c r="B62" i="7"/>
  <c r="AK61" i="7"/>
  <c r="AJ61" i="7"/>
  <c r="B61" i="7"/>
  <c r="AK60" i="7"/>
  <c r="AJ60" i="7"/>
  <c r="B60" i="7"/>
  <c r="AK59" i="7"/>
  <c r="AJ59" i="7"/>
  <c r="B59" i="7"/>
  <c r="AK58" i="7"/>
  <c r="AJ58" i="7"/>
  <c r="B58" i="7"/>
  <c r="AK57" i="7"/>
  <c r="AJ57" i="7"/>
  <c r="B57" i="7"/>
  <c r="AK56" i="7"/>
  <c r="AJ56" i="7"/>
  <c r="B56" i="7"/>
  <c r="AK55" i="7"/>
  <c r="AJ55" i="7"/>
  <c r="B55" i="7"/>
  <c r="AK54" i="7"/>
  <c r="AJ54" i="7"/>
  <c r="B54" i="7"/>
  <c r="AK53" i="7"/>
  <c r="AJ53" i="7"/>
  <c r="B53" i="7"/>
  <c r="AK52" i="7"/>
  <c r="AJ52" i="7"/>
  <c r="B52" i="7"/>
  <c r="AK51" i="7"/>
  <c r="AJ51" i="7"/>
  <c r="B51" i="7"/>
  <c r="AK50" i="7"/>
  <c r="AJ50" i="7"/>
  <c r="B50" i="7"/>
  <c r="AK49" i="7"/>
  <c r="AJ49" i="7"/>
  <c r="B49" i="7"/>
  <c r="AK48" i="7"/>
  <c r="AJ48" i="7"/>
  <c r="B48" i="7"/>
  <c r="AK47" i="7"/>
  <c r="AJ47" i="7"/>
  <c r="B47" i="7"/>
  <c r="AK46" i="7"/>
  <c r="AJ46" i="7"/>
  <c r="AK45" i="7"/>
  <c r="AJ45" i="7"/>
  <c r="AK44" i="7"/>
  <c r="AJ44" i="7"/>
  <c r="AK43" i="7"/>
  <c r="AJ43" i="7"/>
  <c r="AK42" i="7"/>
  <c r="AJ42" i="7"/>
  <c r="AK41" i="7"/>
  <c r="AJ41" i="7"/>
  <c r="B41" i="7"/>
  <c r="AK40" i="7"/>
  <c r="AJ40" i="7"/>
  <c r="B40" i="7"/>
  <c r="AK39" i="7"/>
  <c r="AJ39" i="7"/>
  <c r="B39" i="7"/>
  <c r="AK38" i="7"/>
  <c r="AJ38" i="7"/>
  <c r="B38" i="7"/>
  <c r="AK37" i="7"/>
  <c r="AJ37" i="7"/>
  <c r="B37" i="7"/>
  <c r="AK36" i="7"/>
  <c r="AJ36" i="7"/>
  <c r="B36" i="7"/>
  <c r="AK35" i="7"/>
  <c r="AJ35" i="7"/>
  <c r="B35" i="7"/>
  <c r="AK34" i="7"/>
  <c r="AJ34" i="7"/>
  <c r="B34" i="7"/>
  <c r="AK33" i="7"/>
  <c r="AJ33" i="7"/>
  <c r="B33" i="7"/>
  <c r="AK32" i="7"/>
  <c r="AJ32" i="7"/>
  <c r="B32" i="7"/>
  <c r="AK31" i="7"/>
  <c r="AJ31" i="7"/>
  <c r="B31" i="7"/>
  <c r="AK30" i="7"/>
  <c r="AJ30" i="7"/>
  <c r="B30" i="7"/>
  <c r="AK29" i="7"/>
  <c r="AJ29" i="7"/>
  <c r="B29" i="7"/>
  <c r="AK28" i="7"/>
  <c r="AJ28" i="7"/>
  <c r="B28" i="7"/>
  <c r="AK27" i="7"/>
  <c r="AJ27" i="7"/>
  <c r="B27" i="7"/>
  <c r="AK26" i="7"/>
  <c r="AJ26" i="7"/>
  <c r="B26" i="7"/>
  <c r="AK25" i="7"/>
  <c r="AJ25" i="7"/>
  <c r="B25" i="7"/>
  <c r="AK24" i="7"/>
  <c r="AJ24" i="7"/>
  <c r="B24" i="7"/>
  <c r="AK23" i="7"/>
  <c r="AJ23" i="7"/>
  <c r="B23" i="7"/>
  <c r="AK22" i="7"/>
  <c r="AJ22" i="7"/>
  <c r="B22" i="7"/>
  <c r="AK21" i="7"/>
  <c r="AJ21" i="7"/>
  <c r="B21" i="7"/>
  <c r="AK20" i="7"/>
  <c r="AJ20" i="7"/>
  <c r="B20" i="7"/>
  <c r="AK19" i="7"/>
  <c r="AJ19" i="7"/>
  <c r="B19" i="7"/>
  <c r="AK18" i="7"/>
  <c r="AJ18" i="7"/>
  <c r="B18" i="7"/>
  <c r="AK17" i="7"/>
  <c r="AJ17" i="7"/>
  <c r="B17" i="7"/>
  <c r="AK16" i="7"/>
  <c r="AJ16" i="7"/>
  <c r="B16" i="7"/>
  <c r="AK15" i="7"/>
  <c r="AJ15" i="7"/>
  <c r="B15" i="7"/>
  <c r="AK14" i="7"/>
  <c r="AJ14" i="7"/>
  <c r="B14" i="7"/>
  <c r="AK13" i="7"/>
  <c r="AJ13" i="7"/>
  <c r="B13" i="7"/>
  <c r="AK12" i="7"/>
  <c r="AJ12" i="7"/>
  <c r="B12" i="7"/>
  <c r="AK11" i="7"/>
  <c r="AJ11" i="7"/>
  <c r="B11" i="7"/>
  <c r="AK10" i="7"/>
  <c r="AJ10" i="7"/>
  <c r="B10" i="7"/>
  <c r="AK9" i="7"/>
  <c r="AJ9" i="7"/>
  <c r="B9" i="7"/>
  <c r="AK8" i="7"/>
  <c r="AJ8" i="7"/>
  <c r="B8" i="7"/>
  <c r="AK7" i="7"/>
  <c r="AJ7" i="7"/>
  <c r="B7" i="7"/>
  <c r="AK6" i="7"/>
  <c r="AJ6" i="7"/>
  <c r="B6" i="7"/>
  <c r="AK5" i="7"/>
  <c r="AJ5" i="7"/>
  <c r="B5" i="7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AL81" i="6"/>
  <c r="AK81" i="6"/>
  <c r="B81" i="6"/>
  <c r="AL80" i="6"/>
  <c r="AK80" i="6"/>
  <c r="B80" i="6"/>
  <c r="AL79" i="6"/>
  <c r="AK79" i="6"/>
  <c r="B79" i="6"/>
  <c r="AL78" i="6"/>
  <c r="AK78" i="6"/>
  <c r="B78" i="6"/>
  <c r="AL77" i="6"/>
  <c r="AK77" i="6"/>
  <c r="B77" i="6"/>
  <c r="AL76" i="6"/>
  <c r="AK76" i="6"/>
  <c r="B76" i="6"/>
  <c r="AL75" i="6"/>
  <c r="AK75" i="6"/>
  <c r="B75" i="6"/>
  <c r="AL74" i="6"/>
  <c r="AK74" i="6"/>
  <c r="B74" i="6"/>
  <c r="AL73" i="6"/>
  <c r="AK73" i="6"/>
  <c r="B73" i="6"/>
  <c r="AL72" i="6"/>
  <c r="AK72" i="6"/>
  <c r="B72" i="6"/>
  <c r="AL71" i="6"/>
  <c r="AK71" i="6"/>
  <c r="B71" i="6"/>
  <c r="AL70" i="6"/>
  <c r="AK70" i="6"/>
  <c r="B70" i="6"/>
  <c r="AL69" i="6"/>
  <c r="AK69" i="6"/>
  <c r="B69" i="6"/>
  <c r="AL68" i="6"/>
  <c r="AK68" i="6"/>
  <c r="B68" i="6"/>
  <c r="AL67" i="6"/>
  <c r="AK67" i="6"/>
  <c r="B67" i="6"/>
  <c r="AL66" i="6"/>
  <c r="AK66" i="6"/>
  <c r="B66" i="6"/>
  <c r="AL65" i="6"/>
  <c r="AK65" i="6"/>
  <c r="B65" i="6"/>
  <c r="AL64" i="6"/>
  <c r="AK64" i="6"/>
  <c r="B64" i="6"/>
  <c r="AL63" i="6"/>
  <c r="AK63" i="6"/>
  <c r="B63" i="6"/>
  <c r="AL62" i="6"/>
  <c r="AK62" i="6"/>
  <c r="B62" i="6"/>
  <c r="AL61" i="6"/>
  <c r="AK61" i="6"/>
  <c r="B61" i="6"/>
  <c r="AL60" i="6"/>
  <c r="AK60" i="6"/>
  <c r="B60" i="6"/>
  <c r="AL59" i="6"/>
  <c r="AK59" i="6"/>
  <c r="B59" i="6"/>
  <c r="AL58" i="6"/>
  <c r="AK58" i="6"/>
  <c r="B58" i="6"/>
  <c r="AL57" i="6"/>
  <c r="AK57" i="6"/>
  <c r="B57" i="6"/>
  <c r="AL56" i="6"/>
  <c r="AK56" i="6"/>
  <c r="B56" i="6"/>
  <c r="AL55" i="6"/>
  <c r="AK55" i="6"/>
  <c r="B55" i="6"/>
  <c r="AL54" i="6"/>
  <c r="AK54" i="6"/>
  <c r="B54" i="6"/>
  <c r="AL53" i="6"/>
  <c r="AK53" i="6"/>
  <c r="B53" i="6"/>
  <c r="AL52" i="6"/>
  <c r="AK52" i="6"/>
  <c r="B52" i="6"/>
  <c r="AL51" i="6"/>
  <c r="AK51" i="6"/>
  <c r="B51" i="6"/>
  <c r="AL50" i="6"/>
  <c r="AK50" i="6"/>
  <c r="B50" i="6"/>
  <c r="AL49" i="6"/>
  <c r="AK49" i="6"/>
  <c r="B49" i="6"/>
  <c r="AL48" i="6"/>
  <c r="AK48" i="6"/>
  <c r="B48" i="6"/>
  <c r="AL47" i="6"/>
  <c r="AK47" i="6"/>
  <c r="B47" i="6"/>
  <c r="AL46" i="6"/>
  <c r="AK46" i="6"/>
  <c r="AL45" i="6"/>
  <c r="AK45" i="6"/>
  <c r="AL44" i="6"/>
  <c r="AK44" i="6"/>
  <c r="AL43" i="6"/>
  <c r="AK43" i="6"/>
  <c r="AL42" i="6"/>
  <c r="AK42" i="6"/>
  <c r="AL41" i="6"/>
  <c r="AK41" i="6"/>
  <c r="B41" i="6"/>
  <c r="AL40" i="6"/>
  <c r="AK40" i="6"/>
  <c r="B40" i="6"/>
  <c r="AL39" i="6"/>
  <c r="AK39" i="6"/>
  <c r="B39" i="6"/>
  <c r="AL38" i="6"/>
  <c r="AK38" i="6"/>
  <c r="B38" i="6"/>
  <c r="AL37" i="6"/>
  <c r="AK37" i="6"/>
  <c r="B37" i="6"/>
  <c r="AL36" i="6"/>
  <c r="AK36" i="6"/>
  <c r="B36" i="6"/>
  <c r="AL35" i="6"/>
  <c r="AK35" i="6"/>
  <c r="B35" i="6"/>
  <c r="AL34" i="6"/>
  <c r="AK34" i="6"/>
  <c r="B34" i="6"/>
  <c r="AL33" i="6"/>
  <c r="AK33" i="6"/>
  <c r="B33" i="6"/>
  <c r="AL32" i="6"/>
  <c r="AK32" i="6"/>
  <c r="B32" i="6"/>
  <c r="AL31" i="6"/>
  <c r="AK31" i="6"/>
  <c r="B31" i="6"/>
  <c r="AL30" i="6"/>
  <c r="AK30" i="6"/>
  <c r="B30" i="6"/>
  <c r="AL29" i="6"/>
  <c r="AK29" i="6"/>
  <c r="B29" i="6"/>
  <c r="AL28" i="6"/>
  <c r="AK28" i="6"/>
  <c r="B28" i="6"/>
  <c r="AL27" i="6"/>
  <c r="AK27" i="6"/>
  <c r="B27" i="6"/>
  <c r="AL26" i="6"/>
  <c r="AK26" i="6"/>
  <c r="B26" i="6"/>
  <c r="AL25" i="6"/>
  <c r="AK25" i="6"/>
  <c r="B25" i="6"/>
  <c r="AL24" i="6"/>
  <c r="AK24" i="6"/>
  <c r="B24" i="6"/>
  <c r="AL23" i="6"/>
  <c r="AK23" i="6"/>
  <c r="B23" i="6"/>
  <c r="AL22" i="6"/>
  <c r="AK22" i="6"/>
  <c r="B22" i="6"/>
  <c r="AL21" i="6"/>
  <c r="AK21" i="6"/>
  <c r="B21" i="6"/>
  <c r="AL20" i="6"/>
  <c r="AK20" i="6"/>
  <c r="B20" i="6"/>
  <c r="AL19" i="6"/>
  <c r="AK19" i="6"/>
  <c r="B19" i="6"/>
  <c r="AL18" i="6"/>
  <c r="AK18" i="6"/>
  <c r="B18" i="6"/>
  <c r="AL17" i="6"/>
  <c r="AK17" i="6"/>
  <c r="B17" i="6"/>
  <c r="AL16" i="6"/>
  <c r="AK16" i="6"/>
  <c r="B16" i="6"/>
  <c r="AL15" i="6"/>
  <c r="AK15" i="6"/>
  <c r="B15" i="6"/>
  <c r="AL14" i="6"/>
  <c r="AK14" i="6"/>
  <c r="B14" i="6"/>
  <c r="AL13" i="6"/>
  <c r="AK13" i="6"/>
  <c r="B13" i="6"/>
  <c r="AL12" i="6"/>
  <c r="AK12" i="6"/>
  <c r="B12" i="6"/>
  <c r="AL11" i="6"/>
  <c r="AK11" i="6"/>
  <c r="B11" i="6"/>
  <c r="AL10" i="6"/>
  <c r="AK10" i="6"/>
  <c r="B10" i="6"/>
  <c r="AL9" i="6"/>
  <c r="AK9" i="6"/>
  <c r="B9" i="6"/>
  <c r="AL8" i="6"/>
  <c r="AK8" i="6"/>
  <c r="B8" i="6"/>
  <c r="AL7" i="6"/>
  <c r="AK7" i="6"/>
  <c r="B7" i="6"/>
  <c r="AL6" i="6"/>
  <c r="AK6" i="6"/>
  <c r="B6" i="6"/>
  <c r="AL5" i="6"/>
  <c r="AK5" i="6"/>
  <c r="B5" i="6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AL81" i="5"/>
  <c r="AK81" i="5"/>
  <c r="B81" i="5"/>
  <c r="AL80" i="5"/>
  <c r="AK80" i="5"/>
  <c r="B80" i="5"/>
  <c r="AL79" i="5"/>
  <c r="AK79" i="5"/>
  <c r="B79" i="5"/>
  <c r="AL78" i="5"/>
  <c r="AK78" i="5"/>
  <c r="B78" i="5"/>
  <c r="AL77" i="5"/>
  <c r="AK77" i="5"/>
  <c r="B77" i="5"/>
  <c r="AL76" i="5"/>
  <c r="AK76" i="5"/>
  <c r="B76" i="5"/>
  <c r="AL75" i="5"/>
  <c r="AK75" i="5"/>
  <c r="B75" i="5"/>
  <c r="AL74" i="5"/>
  <c r="AK74" i="5"/>
  <c r="B74" i="5"/>
  <c r="AL73" i="5"/>
  <c r="AK73" i="5"/>
  <c r="B73" i="5"/>
  <c r="AL72" i="5"/>
  <c r="AK72" i="5"/>
  <c r="B72" i="5"/>
  <c r="AL71" i="5"/>
  <c r="AK71" i="5"/>
  <c r="B71" i="5"/>
  <c r="AL70" i="5"/>
  <c r="AK70" i="5"/>
  <c r="B70" i="5"/>
  <c r="AL69" i="5"/>
  <c r="AK69" i="5"/>
  <c r="B69" i="5"/>
  <c r="AL68" i="5"/>
  <c r="AK68" i="5"/>
  <c r="B68" i="5"/>
  <c r="AL67" i="5"/>
  <c r="AK67" i="5"/>
  <c r="B67" i="5"/>
  <c r="AL66" i="5"/>
  <c r="AK66" i="5"/>
  <c r="B66" i="5"/>
  <c r="AL65" i="5"/>
  <c r="AK65" i="5"/>
  <c r="B65" i="5"/>
  <c r="AL64" i="5"/>
  <c r="AK64" i="5"/>
  <c r="B64" i="5"/>
  <c r="AL63" i="5"/>
  <c r="AK63" i="5"/>
  <c r="B63" i="5"/>
  <c r="AL62" i="5"/>
  <c r="AK62" i="5"/>
  <c r="B62" i="5"/>
  <c r="AL61" i="5"/>
  <c r="AK61" i="5"/>
  <c r="B61" i="5"/>
  <c r="AL60" i="5"/>
  <c r="AK60" i="5"/>
  <c r="B60" i="5"/>
  <c r="AL59" i="5"/>
  <c r="AK59" i="5"/>
  <c r="B59" i="5"/>
  <c r="AL58" i="5"/>
  <c r="AK58" i="5"/>
  <c r="B58" i="5"/>
  <c r="AL57" i="5"/>
  <c r="AK57" i="5"/>
  <c r="B57" i="5"/>
  <c r="AL56" i="5"/>
  <c r="AK56" i="5"/>
  <c r="B56" i="5"/>
  <c r="AL55" i="5"/>
  <c r="AK55" i="5"/>
  <c r="B55" i="5"/>
  <c r="AL54" i="5"/>
  <c r="AK54" i="5"/>
  <c r="B54" i="5"/>
  <c r="AL53" i="5"/>
  <c r="AK53" i="5"/>
  <c r="B53" i="5"/>
  <c r="AL52" i="5"/>
  <c r="AK52" i="5"/>
  <c r="B52" i="5"/>
  <c r="AL51" i="5"/>
  <c r="AK51" i="5"/>
  <c r="B51" i="5"/>
  <c r="AL50" i="5"/>
  <c r="AK50" i="5"/>
  <c r="B50" i="5"/>
  <c r="AL49" i="5"/>
  <c r="AK49" i="5"/>
  <c r="B49" i="5"/>
  <c r="AL48" i="5"/>
  <c r="AK48" i="5"/>
  <c r="B48" i="5"/>
  <c r="AL47" i="5"/>
  <c r="AK47" i="5"/>
  <c r="B47" i="5"/>
  <c r="AL46" i="5"/>
  <c r="AK46" i="5"/>
  <c r="AL45" i="5"/>
  <c r="AK45" i="5"/>
  <c r="AL44" i="5"/>
  <c r="AK44" i="5"/>
  <c r="AL43" i="5"/>
  <c r="AK43" i="5"/>
  <c r="AL42" i="5"/>
  <c r="AK42" i="5"/>
  <c r="AL41" i="5"/>
  <c r="AK41" i="5"/>
  <c r="B41" i="5"/>
  <c r="AL40" i="5"/>
  <c r="AK40" i="5"/>
  <c r="B40" i="5"/>
  <c r="AL39" i="5"/>
  <c r="AK39" i="5"/>
  <c r="B39" i="5"/>
  <c r="AL38" i="5"/>
  <c r="AK38" i="5"/>
  <c r="B38" i="5"/>
  <c r="AL37" i="5"/>
  <c r="AK37" i="5"/>
  <c r="B37" i="5"/>
  <c r="AL36" i="5"/>
  <c r="AK36" i="5"/>
  <c r="B36" i="5"/>
  <c r="AL35" i="5"/>
  <c r="AK35" i="5"/>
  <c r="B35" i="5"/>
  <c r="AL34" i="5"/>
  <c r="AK34" i="5"/>
  <c r="B34" i="5"/>
  <c r="AL33" i="5"/>
  <c r="AK33" i="5"/>
  <c r="B33" i="5"/>
  <c r="AL32" i="5"/>
  <c r="AK32" i="5"/>
  <c r="B32" i="5"/>
  <c r="AL31" i="5"/>
  <c r="AK31" i="5"/>
  <c r="B31" i="5"/>
  <c r="AL30" i="5"/>
  <c r="AK30" i="5"/>
  <c r="B30" i="5"/>
  <c r="AL29" i="5"/>
  <c r="AK29" i="5"/>
  <c r="B29" i="5"/>
  <c r="AL28" i="5"/>
  <c r="AK28" i="5"/>
  <c r="B28" i="5"/>
  <c r="AL27" i="5"/>
  <c r="AK27" i="5"/>
  <c r="B27" i="5"/>
  <c r="AL26" i="5"/>
  <c r="AK26" i="5"/>
  <c r="B26" i="5"/>
  <c r="AL25" i="5"/>
  <c r="AK25" i="5"/>
  <c r="B25" i="5"/>
  <c r="AL24" i="5"/>
  <c r="AK24" i="5"/>
  <c r="B24" i="5"/>
  <c r="AL23" i="5"/>
  <c r="AK23" i="5"/>
  <c r="B23" i="5"/>
  <c r="AL22" i="5"/>
  <c r="AK22" i="5"/>
  <c r="B22" i="5"/>
  <c r="AL21" i="5"/>
  <c r="AK21" i="5"/>
  <c r="B21" i="5"/>
  <c r="AL20" i="5"/>
  <c r="AK20" i="5"/>
  <c r="B20" i="5"/>
  <c r="AL19" i="5"/>
  <c r="AK19" i="5"/>
  <c r="B19" i="5"/>
  <c r="AL18" i="5"/>
  <c r="AK18" i="5"/>
  <c r="B18" i="5"/>
  <c r="AL17" i="5"/>
  <c r="AK17" i="5"/>
  <c r="B17" i="5"/>
  <c r="AL16" i="5"/>
  <c r="AK16" i="5"/>
  <c r="B16" i="5"/>
  <c r="AL15" i="5"/>
  <c r="AK15" i="5"/>
  <c r="B15" i="5"/>
  <c r="AL14" i="5"/>
  <c r="AK14" i="5"/>
  <c r="B14" i="5"/>
  <c r="AL13" i="5"/>
  <c r="AK13" i="5"/>
  <c r="B13" i="5"/>
  <c r="AL12" i="5"/>
  <c r="AK12" i="5"/>
  <c r="B12" i="5"/>
  <c r="AL11" i="5"/>
  <c r="AK11" i="5"/>
  <c r="B11" i="5"/>
  <c r="AL10" i="5"/>
  <c r="AK10" i="5"/>
  <c r="B10" i="5"/>
  <c r="AL9" i="5"/>
  <c r="AK9" i="5"/>
  <c r="B9" i="5"/>
  <c r="AL8" i="5"/>
  <c r="AK8" i="5"/>
  <c r="B8" i="5"/>
  <c r="AL7" i="5"/>
  <c r="AK7" i="5"/>
  <c r="B7" i="5"/>
  <c r="AL6" i="5"/>
  <c r="AK6" i="5"/>
  <c r="B6" i="5"/>
  <c r="AL5" i="5"/>
  <c r="AK5" i="5"/>
  <c r="B5" i="5"/>
  <c r="AK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AK81" i="3"/>
  <c r="AJ81" i="3"/>
  <c r="B81" i="3"/>
  <c r="AK80" i="3"/>
  <c r="AJ80" i="3"/>
  <c r="B80" i="3"/>
  <c r="AK79" i="3"/>
  <c r="AJ79" i="3"/>
  <c r="B79" i="3"/>
  <c r="AK78" i="3"/>
  <c r="AJ78" i="3"/>
  <c r="B78" i="3"/>
  <c r="AK77" i="3"/>
  <c r="AJ77" i="3"/>
  <c r="B77" i="3"/>
  <c r="AK76" i="3"/>
  <c r="AJ76" i="3"/>
  <c r="B76" i="3"/>
  <c r="AK75" i="3"/>
  <c r="AJ75" i="3"/>
  <c r="B75" i="3"/>
  <c r="AK74" i="3"/>
  <c r="AJ74" i="3"/>
  <c r="B74" i="3"/>
  <c r="AK73" i="3"/>
  <c r="AJ73" i="3"/>
  <c r="B73" i="3"/>
  <c r="AK72" i="3"/>
  <c r="AJ72" i="3"/>
  <c r="B72" i="3"/>
  <c r="AK71" i="3"/>
  <c r="AJ71" i="3"/>
  <c r="B71" i="3"/>
  <c r="AK70" i="3"/>
  <c r="AJ70" i="3"/>
  <c r="B70" i="3"/>
  <c r="AK69" i="3"/>
  <c r="AJ69" i="3"/>
  <c r="B69" i="3"/>
  <c r="AK68" i="3"/>
  <c r="AJ68" i="3"/>
  <c r="B68" i="3"/>
  <c r="AK67" i="3"/>
  <c r="AJ67" i="3"/>
  <c r="B67" i="3"/>
  <c r="AK66" i="3"/>
  <c r="AJ66" i="3"/>
  <c r="B66" i="3"/>
  <c r="AK65" i="3"/>
  <c r="AJ65" i="3"/>
  <c r="B65" i="3"/>
  <c r="AK64" i="3"/>
  <c r="AJ64" i="3"/>
  <c r="B64" i="3"/>
  <c r="AK63" i="3"/>
  <c r="AJ63" i="3"/>
  <c r="B63" i="3"/>
  <c r="AK62" i="3"/>
  <c r="AJ62" i="3"/>
  <c r="B62" i="3"/>
  <c r="AK61" i="3"/>
  <c r="AJ61" i="3"/>
  <c r="B61" i="3"/>
  <c r="AK60" i="3"/>
  <c r="AJ60" i="3"/>
  <c r="B60" i="3"/>
  <c r="AK59" i="3"/>
  <c r="AJ59" i="3"/>
  <c r="B59" i="3"/>
  <c r="AK58" i="3"/>
  <c r="AJ58" i="3"/>
  <c r="B58" i="3"/>
  <c r="AK57" i="3"/>
  <c r="AJ57" i="3"/>
  <c r="B57" i="3"/>
  <c r="AK56" i="3"/>
  <c r="AJ56" i="3"/>
  <c r="B56" i="3"/>
  <c r="AK55" i="3"/>
  <c r="AJ55" i="3"/>
  <c r="B55" i="3"/>
  <c r="AK54" i="3"/>
  <c r="AJ54" i="3"/>
  <c r="B54" i="3"/>
  <c r="AK53" i="3"/>
  <c r="AJ53" i="3"/>
  <c r="B53" i="3"/>
  <c r="AK52" i="3"/>
  <c r="AJ52" i="3"/>
  <c r="B52" i="3"/>
  <c r="AK51" i="3"/>
  <c r="AJ51" i="3"/>
  <c r="B51" i="3"/>
  <c r="AK50" i="3"/>
  <c r="AJ50" i="3"/>
  <c r="B50" i="3"/>
  <c r="AK49" i="3"/>
  <c r="AJ49" i="3"/>
  <c r="B49" i="3"/>
  <c r="AK48" i="3"/>
  <c r="AJ48" i="3"/>
  <c r="B48" i="3"/>
  <c r="AK47" i="3"/>
  <c r="AJ47" i="3"/>
  <c r="B47" i="3"/>
  <c r="AK46" i="3"/>
  <c r="AJ46" i="3"/>
  <c r="AK45" i="3"/>
  <c r="AJ45" i="3"/>
  <c r="AK44" i="3"/>
  <c r="AJ44" i="3"/>
  <c r="AK43" i="3"/>
  <c r="AJ43" i="3"/>
  <c r="AK42" i="3"/>
  <c r="AJ42" i="3"/>
  <c r="AK41" i="3"/>
  <c r="AJ41" i="3"/>
  <c r="B41" i="3"/>
  <c r="AK40" i="3"/>
  <c r="AJ40" i="3"/>
  <c r="B40" i="3"/>
  <c r="AK39" i="3"/>
  <c r="AJ39" i="3"/>
  <c r="B39" i="3"/>
  <c r="AK38" i="3"/>
  <c r="AJ38" i="3"/>
  <c r="B38" i="3"/>
  <c r="AK37" i="3"/>
  <c r="AJ37" i="3"/>
  <c r="B37" i="3"/>
  <c r="AK36" i="3"/>
  <c r="AJ36" i="3"/>
  <c r="B36" i="3"/>
  <c r="AK35" i="3"/>
  <c r="AJ35" i="3"/>
  <c r="B35" i="3"/>
  <c r="AK34" i="3"/>
  <c r="AJ34" i="3"/>
  <c r="B34" i="3"/>
  <c r="AK33" i="3"/>
  <c r="AJ33" i="3"/>
  <c r="B33" i="3"/>
  <c r="AK32" i="3"/>
  <c r="AJ32" i="3"/>
  <c r="B32" i="3"/>
  <c r="AK31" i="3"/>
  <c r="AJ31" i="3"/>
  <c r="B31" i="3"/>
  <c r="AK30" i="3"/>
  <c r="AJ30" i="3"/>
  <c r="B30" i="3"/>
  <c r="AK29" i="3"/>
  <c r="AJ29" i="3"/>
  <c r="B29" i="3"/>
  <c r="AK28" i="3"/>
  <c r="AJ28" i="3"/>
  <c r="B28" i="3"/>
  <c r="AK27" i="3"/>
  <c r="AJ27" i="3"/>
  <c r="B27" i="3"/>
  <c r="AK26" i="3"/>
  <c r="AJ26" i="3"/>
  <c r="B26" i="3"/>
  <c r="AK25" i="3"/>
  <c r="AJ25" i="3"/>
  <c r="B25" i="3"/>
  <c r="AK24" i="3"/>
  <c r="AJ24" i="3"/>
  <c r="B24" i="3"/>
  <c r="AK23" i="3"/>
  <c r="AJ23" i="3"/>
  <c r="B23" i="3"/>
  <c r="AK22" i="3"/>
  <c r="AJ22" i="3"/>
  <c r="B22" i="3"/>
  <c r="AK21" i="3"/>
  <c r="AJ21" i="3"/>
  <c r="B21" i="3"/>
  <c r="AK20" i="3"/>
  <c r="AJ20" i="3"/>
  <c r="B20" i="3"/>
  <c r="AK19" i="3"/>
  <c r="AJ19" i="3"/>
  <c r="B19" i="3"/>
  <c r="AK18" i="3"/>
  <c r="AJ18" i="3"/>
  <c r="B18" i="3"/>
  <c r="AK17" i="3"/>
  <c r="AJ17" i="3"/>
  <c r="B17" i="3"/>
  <c r="AK16" i="3"/>
  <c r="AJ16" i="3"/>
  <c r="AJ82" i="3" s="1"/>
  <c r="B16" i="3"/>
  <c r="AK15" i="3"/>
  <c r="AJ15" i="3"/>
  <c r="B15" i="3"/>
  <c r="AK14" i="3"/>
  <c r="AJ14" i="3"/>
  <c r="B14" i="3"/>
  <c r="AK13" i="3"/>
  <c r="AJ13" i="3"/>
  <c r="B13" i="3"/>
  <c r="AK12" i="3"/>
  <c r="AJ12" i="3"/>
  <c r="B12" i="3"/>
  <c r="AK11" i="3"/>
  <c r="AJ11" i="3"/>
  <c r="B11" i="3"/>
  <c r="AK10" i="3"/>
  <c r="AJ10" i="3"/>
  <c r="B10" i="3"/>
  <c r="AK9" i="3"/>
  <c r="AJ9" i="3"/>
  <c r="B9" i="3"/>
  <c r="AK8" i="3"/>
  <c r="AJ8" i="3"/>
  <c r="B8" i="3"/>
  <c r="AK7" i="3"/>
  <c r="AJ7" i="3"/>
  <c r="B7" i="3"/>
  <c r="AK6" i="3"/>
  <c r="AJ6" i="3"/>
  <c r="B6" i="3"/>
  <c r="AK5" i="3"/>
  <c r="AJ5" i="3"/>
  <c r="B5" i="3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AL81" i="2"/>
  <c r="AK81" i="2"/>
  <c r="B81" i="2"/>
  <c r="AL80" i="2"/>
  <c r="AK80" i="2"/>
  <c r="B80" i="2"/>
  <c r="AL79" i="2"/>
  <c r="AK79" i="2"/>
  <c r="B79" i="2"/>
  <c r="AL78" i="2"/>
  <c r="AK78" i="2"/>
  <c r="B78" i="2"/>
  <c r="AL77" i="2"/>
  <c r="AK77" i="2"/>
  <c r="B77" i="2"/>
  <c r="AL76" i="2"/>
  <c r="AK76" i="2"/>
  <c r="B76" i="2"/>
  <c r="AL75" i="2"/>
  <c r="AK75" i="2"/>
  <c r="B75" i="2"/>
  <c r="AL74" i="2"/>
  <c r="AK74" i="2"/>
  <c r="B74" i="2"/>
  <c r="AL73" i="2"/>
  <c r="AK73" i="2"/>
  <c r="B73" i="2"/>
  <c r="AL72" i="2"/>
  <c r="AK72" i="2"/>
  <c r="B72" i="2"/>
  <c r="AL71" i="2"/>
  <c r="AK71" i="2"/>
  <c r="B71" i="2"/>
  <c r="AL70" i="2"/>
  <c r="AK70" i="2"/>
  <c r="B70" i="2"/>
  <c r="AL69" i="2"/>
  <c r="AK69" i="2"/>
  <c r="B69" i="2"/>
  <c r="AL68" i="2"/>
  <c r="AK68" i="2"/>
  <c r="B68" i="2"/>
  <c r="AL67" i="2"/>
  <c r="AK67" i="2"/>
  <c r="B67" i="2"/>
  <c r="AL66" i="2"/>
  <c r="AK66" i="2"/>
  <c r="B66" i="2"/>
  <c r="AL65" i="2"/>
  <c r="AK65" i="2"/>
  <c r="B65" i="2"/>
  <c r="AL64" i="2"/>
  <c r="AK64" i="2"/>
  <c r="B64" i="2"/>
  <c r="AL63" i="2"/>
  <c r="AK63" i="2"/>
  <c r="B63" i="2"/>
  <c r="AL62" i="2"/>
  <c r="AK62" i="2"/>
  <c r="B62" i="2"/>
  <c r="AL61" i="2"/>
  <c r="AK61" i="2"/>
  <c r="B61" i="2"/>
  <c r="AL60" i="2"/>
  <c r="AK60" i="2"/>
  <c r="B60" i="2"/>
  <c r="AL59" i="2"/>
  <c r="AK59" i="2"/>
  <c r="B59" i="2"/>
  <c r="AL58" i="2"/>
  <c r="AK58" i="2"/>
  <c r="B58" i="2"/>
  <c r="AL57" i="2"/>
  <c r="AK57" i="2"/>
  <c r="B57" i="2"/>
  <c r="AL56" i="2"/>
  <c r="AK56" i="2"/>
  <c r="B56" i="2"/>
  <c r="AL55" i="2"/>
  <c r="AK55" i="2"/>
  <c r="B55" i="2"/>
  <c r="AL54" i="2"/>
  <c r="AK54" i="2"/>
  <c r="B54" i="2"/>
  <c r="AL53" i="2"/>
  <c r="AK53" i="2"/>
  <c r="B53" i="2"/>
  <c r="AL52" i="2"/>
  <c r="AK52" i="2"/>
  <c r="B52" i="2"/>
  <c r="AL51" i="2"/>
  <c r="AK51" i="2"/>
  <c r="B51" i="2"/>
  <c r="AL50" i="2"/>
  <c r="AK50" i="2"/>
  <c r="B50" i="2"/>
  <c r="AL49" i="2"/>
  <c r="AK49" i="2"/>
  <c r="B49" i="2"/>
  <c r="AL48" i="2"/>
  <c r="AK48" i="2"/>
  <c r="B48" i="2"/>
  <c r="AL47" i="2"/>
  <c r="AK47" i="2"/>
  <c r="B47" i="2"/>
  <c r="AL46" i="2"/>
  <c r="AK46" i="2"/>
  <c r="AL45" i="2"/>
  <c r="AK45" i="2"/>
  <c r="AL44" i="2"/>
  <c r="AK44" i="2"/>
  <c r="AL43" i="2"/>
  <c r="AK43" i="2"/>
  <c r="AL42" i="2"/>
  <c r="AK42" i="2"/>
  <c r="AL41" i="2"/>
  <c r="AK41" i="2"/>
  <c r="B41" i="2"/>
  <c r="AL40" i="2"/>
  <c r="AK40" i="2"/>
  <c r="B40" i="2"/>
  <c r="AL39" i="2"/>
  <c r="AK39" i="2"/>
  <c r="B39" i="2"/>
  <c r="AL38" i="2"/>
  <c r="AK38" i="2"/>
  <c r="B38" i="2"/>
  <c r="AL37" i="2"/>
  <c r="AK37" i="2"/>
  <c r="B37" i="2"/>
  <c r="AL36" i="2"/>
  <c r="AK36" i="2"/>
  <c r="B36" i="2"/>
  <c r="AL35" i="2"/>
  <c r="AK35" i="2"/>
  <c r="B35" i="2"/>
  <c r="AL34" i="2"/>
  <c r="AK34" i="2"/>
  <c r="B34" i="2"/>
  <c r="AL33" i="2"/>
  <c r="AK33" i="2"/>
  <c r="B33" i="2"/>
  <c r="AL32" i="2"/>
  <c r="AK32" i="2"/>
  <c r="B32" i="2"/>
  <c r="AL31" i="2"/>
  <c r="AK31" i="2"/>
  <c r="B31" i="2"/>
  <c r="AL30" i="2"/>
  <c r="AK30" i="2"/>
  <c r="B30" i="2"/>
  <c r="AL29" i="2"/>
  <c r="AK29" i="2"/>
  <c r="B29" i="2"/>
  <c r="AL28" i="2"/>
  <c r="AK28" i="2"/>
  <c r="B28" i="2"/>
  <c r="AL27" i="2"/>
  <c r="AK27" i="2"/>
  <c r="B27" i="2"/>
  <c r="AL26" i="2"/>
  <c r="AK26" i="2"/>
  <c r="B26" i="2"/>
  <c r="AL25" i="2"/>
  <c r="AK25" i="2"/>
  <c r="B25" i="2"/>
  <c r="AL24" i="2"/>
  <c r="AK24" i="2"/>
  <c r="B24" i="2"/>
  <c r="AL23" i="2"/>
  <c r="AK23" i="2"/>
  <c r="B23" i="2"/>
  <c r="AL22" i="2"/>
  <c r="AK22" i="2"/>
  <c r="B22" i="2"/>
  <c r="AL21" i="2"/>
  <c r="AK21" i="2"/>
  <c r="B21" i="2"/>
  <c r="AL20" i="2"/>
  <c r="AK20" i="2"/>
  <c r="B20" i="2"/>
  <c r="AL19" i="2"/>
  <c r="AK19" i="2"/>
  <c r="B19" i="2"/>
  <c r="AL18" i="2"/>
  <c r="AK18" i="2"/>
  <c r="B18" i="2"/>
  <c r="AL17" i="2"/>
  <c r="AK17" i="2"/>
  <c r="B17" i="2"/>
  <c r="AL16" i="2"/>
  <c r="AK16" i="2"/>
  <c r="B16" i="2"/>
  <c r="AL15" i="2"/>
  <c r="AK15" i="2"/>
  <c r="B15" i="2"/>
  <c r="AL14" i="2"/>
  <c r="AK14" i="2"/>
  <c r="B14" i="2"/>
  <c r="AL13" i="2"/>
  <c r="AK13" i="2"/>
  <c r="B13" i="2"/>
  <c r="AL12" i="2"/>
  <c r="AK12" i="2"/>
  <c r="B12" i="2"/>
  <c r="AL11" i="2"/>
  <c r="AK11" i="2"/>
  <c r="B11" i="2"/>
  <c r="AL10" i="2"/>
  <c r="AK10" i="2"/>
  <c r="B10" i="2"/>
  <c r="AL9" i="2"/>
  <c r="AK9" i="2"/>
  <c r="B9" i="2"/>
  <c r="AL8" i="2"/>
  <c r="AK8" i="2"/>
  <c r="B8" i="2"/>
  <c r="AL7" i="2"/>
  <c r="AK7" i="2"/>
  <c r="B7" i="2"/>
  <c r="AL6" i="2"/>
  <c r="AK6" i="2"/>
  <c r="B6" i="2"/>
  <c r="AL5" i="2"/>
  <c r="AK5" i="2"/>
  <c r="B5" i="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AK81" i="12"/>
  <c r="AJ81" i="12"/>
  <c r="B81" i="12"/>
  <c r="AK80" i="12"/>
  <c r="AJ80" i="12"/>
  <c r="B80" i="12"/>
  <c r="AK79" i="12"/>
  <c r="AJ79" i="12"/>
  <c r="B79" i="12"/>
  <c r="AK78" i="12"/>
  <c r="AJ78" i="12"/>
  <c r="B78" i="12"/>
  <c r="AK77" i="12"/>
  <c r="AJ77" i="12"/>
  <c r="B77" i="12"/>
  <c r="AK76" i="12"/>
  <c r="AJ76" i="12"/>
  <c r="B76" i="12"/>
  <c r="AK75" i="12"/>
  <c r="AJ75" i="12"/>
  <c r="B75" i="12"/>
  <c r="AK74" i="12"/>
  <c r="AJ74" i="12"/>
  <c r="B74" i="12"/>
  <c r="AK73" i="12"/>
  <c r="AJ73" i="12"/>
  <c r="B73" i="12"/>
  <c r="AK72" i="12"/>
  <c r="AJ72" i="12"/>
  <c r="B72" i="12"/>
  <c r="AK71" i="12"/>
  <c r="AJ71" i="12"/>
  <c r="B71" i="12"/>
  <c r="AK70" i="12"/>
  <c r="AJ70" i="12"/>
  <c r="B70" i="12"/>
  <c r="AK69" i="12"/>
  <c r="AJ69" i="12"/>
  <c r="B69" i="12"/>
  <c r="AK68" i="12"/>
  <c r="AJ68" i="12"/>
  <c r="B68" i="12"/>
  <c r="AK67" i="12"/>
  <c r="AJ67" i="12"/>
  <c r="B67" i="12"/>
  <c r="AK66" i="12"/>
  <c r="AJ66" i="12"/>
  <c r="B66" i="12"/>
  <c r="AK65" i="12"/>
  <c r="AJ65" i="12"/>
  <c r="B65" i="12"/>
  <c r="AK64" i="12"/>
  <c r="AJ64" i="12"/>
  <c r="B64" i="12"/>
  <c r="AK63" i="12"/>
  <c r="AJ63" i="12"/>
  <c r="B63" i="12"/>
  <c r="AK62" i="12"/>
  <c r="AJ62" i="12"/>
  <c r="B62" i="12"/>
  <c r="AK61" i="12"/>
  <c r="AJ61" i="12"/>
  <c r="B61" i="12"/>
  <c r="AK60" i="12"/>
  <c r="AJ60" i="12"/>
  <c r="B60" i="12"/>
  <c r="AK59" i="12"/>
  <c r="AJ59" i="12"/>
  <c r="B59" i="12"/>
  <c r="AK58" i="12"/>
  <c r="AJ58" i="12"/>
  <c r="B58" i="12"/>
  <c r="AK57" i="12"/>
  <c r="AJ57" i="12"/>
  <c r="B57" i="12"/>
  <c r="AK56" i="12"/>
  <c r="AJ56" i="12"/>
  <c r="B56" i="12"/>
  <c r="AK55" i="12"/>
  <c r="AJ55" i="12"/>
  <c r="B55" i="12"/>
  <c r="AK54" i="12"/>
  <c r="AJ54" i="12"/>
  <c r="B54" i="12"/>
  <c r="AK53" i="12"/>
  <c r="AJ53" i="12"/>
  <c r="B53" i="12"/>
  <c r="AK52" i="12"/>
  <c r="AJ52" i="12"/>
  <c r="B52" i="12"/>
  <c r="AK51" i="12"/>
  <c r="AJ51" i="12"/>
  <c r="B51" i="12"/>
  <c r="AK50" i="12"/>
  <c r="AJ50" i="12"/>
  <c r="B50" i="12"/>
  <c r="AK49" i="12"/>
  <c r="AJ49" i="12"/>
  <c r="B49" i="12"/>
  <c r="AK48" i="12"/>
  <c r="AJ48" i="12"/>
  <c r="B48" i="12"/>
  <c r="AK47" i="12"/>
  <c r="AJ47" i="12"/>
  <c r="B47" i="12"/>
  <c r="AK46" i="12"/>
  <c r="AJ46" i="12"/>
  <c r="AK45" i="12"/>
  <c r="AJ45" i="12"/>
  <c r="AK44" i="12"/>
  <c r="AJ44" i="12"/>
  <c r="AK43" i="12"/>
  <c r="AJ43" i="12"/>
  <c r="AK42" i="12"/>
  <c r="AJ42" i="12"/>
  <c r="AK41" i="12"/>
  <c r="AJ41" i="12"/>
  <c r="B41" i="12"/>
  <c r="AK40" i="12"/>
  <c r="AJ40" i="12"/>
  <c r="B40" i="12"/>
  <c r="AK39" i="12"/>
  <c r="AJ39" i="12"/>
  <c r="B39" i="12"/>
  <c r="AK38" i="12"/>
  <c r="AJ38" i="12"/>
  <c r="B38" i="12"/>
  <c r="AK37" i="12"/>
  <c r="AJ37" i="12"/>
  <c r="B37" i="12"/>
  <c r="AK36" i="12"/>
  <c r="AJ36" i="12"/>
  <c r="B36" i="12"/>
  <c r="AK35" i="12"/>
  <c r="AJ35" i="12"/>
  <c r="B35" i="12"/>
  <c r="AK34" i="12"/>
  <c r="AJ34" i="12"/>
  <c r="B34" i="12"/>
  <c r="AK33" i="12"/>
  <c r="AJ33" i="12"/>
  <c r="B33" i="12"/>
  <c r="AK32" i="12"/>
  <c r="AJ32" i="12"/>
  <c r="B32" i="12"/>
  <c r="AK31" i="12"/>
  <c r="AJ31" i="12"/>
  <c r="B31" i="12"/>
  <c r="AK30" i="12"/>
  <c r="AJ30" i="12"/>
  <c r="B30" i="12"/>
  <c r="AK29" i="12"/>
  <c r="AJ29" i="12"/>
  <c r="B29" i="12"/>
  <c r="AK28" i="12"/>
  <c r="AJ28" i="12"/>
  <c r="B28" i="12"/>
  <c r="AK27" i="12"/>
  <c r="AJ27" i="12"/>
  <c r="B27" i="12"/>
  <c r="AK26" i="12"/>
  <c r="AJ26" i="12"/>
  <c r="B26" i="12"/>
  <c r="AK25" i="12"/>
  <c r="AJ25" i="12"/>
  <c r="B25" i="12"/>
  <c r="AK24" i="12"/>
  <c r="AJ24" i="12"/>
  <c r="B24" i="12"/>
  <c r="AK23" i="12"/>
  <c r="AJ23" i="12"/>
  <c r="B23" i="12"/>
  <c r="AK22" i="12"/>
  <c r="AJ22" i="12"/>
  <c r="B22" i="12"/>
  <c r="AK21" i="12"/>
  <c r="AJ21" i="12"/>
  <c r="B21" i="12"/>
  <c r="AK20" i="12"/>
  <c r="AJ20" i="12"/>
  <c r="B20" i="12"/>
  <c r="AK19" i="12"/>
  <c r="AJ19" i="12"/>
  <c r="B19" i="12"/>
  <c r="AK18" i="12"/>
  <c r="AJ18" i="12"/>
  <c r="B18" i="12"/>
  <c r="AK17" i="12"/>
  <c r="AJ17" i="12"/>
  <c r="B17" i="12"/>
  <c r="AK16" i="12"/>
  <c r="AJ16" i="12"/>
  <c r="B16" i="12"/>
  <c r="AK15" i="12"/>
  <c r="AJ15" i="12"/>
  <c r="B15" i="12"/>
  <c r="AK14" i="12"/>
  <c r="AJ14" i="12"/>
  <c r="B14" i="12"/>
  <c r="AK13" i="12"/>
  <c r="AJ13" i="12"/>
  <c r="B13" i="12"/>
  <c r="AK12" i="12"/>
  <c r="AJ12" i="12"/>
  <c r="B12" i="12"/>
  <c r="AK11" i="12"/>
  <c r="AJ11" i="12"/>
  <c r="B11" i="12"/>
  <c r="AK10" i="12"/>
  <c r="AJ10" i="12"/>
  <c r="B10" i="12"/>
  <c r="AK9" i="12"/>
  <c r="AJ9" i="12"/>
  <c r="B9" i="12"/>
  <c r="AK8" i="12"/>
  <c r="AJ8" i="12"/>
  <c r="B8" i="12"/>
  <c r="AK7" i="12"/>
  <c r="AJ7" i="12"/>
  <c r="B7" i="12"/>
  <c r="AK6" i="12"/>
  <c r="AJ6" i="12"/>
  <c r="B6" i="12"/>
  <c r="AK5" i="12"/>
  <c r="AJ5" i="12"/>
  <c r="B5" i="12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AL81" i="11"/>
  <c r="AK81" i="11"/>
  <c r="B81" i="11"/>
  <c r="AL80" i="11"/>
  <c r="AK80" i="11"/>
  <c r="B80" i="11"/>
  <c r="AL79" i="11"/>
  <c r="AK79" i="11"/>
  <c r="B79" i="11"/>
  <c r="AL78" i="11"/>
  <c r="AK78" i="11"/>
  <c r="B78" i="11"/>
  <c r="AL77" i="11"/>
  <c r="AK77" i="11"/>
  <c r="B77" i="11"/>
  <c r="AL76" i="11"/>
  <c r="AK76" i="11"/>
  <c r="B76" i="11"/>
  <c r="AL75" i="11"/>
  <c r="AK75" i="11"/>
  <c r="B75" i="11"/>
  <c r="AL74" i="11"/>
  <c r="AK74" i="11"/>
  <c r="B74" i="11"/>
  <c r="AL73" i="11"/>
  <c r="AK73" i="11"/>
  <c r="B73" i="11"/>
  <c r="AL72" i="11"/>
  <c r="AK72" i="11"/>
  <c r="B72" i="11"/>
  <c r="AL71" i="11"/>
  <c r="AK71" i="11"/>
  <c r="B71" i="11"/>
  <c r="AL70" i="11"/>
  <c r="AK70" i="11"/>
  <c r="B70" i="11"/>
  <c r="AL69" i="11"/>
  <c r="AK69" i="11"/>
  <c r="B69" i="11"/>
  <c r="AL68" i="11"/>
  <c r="AK68" i="11"/>
  <c r="B68" i="11"/>
  <c r="AL67" i="11"/>
  <c r="AK67" i="11"/>
  <c r="B67" i="11"/>
  <c r="AL66" i="11"/>
  <c r="AK66" i="11"/>
  <c r="B66" i="11"/>
  <c r="AL65" i="11"/>
  <c r="AK65" i="11"/>
  <c r="B65" i="11"/>
  <c r="AL64" i="11"/>
  <c r="AK64" i="11"/>
  <c r="B64" i="11"/>
  <c r="AL63" i="11"/>
  <c r="AK63" i="11"/>
  <c r="B63" i="11"/>
  <c r="AL62" i="11"/>
  <c r="AK62" i="11"/>
  <c r="B62" i="11"/>
  <c r="AL61" i="11"/>
  <c r="AK61" i="11"/>
  <c r="B61" i="11"/>
  <c r="AL60" i="11"/>
  <c r="AK60" i="11"/>
  <c r="B60" i="11"/>
  <c r="AL59" i="11"/>
  <c r="AK59" i="11"/>
  <c r="B59" i="11"/>
  <c r="AL58" i="11"/>
  <c r="AK58" i="11"/>
  <c r="B58" i="11"/>
  <c r="AL57" i="11"/>
  <c r="AK57" i="11"/>
  <c r="B57" i="11"/>
  <c r="AL56" i="11"/>
  <c r="AK56" i="11"/>
  <c r="B56" i="11"/>
  <c r="AL55" i="11"/>
  <c r="AK55" i="11"/>
  <c r="B55" i="11"/>
  <c r="AL54" i="11"/>
  <c r="AK54" i="11"/>
  <c r="B54" i="11"/>
  <c r="AL53" i="11"/>
  <c r="AK53" i="11"/>
  <c r="B53" i="11"/>
  <c r="AL52" i="11"/>
  <c r="AK52" i="11"/>
  <c r="B52" i="11"/>
  <c r="AL51" i="11"/>
  <c r="AK51" i="11"/>
  <c r="B51" i="11"/>
  <c r="AL50" i="11"/>
  <c r="AK50" i="11"/>
  <c r="B50" i="11"/>
  <c r="AL49" i="11"/>
  <c r="AK49" i="11"/>
  <c r="B49" i="11"/>
  <c r="AL48" i="11"/>
  <c r="AK48" i="11"/>
  <c r="B48" i="11"/>
  <c r="AL47" i="11"/>
  <c r="AK47" i="11"/>
  <c r="B47" i="11"/>
  <c r="AL46" i="11"/>
  <c r="AK46" i="11"/>
  <c r="AL45" i="11"/>
  <c r="AK45" i="11"/>
  <c r="AL44" i="11"/>
  <c r="AK44" i="11"/>
  <c r="AL43" i="11"/>
  <c r="AK43" i="11"/>
  <c r="AL42" i="11"/>
  <c r="AK42" i="11"/>
  <c r="AL41" i="11"/>
  <c r="AK41" i="11"/>
  <c r="B41" i="11"/>
  <c r="AL40" i="11"/>
  <c r="AK40" i="11"/>
  <c r="B40" i="11"/>
  <c r="AL39" i="11"/>
  <c r="AK39" i="11"/>
  <c r="B39" i="11"/>
  <c r="AL38" i="11"/>
  <c r="AK38" i="11"/>
  <c r="B38" i="11"/>
  <c r="AL37" i="11"/>
  <c r="AK37" i="11"/>
  <c r="B37" i="11"/>
  <c r="AL36" i="11"/>
  <c r="AK36" i="11"/>
  <c r="B36" i="11"/>
  <c r="AL35" i="11"/>
  <c r="AK35" i="11"/>
  <c r="B35" i="11"/>
  <c r="AL34" i="11"/>
  <c r="AK34" i="11"/>
  <c r="B34" i="11"/>
  <c r="AL33" i="11"/>
  <c r="AK33" i="11"/>
  <c r="B33" i="11"/>
  <c r="AL32" i="11"/>
  <c r="AK32" i="11"/>
  <c r="B32" i="11"/>
  <c r="AL31" i="11"/>
  <c r="AK31" i="11"/>
  <c r="B31" i="11"/>
  <c r="AL30" i="11"/>
  <c r="AK30" i="11"/>
  <c r="B30" i="11"/>
  <c r="AL29" i="11"/>
  <c r="AK29" i="11"/>
  <c r="B29" i="11"/>
  <c r="AL28" i="11"/>
  <c r="AK28" i="11"/>
  <c r="B28" i="11"/>
  <c r="AL27" i="11"/>
  <c r="AK27" i="11"/>
  <c r="B27" i="11"/>
  <c r="AL26" i="11"/>
  <c r="AK26" i="11"/>
  <c r="B26" i="11"/>
  <c r="AL25" i="11"/>
  <c r="AK25" i="11"/>
  <c r="B25" i="11"/>
  <c r="AL24" i="11"/>
  <c r="AK24" i="11"/>
  <c r="B24" i="11"/>
  <c r="AL23" i="11"/>
  <c r="AK23" i="11"/>
  <c r="B23" i="11"/>
  <c r="AL22" i="11"/>
  <c r="AK22" i="11"/>
  <c r="B22" i="11"/>
  <c r="AL21" i="11"/>
  <c r="AK21" i="11"/>
  <c r="B21" i="11"/>
  <c r="AL20" i="11"/>
  <c r="AK20" i="11"/>
  <c r="B20" i="11"/>
  <c r="AL19" i="11"/>
  <c r="AK19" i="11"/>
  <c r="B19" i="11"/>
  <c r="AL18" i="11"/>
  <c r="AK18" i="11"/>
  <c r="B18" i="11"/>
  <c r="AL17" i="11"/>
  <c r="AK17" i="11"/>
  <c r="B17" i="11"/>
  <c r="AL16" i="11"/>
  <c r="AK16" i="11"/>
  <c r="B16" i="11"/>
  <c r="AL15" i="11"/>
  <c r="AK15" i="11"/>
  <c r="B15" i="11"/>
  <c r="AL14" i="11"/>
  <c r="AK14" i="11"/>
  <c r="B14" i="11"/>
  <c r="AL13" i="11"/>
  <c r="AK13" i="11"/>
  <c r="B13" i="11"/>
  <c r="AL12" i="11"/>
  <c r="AK12" i="11"/>
  <c r="B12" i="11"/>
  <c r="AL11" i="11"/>
  <c r="AK11" i="11"/>
  <c r="B11" i="11"/>
  <c r="AL10" i="11"/>
  <c r="AK10" i="11"/>
  <c r="B10" i="11"/>
  <c r="AL9" i="11"/>
  <c r="AK9" i="11"/>
  <c r="B9" i="11"/>
  <c r="AL8" i="11"/>
  <c r="AK8" i="11"/>
  <c r="B8" i="11"/>
  <c r="AL7" i="11"/>
  <c r="AK7" i="11"/>
  <c r="B7" i="11"/>
  <c r="AL6" i="11"/>
  <c r="AK6" i="11"/>
  <c r="B6" i="11"/>
  <c r="AL5" i="11"/>
  <c r="AK5" i="11"/>
  <c r="B5" i="11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AJ81" i="13"/>
  <c r="AI81" i="13"/>
  <c r="B81" i="13"/>
  <c r="AJ80" i="13"/>
  <c r="AI80" i="13"/>
  <c r="B80" i="13"/>
  <c r="AJ79" i="13"/>
  <c r="AI79" i="13"/>
  <c r="B79" i="13"/>
  <c r="AJ78" i="13"/>
  <c r="AI78" i="13"/>
  <c r="B78" i="13"/>
  <c r="AJ77" i="13"/>
  <c r="AI77" i="13"/>
  <c r="B77" i="13"/>
  <c r="AJ76" i="13"/>
  <c r="AI76" i="13"/>
  <c r="B76" i="13"/>
  <c r="AJ75" i="13"/>
  <c r="AI75" i="13"/>
  <c r="B75" i="13"/>
  <c r="AJ74" i="13"/>
  <c r="AI74" i="13"/>
  <c r="B74" i="13"/>
  <c r="AJ73" i="13"/>
  <c r="AI73" i="13"/>
  <c r="B73" i="13"/>
  <c r="AJ72" i="13"/>
  <c r="AI72" i="13"/>
  <c r="B72" i="13"/>
  <c r="AJ71" i="13"/>
  <c r="AI71" i="13"/>
  <c r="B71" i="13"/>
  <c r="AJ70" i="13"/>
  <c r="AI70" i="13"/>
  <c r="B70" i="13"/>
  <c r="AJ69" i="13"/>
  <c r="AI69" i="13"/>
  <c r="B69" i="13"/>
  <c r="AJ68" i="13"/>
  <c r="AI68" i="13"/>
  <c r="B68" i="13"/>
  <c r="AJ67" i="13"/>
  <c r="AI67" i="13"/>
  <c r="B67" i="13"/>
  <c r="AJ66" i="13"/>
  <c r="AI66" i="13"/>
  <c r="B66" i="13"/>
  <c r="AJ65" i="13"/>
  <c r="AI65" i="13"/>
  <c r="B65" i="13"/>
  <c r="AJ64" i="13"/>
  <c r="AI64" i="13"/>
  <c r="B64" i="13"/>
  <c r="AJ63" i="13"/>
  <c r="AI63" i="13"/>
  <c r="B63" i="13"/>
  <c r="AJ62" i="13"/>
  <c r="AI62" i="13"/>
  <c r="B62" i="13"/>
  <c r="AJ61" i="13"/>
  <c r="AI61" i="13"/>
  <c r="B61" i="13"/>
  <c r="AJ60" i="13"/>
  <c r="AI60" i="13"/>
  <c r="B60" i="13"/>
  <c r="AJ59" i="13"/>
  <c r="AI59" i="13"/>
  <c r="B59" i="13"/>
  <c r="AJ58" i="13"/>
  <c r="AI58" i="13"/>
  <c r="B58" i="13"/>
  <c r="AJ57" i="13"/>
  <c r="AI57" i="13"/>
  <c r="B57" i="13"/>
  <c r="AJ56" i="13"/>
  <c r="AI56" i="13"/>
  <c r="B56" i="13"/>
  <c r="AJ55" i="13"/>
  <c r="AI55" i="13"/>
  <c r="B55" i="13"/>
  <c r="AJ54" i="13"/>
  <c r="AI54" i="13"/>
  <c r="B54" i="13"/>
  <c r="AJ53" i="13"/>
  <c r="AI53" i="13"/>
  <c r="B53" i="13"/>
  <c r="AJ52" i="13"/>
  <c r="AI52" i="13"/>
  <c r="B52" i="13"/>
  <c r="AJ51" i="13"/>
  <c r="AI51" i="13"/>
  <c r="B51" i="13"/>
  <c r="AJ50" i="13"/>
  <c r="AI50" i="13"/>
  <c r="B50" i="13"/>
  <c r="AJ49" i="13"/>
  <c r="AI49" i="13"/>
  <c r="B49" i="13"/>
  <c r="AJ48" i="13"/>
  <c r="AI48" i="13"/>
  <c r="B48" i="13"/>
  <c r="AJ47" i="13"/>
  <c r="AI47" i="13"/>
  <c r="B47" i="13"/>
  <c r="AJ46" i="13"/>
  <c r="AI46" i="13"/>
  <c r="AJ45" i="13"/>
  <c r="AI45" i="13"/>
  <c r="AJ44" i="13"/>
  <c r="AI44" i="13"/>
  <c r="AJ43" i="13"/>
  <c r="AI43" i="13"/>
  <c r="AJ42" i="13"/>
  <c r="AI42" i="13"/>
  <c r="AJ41" i="13"/>
  <c r="AI41" i="13"/>
  <c r="B41" i="13"/>
  <c r="AJ40" i="13"/>
  <c r="AI40" i="13"/>
  <c r="B40" i="13"/>
  <c r="AJ39" i="13"/>
  <c r="AI39" i="13"/>
  <c r="B39" i="13"/>
  <c r="AJ38" i="13"/>
  <c r="AI38" i="13"/>
  <c r="B38" i="13"/>
  <c r="AJ37" i="13"/>
  <c r="AI37" i="13"/>
  <c r="B37" i="13"/>
  <c r="AJ36" i="13"/>
  <c r="AI36" i="13"/>
  <c r="B36" i="13"/>
  <c r="AJ35" i="13"/>
  <c r="AI35" i="13"/>
  <c r="B35" i="13"/>
  <c r="AJ34" i="13"/>
  <c r="AI34" i="13"/>
  <c r="B34" i="13"/>
  <c r="AJ33" i="13"/>
  <c r="AI33" i="13"/>
  <c r="B33" i="13"/>
  <c r="AJ32" i="13"/>
  <c r="AI32" i="13"/>
  <c r="B32" i="13"/>
  <c r="AJ31" i="13"/>
  <c r="AI31" i="13"/>
  <c r="B31" i="13"/>
  <c r="AJ30" i="13"/>
  <c r="AI30" i="13"/>
  <c r="B30" i="13"/>
  <c r="AJ29" i="13"/>
  <c r="AI29" i="13"/>
  <c r="B29" i="13"/>
  <c r="AJ28" i="13"/>
  <c r="AI28" i="13"/>
  <c r="B28" i="13"/>
  <c r="AJ27" i="13"/>
  <c r="AI27" i="13"/>
  <c r="B27" i="13"/>
  <c r="AJ26" i="13"/>
  <c r="AI26" i="13"/>
  <c r="B26" i="13"/>
  <c r="AJ25" i="13"/>
  <c r="AI25" i="13"/>
  <c r="B25" i="13"/>
  <c r="AJ24" i="13"/>
  <c r="AI24" i="13"/>
  <c r="B24" i="13"/>
  <c r="AJ23" i="13"/>
  <c r="AI23" i="13"/>
  <c r="B23" i="13"/>
  <c r="AJ22" i="13"/>
  <c r="AI22" i="13"/>
  <c r="B22" i="13"/>
  <c r="AJ21" i="13"/>
  <c r="AI21" i="13"/>
  <c r="B21" i="13"/>
  <c r="AJ20" i="13"/>
  <c r="AI20" i="13"/>
  <c r="B20" i="13"/>
  <c r="AJ19" i="13"/>
  <c r="AI19" i="13"/>
  <c r="B19" i="13"/>
  <c r="AJ18" i="13"/>
  <c r="AI18" i="13"/>
  <c r="B18" i="13"/>
  <c r="AJ17" i="13"/>
  <c r="AI17" i="13"/>
  <c r="B17" i="13"/>
  <c r="AJ16" i="13"/>
  <c r="AI16" i="13"/>
  <c r="B16" i="13"/>
  <c r="AJ15" i="13"/>
  <c r="AI15" i="13"/>
  <c r="B15" i="13"/>
  <c r="AJ14" i="13"/>
  <c r="AI14" i="13"/>
  <c r="B14" i="13"/>
  <c r="AJ13" i="13"/>
  <c r="AI13" i="13"/>
  <c r="B13" i="13"/>
  <c r="AJ12" i="13"/>
  <c r="AI12" i="13"/>
  <c r="B12" i="13"/>
  <c r="AJ11" i="13"/>
  <c r="AI11" i="13"/>
  <c r="B11" i="13"/>
  <c r="AJ10" i="13"/>
  <c r="AI10" i="13"/>
  <c r="B10" i="13"/>
  <c r="AJ9" i="13"/>
  <c r="AI9" i="13"/>
  <c r="B9" i="13"/>
  <c r="AJ8" i="13"/>
  <c r="AI8" i="13"/>
  <c r="B8" i="13"/>
  <c r="AJ7" i="13"/>
  <c r="AI7" i="13"/>
  <c r="B7" i="13"/>
  <c r="AJ6" i="13"/>
  <c r="AI6" i="13"/>
  <c r="B6" i="13"/>
  <c r="AJ5" i="13"/>
  <c r="AI5" i="13"/>
  <c r="B5" i="13"/>
  <c r="AL82" i="14"/>
  <c r="AK82" i="14"/>
  <c r="AJ82" i="14"/>
  <c r="AI82" i="14"/>
  <c r="AH82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AL81" i="14"/>
  <c r="AK81" i="14"/>
  <c r="B81" i="14"/>
  <c r="AL80" i="14"/>
  <c r="AK80" i="14"/>
  <c r="B80" i="14"/>
  <c r="AL79" i="14"/>
  <c r="AK79" i="14"/>
  <c r="B79" i="14"/>
  <c r="AL78" i="14"/>
  <c r="AK78" i="14"/>
  <c r="B78" i="14"/>
  <c r="AL77" i="14"/>
  <c r="AK77" i="14"/>
  <c r="B77" i="14"/>
  <c r="AL76" i="14"/>
  <c r="AK76" i="14"/>
  <c r="B76" i="14"/>
  <c r="AL75" i="14"/>
  <c r="AK75" i="14"/>
  <c r="B75" i="14"/>
  <c r="AL74" i="14"/>
  <c r="AK74" i="14"/>
  <c r="B74" i="14"/>
  <c r="AL73" i="14"/>
  <c r="AK73" i="14"/>
  <c r="B73" i="14"/>
  <c r="AL72" i="14"/>
  <c r="AK72" i="14"/>
  <c r="B72" i="14"/>
  <c r="AL71" i="14"/>
  <c r="AK71" i="14"/>
  <c r="B71" i="14"/>
  <c r="AL70" i="14"/>
  <c r="AK70" i="14"/>
  <c r="B70" i="14"/>
  <c r="AL69" i="14"/>
  <c r="AK69" i="14"/>
  <c r="B69" i="14"/>
  <c r="AL68" i="14"/>
  <c r="AK68" i="14"/>
  <c r="B68" i="14"/>
  <c r="AL67" i="14"/>
  <c r="AK67" i="14"/>
  <c r="B67" i="14"/>
  <c r="AL66" i="14"/>
  <c r="AK66" i="14"/>
  <c r="B66" i="14"/>
  <c r="AL65" i="14"/>
  <c r="AK65" i="14"/>
  <c r="B65" i="14"/>
  <c r="AL64" i="14"/>
  <c r="AK64" i="14"/>
  <c r="B64" i="14"/>
  <c r="AL63" i="14"/>
  <c r="AK63" i="14"/>
  <c r="B63" i="14"/>
  <c r="AL62" i="14"/>
  <c r="AK62" i="14"/>
  <c r="B62" i="14"/>
  <c r="AL61" i="14"/>
  <c r="AK61" i="14"/>
  <c r="B61" i="14"/>
  <c r="AL60" i="14"/>
  <c r="AK60" i="14"/>
  <c r="B60" i="14"/>
  <c r="AL59" i="14"/>
  <c r="AK59" i="14"/>
  <c r="B59" i="14"/>
  <c r="AL58" i="14"/>
  <c r="AK58" i="14"/>
  <c r="B58" i="14"/>
  <c r="AL57" i="14"/>
  <c r="AK57" i="14"/>
  <c r="B57" i="14"/>
  <c r="AL56" i="14"/>
  <c r="AK56" i="14"/>
  <c r="B56" i="14"/>
  <c r="AL55" i="14"/>
  <c r="AK55" i="14"/>
  <c r="B55" i="14"/>
  <c r="AL54" i="14"/>
  <c r="AK54" i="14"/>
  <c r="B54" i="14"/>
  <c r="AL53" i="14"/>
  <c r="AK53" i="14"/>
  <c r="B53" i="14"/>
  <c r="AL52" i="14"/>
  <c r="AK52" i="14"/>
  <c r="B52" i="14"/>
  <c r="AL51" i="14"/>
  <c r="AK51" i="14"/>
  <c r="B51" i="14"/>
  <c r="AL50" i="14"/>
  <c r="AK50" i="14"/>
  <c r="B50" i="14"/>
  <c r="AL49" i="14"/>
  <c r="AK49" i="14"/>
  <c r="B49" i="14"/>
  <c r="AL48" i="14"/>
  <c r="AK48" i="14"/>
  <c r="B48" i="14"/>
  <c r="AL47" i="14"/>
  <c r="AK47" i="14"/>
  <c r="B47" i="14"/>
  <c r="AL46" i="14"/>
  <c r="AK46" i="14"/>
  <c r="AL45" i="14"/>
  <c r="AK45" i="14"/>
  <c r="AL44" i="14"/>
  <c r="AK44" i="14"/>
  <c r="AL43" i="14"/>
  <c r="AK43" i="14"/>
  <c r="AL42" i="14"/>
  <c r="AK42" i="14"/>
  <c r="AL41" i="14"/>
  <c r="AK41" i="14"/>
  <c r="B41" i="14"/>
  <c r="AL40" i="14"/>
  <c r="AK40" i="14"/>
  <c r="B40" i="14"/>
  <c r="AL39" i="14"/>
  <c r="AK39" i="14"/>
  <c r="B39" i="14"/>
  <c r="AL38" i="14"/>
  <c r="AK38" i="14"/>
  <c r="B38" i="14"/>
  <c r="AL37" i="14"/>
  <c r="AK37" i="14"/>
  <c r="B37" i="14"/>
  <c r="AL36" i="14"/>
  <c r="AK36" i="14"/>
  <c r="B36" i="14"/>
  <c r="AL35" i="14"/>
  <c r="AK35" i="14"/>
  <c r="B35" i="14"/>
  <c r="AL34" i="14"/>
  <c r="AK34" i="14"/>
  <c r="B34" i="14"/>
  <c r="AL33" i="14"/>
  <c r="AK33" i="14"/>
  <c r="B33" i="14"/>
  <c r="AL32" i="14"/>
  <c r="AK32" i="14"/>
  <c r="B32" i="14"/>
  <c r="AL31" i="14"/>
  <c r="AK31" i="14"/>
  <c r="B31" i="14"/>
  <c r="AL30" i="14"/>
  <c r="AK30" i="14"/>
  <c r="B30" i="14"/>
  <c r="AL29" i="14"/>
  <c r="AK29" i="14"/>
  <c r="B29" i="14"/>
  <c r="AL28" i="14"/>
  <c r="AK28" i="14"/>
  <c r="B28" i="14"/>
  <c r="AL27" i="14"/>
  <c r="AK27" i="14"/>
  <c r="B27" i="14"/>
  <c r="AL26" i="14"/>
  <c r="AK26" i="14"/>
  <c r="B26" i="14"/>
  <c r="AL25" i="14"/>
  <c r="AK25" i="14"/>
  <c r="B25" i="14"/>
  <c r="AL24" i="14"/>
  <c r="AK24" i="14"/>
  <c r="B24" i="14"/>
  <c r="AL23" i="14"/>
  <c r="AK23" i="14"/>
  <c r="B23" i="14"/>
  <c r="AL22" i="14"/>
  <c r="AK22" i="14"/>
  <c r="B22" i="14"/>
  <c r="AL21" i="14"/>
  <c r="AK21" i="14"/>
  <c r="B21" i="14"/>
  <c r="AL20" i="14"/>
  <c r="AK20" i="14"/>
  <c r="B20" i="14"/>
  <c r="AL19" i="14"/>
  <c r="AK19" i="14"/>
  <c r="B19" i="14"/>
  <c r="AL18" i="14"/>
  <c r="AK18" i="14"/>
  <c r="B18" i="14"/>
  <c r="AL17" i="14"/>
  <c r="AK17" i="14"/>
  <c r="B17" i="14"/>
  <c r="AL16" i="14"/>
  <c r="AK16" i="14"/>
  <c r="B16" i="14"/>
  <c r="AL15" i="14"/>
  <c r="AK15" i="14"/>
  <c r="B15" i="14"/>
  <c r="AL14" i="14"/>
  <c r="AK14" i="14"/>
  <c r="B14" i="14"/>
  <c r="AL13" i="14"/>
  <c r="AK13" i="14"/>
  <c r="B13" i="14"/>
  <c r="AL12" i="14"/>
  <c r="AK12" i="14"/>
  <c r="B12" i="14"/>
  <c r="AL11" i="14"/>
  <c r="AK11" i="14"/>
  <c r="B11" i="14"/>
  <c r="AL10" i="14"/>
  <c r="AK10" i="14"/>
  <c r="B10" i="14"/>
  <c r="AL9" i="14"/>
  <c r="AK9" i="14"/>
  <c r="B9" i="14"/>
  <c r="AL8" i="14"/>
  <c r="AK8" i="14"/>
  <c r="B8" i="14"/>
  <c r="AL7" i="14"/>
  <c r="AK7" i="14"/>
  <c r="B7" i="14"/>
  <c r="AL6" i="14"/>
  <c r="AK6" i="14"/>
  <c r="B6" i="14"/>
  <c r="AL5" i="14"/>
  <c r="AK5" i="14"/>
  <c r="B5" i="14"/>
  <c r="P81" i="1"/>
  <c r="O81" i="1"/>
  <c r="N81" i="1"/>
  <c r="M81" i="1"/>
  <c r="L81" i="1"/>
  <c r="J81" i="1"/>
  <c r="I81" i="1"/>
  <c r="H81" i="1"/>
  <c r="G81" i="1"/>
  <c r="F81" i="1"/>
  <c r="Q80" i="1"/>
  <c r="P80" i="1"/>
  <c r="O80" i="1"/>
  <c r="N80" i="1"/>
  <c r="M80" i="1"/>
  <c r="L80" i="1"/>
  <c r="K80" i="1"/>
  <c r="J80" i="1"/>
  <c r="I80" i="1"/>
  <c r="H80" i="1"/>
  <c r="G80" i="1"/>
  <c r="F80" i="1"/>
  <c r="B80" i="1"/>
  <c r="P79" i="1"/>
  <c r="O79" i="1"/>
  <c r="N79" i="1"/>
  <c r="M79" i="1"/>
  <c r="L79" i="1"/>
  <c r="K79" i="1"/>
  <c r="J79" i="1"/>
  <c r="I79" i="1"/>
  <c r="H79" i="1"/>
  <c r="G79" i="1"/>
  <c r="F79" i="1"/>
  <c r="B79" i="1"/>
  <c r="P78" i="1"/>
  <c r="O78" i="1"/>
  <c r="N78" i="1"/>
  <c r="M78" i="1"/>
  <c r="L78" i="1"/>
  <c r="K78" i="1"/>
  <c r="J78" i="1"/>
  <c r="I78" i="1"/>
  <c r="H78" i="1"/>
  <c r="G78" i="1"/>
  <c r="F78" i="1"/>
  <c r="B78" i="1"/>
  <c r="Q77" i="1"/>
  <c r="P77" i="1"/>
  <c r="O77" i="1"/>
  <c r="N77" i="1"/>
  <c r="M77" i="1"/>
  <c r="L77" i="1"/>
  <c r="K77" i="1"/>
  <c r="J77" i="1"/>
  <c r="I77" i="1"/>
  <c r="H77" i="1"/>
  <c r="G77" i="1"/>
  <c r="F77" i="1"/>
  <c r="B77" i="1"/>
  <c r="P76" i="1"/>
  <c r="O76" i="1"/>
  <c r="N76" i="1"/>
  <c r="M76" i="1"/>
  <c r="L76" i="1"/>
  <c r="K76" i="1"/>
  <c r="J76" i="1"/>
  <c r="I76" i="1"/>
  <c r="H76" i="1"/>
  <c r="G76" i="1"/>
  <c r="F76" i="1"/>
  <c r="B76" i="1"/>
  <c r="Q75" i="1"/>
  <c r="P75" i="1"/>
  <c r="O75" i="1"/>
  <c r="N75" i="1"/>
  <c r="M75" i="1"/>
  <c r="L75" i="1"/>
  <c r="K75" i="1"/>
  <c r="H9" i="15" s="1"/>
  <c r="J75" i="1"/>
  <c r="I75" i="1"/>
  <c r="H75" i="1"/>
  <c r="G75" i="1"/>
  <c r="F75" i="1"/>
  <c r="B75" i="1"/>
  <c r="Q74" i="1"/>
  <c r="R74" i="1" s="1"/>
  <c r="P74" i="1"/>
  <c r="O74" i="1"/>
  <c r="N74" i="1"/>
  <c r="M74" i="1"/>
  <c r="L74" i="1"/>
  <c r="K74" i="1"/>
  <c r="J74" i="1"/>
  <c r="I74" i="1"/>
  <c r="H74" i="1"/>
  <c r="G74" i="1"/>
  <c r="F74" i="1"/>
  <c r="B74" i="1"/>
  <c r="Q73" i="1"/>
  <c r="P73" i="1"/>
  <c r="O73" i="1"/>
  <c r="N73" i="1"/>
  <c r="M73" i="1"/>
  <c r="L73" i="1"/>
  <c r="K73" i="1"/>
  <c r="J73" i="1"/>
  <c r="I73" i="1"/>
  <c r="H73" i="1"/>
  <c r="G73" i="1"/>
  <c r="F73" i="1"/>
  <c r="B73" i="1"/>
  <c r="Q72" i="1"/>
  <c r="P72" i="1"/>
  <c r="O72" i="1"/>
  <c r="N72" i="1"/>
  <c r="M72" i="1"/>
  <c r="L72" i="1"/>
  <c r="K72" i="1"/>
  <c r="J72" i="1"/>
  <c r="I72" i="1"/>
  <c r="H72" i="1"/>
  <c r="G72" i="1"/>
  <c r="F72" i="1"/>
  <c r="B72" i="1"/>
  <c r="Q71" i="1"/>
  <c r="R71" i="1" s="1"/>
  <c r="P71" i="1"/>
  <c r="O71" i="1"/>
  <c r="N71" i="1"/>
  <c r="M71" i="1"/>
  <c r="L71" i="1"/>
  <c r="K71" i="1"/>
  <c r="J71" i="1"/>
  <c r="I71" i="1"/>
  <c r="H71" i="1"/>
  <c r="G71" i="1"/>
  <c r="F71" i="1"/>
  <c r="B71" i="1"/>
  <c r="Q70" i="1"/>
  <c r="R70" i="1" s="1"/>
  <c r="P70" i="1"/>
  <c r="O70" i="1"/>
  <c r="N70" i="1"/>
  <c r="M70" i="1"/>
  <c r="L70" i="1"/>
  <c r="K70" i="1"/>
  <c r="J70" i="1"/>
  <c r="I70" i="1"/>
  <c r="H70" i="1"/>
  <c r="G70" i="1"/>
  <c r="F70" i="1"/>
  <c r="B70" i="1"/>
  <c r="Q69" i="1"/>
  <c r="R69" i="1" s="1"/>
  <c r="P69" i="1"/>
  <c r="O69" i="1"/>
  <c r="N69" i="1"/>
  <c r="M69" i="1"/>
  <c r="L69" i="1"/>
  <c r="K69" i="1"/>
  <c r="J69" i="1"/>
  <c r="I69" i="1"/>
  <c r="H69" i="1"/>
  <c r="G69" i="1"/>
  <c r="F69" i="1"/>
  <c r="B69" i="1"/>
  <c r="P68" i="1"/>
  <c r="O68" i="1"/>
  <c r="N68" i="1"/>
  <c r="M68" i="1"/>
  <c r="L68" i="1"/>
  <c r="K68" i="1"/>
  <c r="J68" i="1"/>
  <c r="I68" i="1"/>
  <c r="H68" i="1"/>
  <c r="G68" i="1"/>
  <c r="F68" i="1"/>
  <c r="B68" i="1"/>
  <c r="P67" i="1"/>
  <c r="O67" i="1"/>
  <c r="N67" i="1"/>
  <c r="M67" i="1"/>
  <c r="L67" i="1"/>
  <c r="K67" i="1"/>
  <c r="J67" i="1"/>
  <c r="I67" i="1"/>
  <c r="H67" i="1"/>
  <c r="G67" i="1"/>
  <c r="F67" i="1"/>
  <c r="B67" i="1"/>
  <c r="Q66" i="1"/>
  <c r="R66" i="1" s="1"/>
  <c r="P66" i="1"/>
  <c r="O66" i="1"/>
  <c r="N66" i="1"/>
  <c r="M66" i="1"/>
  <c r="L66" i="1"/>
  <c r="K66" i="1"/>
  <c r="J66" i="1"/>
  <c r="I66" i="1"/>
  <c r="H66" i="1"/>
  <c r="G66" i="1"/>
  <c r="F66" i="1"/>
  <c r="B66" i="1"/>
  <c r="P65" i="1"/>
  <c r="O65" i="1"/>
  <c r="N65" i="1"/>
  <c r="M65" i="1"/>
  <c r="L65" i="1"/>
  <c r="K65" i="1"/>
  <c r="J65" i="1"/>
  <c r="I65" i="1"/>
  <c r="H65" i="1"/>
  <c r="G65" i="1"/>
  <c r="F65" i="1"/>
  <c r="B65" i="1"/>
  <c r="Q64" i="1"/>
  <c r="R64" i="1" s="1"/>
  <c r="P64" i="1"/>
  <c r="O64" i="1"/>
  <c r="N64" i="1"/>
  <c r="M64" i="1"/>
  <c r="L64" i="1"/>
  <c r="K64" i="1"/>
  <c r="J64" i="1"/>
  <c r="I64" i="1"/>
  <c r="H64" i="1"/>
  <c r="G64" i="1"/>
  <c r="F64" i="1"/>
  <c r="B64" i="1"/>
  <c r="Q63" i="1"/>
  <c r="R63" i="1" s="1"/>
  <c r="P63" i="1"/>
  <c r="O63" i="1"/>
  <c r="N63" i="1"/>
  <c r="M63" i="1"/>
  <c r="L63" i="1"/>
  <c r="K63" i="1"/>
  <c r="J63" i="1"/>
  <c r="I63" i="1"/>
  <c r="H63" i="1"/>
  <c r="G63" i="1"/>
  <c r="F63" i="1"/>
  <c r="B63" i="1"/>
  <c r="Q62" i="1"/>
  <c r="R62" i="1" s="1"/>
  <c r="P62" i="1"/>
  <c r="O62" i="1"/>
  <c r="N62" i="1"/>
  <c r="M62" i="1"/>
  <c r="L62" i="1"/>
  <c r="K62" i="1"/>
  <c r="J62" i="1"/>
  <c r="I62" i="1"/>
  <c r="H62" i="1"/>
  <c r="G62" i="1"/>
  <c r="F62" i="1"/>
  <c r="B62" i="1"/>
  <c r="Q61" i="1"/>
  <c r="P61" i="1"/>
  <c r="O61" i="1"/>
  <c r="N61" i="1"/>
  <c r="M61" i="1"/>
  <c r="L61" i="1"/>
  <c r="K61" i="1"/>
  <c r="J61" i="1"/>
  <c r="I61" i="1"/>
  <c r="H61" i="1"/>
  <c r="G61" i="1"/>
  <c r="F61" i="1"/>
  <c r="B61" i="1"/>
  <c r="Q60" i="1"/>
  <c r="P60" i="1"/>
  <c r="O60" i="1"/>
  <c r="N60" i="1"/>
  <c r="M60" i="1"/>
  <c r="L60" i="1"/>
  <c r="K60" i="1"/>
  <c r="J60" i="1"/>
  <c r="I60" i="1"/>
  <c r="H60" i="1"/>
  <c r="G60" i="1"/>
  <c r="F60" i="1"/>
  <c r="B60" i="1"/>
  <c r="P59" i="1"/>
  <c r="O59" i="1"/>
  <c r="N59" i="1"/>
  <c r="M59" i="1"/>
  <c r="L59" i="1"/>
  <c r="K59" i="1"/>
  <c r="J59" i="1"/>
  <c r="I59" i="1"/>
  <c r="H59" i="1"/>
  <c r="G59" i="1"/>
  <c r="F59" i="1"/>
  <c r="B59" i="1"/>
  <c r="Q58" i="1"/>
  <c r="P58" i="1"/>
  <c r="O58" i="1"/>
  <c r="N58" i="1"/>
  <c r="M58" i="1"/>
  <c r="L58" i="1"/>
  <c r="K58" i="1"/>
  <c r="J58" i="1"/>
  <c r="I58" i="1"/>
  <c r="H58" i="1"/>
  <c r="G58" i="1"/>
  <c r="F58" i="1"/>
  <c r="B58" i="1"/>
  <c r="P57" i="1"/>
  <c r="O57" i="1"/>
  <c r="N57" i="1"/>
  <c r="M57" i="1"/>
  <c r="L57" i="1"/>
  <c r="K57" i="1"/>
  <c r="J57" i="1"/>
  <c r="I57" i="1"/>
  <c r="H57" i="1"/>
  <c r="G57" i="1"/>
  <c r="F57" i="1"/>
  <c r="B57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Q55" i="1"/>
  <c r="P55" i="1"/>
  <c r="O55" i="1"/>
  <c r="N55" i="1"/>
  <c r="M55" i="1"/>
  <c r="L55" i="1"/>
  <c r="K55" i="1"/>
  <c r="J55" i="1"/>
  <c r="I55" i="1"/>
  <c r="H55" i="1"/>
  <c r="G55" i="1"/>
  <c r="F55" i="1"/>
  <c r="B55" i="1"/>
  <c r="P54" i="1"/>
  <c r="O54" i="1"/>
  <c r="N54" i="1"/>
  <c r="M54" i="1"/>
  <c r="L54" i="1"/>
  <c r="K54" i="1"/>
  <c r="J54" i="1"/>
  <c r="I54" i="1"/>
  <c r="H54" i="1"/>
  <c r="G54" i="1"/>
  <c r="F54" i="1"/>
  <c r="B54" i="1"/>
  <c r="Q53" i="1"/>
  <c r="P53" i="1"/>
  <c r="O53" i="1"/>
  <c r="N53" i="1"/>
  <c r="M53" i="1"/>
  <c r="L53" i="1"/>
  <c r="K53" i="1"/>
  <c r="J53" i="1"/>
  <c r="I53" i="1"/>
  <c r="H53" i="1"/>
  <c r="G53" i="1"/>
  <c r="F53" i="1"/>
  <c r="B53" i="1"/>
  <c r="Q52" i="1"/>
  <c r="R52" i="1" s="1"/>
  <c r="P52" i="1"/>
  <c r="O52" i="1"/>
  <c r="N52" i="1"/>
  <c r="M52" i="1"/>
  <c r="L52" i="1"/>
  <c r="K52" i="1"/>
  <c r="J52" i="1"/>
  <c r="I52" i="1"/>
  <c r="H52" i="1"/>
  <c r="G52" i="1"/>
  <c r="F52" i="1"/>
  <c r="B52" i="1"/>
  <c r="Q51" i="1"/>
  <c r="P51" i="1"/>
  <c r="O51" i="1"/>
  <c r="N51" i="1"/>
  <c r="M51" i="1"/>
  <c r="L51" i="1"/>
  <c r="K51" i="1"/>
  <c r="J51" i="1"/>
  <c r="I51" i="1"/>
  <c r="H51" i="1"/>
  <c r="G51" i="1"/>
  <c r="F51" i="1"/>
  <c r="B51" i="1"/>
  <c r="Q50" i="1"/>
  <c r="P50" i="1"/>
  <c r="O50" i="1"/>
  <c r="N50" i="1"/>
  <c r="M50" i="1"/>
  <c r="L50" i="1"/>
  <c r="K50" i="1"/>
  <c r="J50" i="1"/>
  <c r="I50" i="1"/>
  <c r="H50" i="1"/>
  <c r="G50" i="1"/>
  <c r="F50" i="1"/>
  <c r="B50" i="1"/>
  <c r="P49" i="1"/>
  <c r="O49" i="1"/>
  <c r="N49" i="1"/>
  <c r="M49" i="1"/>
  <c r="L49" i="1"/>
  <c r="K49" i="1"/>
  <c r="J49" i="1"/>
  <c r="I49" i="1"/>
  <c r="H49" i="1"/>
  <c r="G49" i="1"/>
  <c r="F49" i="1"/>
  <c r="B49" i="1"/>
  <c r="Q48" i="1"/>
  <c r="P48" i="1"/>
  <c r="O48" i="1"/>
  <c r="N48" i="1"/>
  <c r="M48" i="1"/>
  <c r="L48" i="1"/>
  <c r="K48" i="1"/>
  <c r="J48" i="1"/>
  <c r="I48" i="1"/>
  <c r="H48" i="1"/>
  <c r="G48" i="1"/>
  <c r="F48" i="1"/>
  <c r="B48" i="1"/>
  <c r="P47" i="1"/>
  <c r="O47" i="1"/>
  <c r="N47" i="1"/>
  <c r="M47" i="1"/>
  <c r="L47" i="1"/>
  <c r="K47" i="1"/>
  <c r="J47" i="1"/>
  <c r="I47" i="1"/>
  <c r="H47" i="1"/>
  <c r="G47" i="1"/>
  <c r="F47" i="1"/>
  <c r="B47" i="1"/>
  <c r="Q46" i="1"/>
  <c r="R46" i="1" s="1"/>
  <c r="P46" i="1"/>
  <c r="O46" i="1"/>
  <c r="N46" i="1"/>
  <c r="M46" i="1"/>
  <c r="L46" i="1"/>
  <c r="K46" i="1"/>
  <c r="J46" i="1"/>
  <c r="I46" i="1"/>
  <c r="H46" i="1"/>
  <c r="G46" i="1"/>
  <c r="F46" i="1"/>
  <c r="B46" i="1"/>
  <c r="Q45" i="1"/>
  <c r="R45" i="1" s="1"/>
  <c r="P45" i="1"/>
  <c r="O45" i="1"/>
  <c r="N45" i="1"/>
  <c r="M45" i="1"/>
  <c r="L45" i="1"/>
  <c r="K45" i="1"/>
  <c r="J45" i="1"/>
  <c r="I45" i="1"/>
  <c r="H45" i="1"/>
  <c r="G45" i="1"/>
  <c r="F45" i="1"/>
  <c r="B45" i="1"/>
  <c r="Q44" i="1"/>
  <c r="P44" i="1"/>
  <c r="O44" i="1"/>
  <c r="N44" i="1"/>
  <c r="M44" i="1"/>
  <c r="L44" i="1"/>
  <c r="K44" i="1"/>
  <c r="J44" i="1"/>
  <c r="I44" i="1"/>
  <c r="H44" i="1"/>
  <c r="G44" i="1"/>
  <c r="F44" i="1"/>
  <c r="B44" i="1"/>
  <c r="Q43" i="1"/>
  <c r="P43" i="1"/>
  <c r="O43" i="1"/>
  <c r="N43" i="1"/>
  <c r="M43" i="1"/>
  <c r="L43" i="1"/>
  <c r="K43" i="1"/>
  <c r="H8" i="15" s="1"/>
  <c r="J43" i="1"/>
  <c r="I43" i="1"/>
  <c r="H43" i="1"/>
  <c r="G43" i="1"/>
  <c r="F43" i="1"/>
  <c r="B43" i="1"/>
  <c r="Q42" i="1"/>
  <c r="R42" i="1" s="1"/>
  <c r="P42" i="1"/>
  <c r="O42" i="1"/>
  <c r="N42" i="1"/>
  <c r="M42" i="1"/>
  <c r="L42" i="1"/>
  <c r="K42" i="1"/>
  <c r="J42" i="1"/>
  <c r="I42" i="1"/>
  <c r="H42" i="1"/>
  <c r="G42" i="1"/>
  <c r="F42" i="1"/>
  <c r="B42" i="1"/>
  <c r="Q41" i="1"/>
  <c r="P41" i="1"/>
  <c r="O41" i="1"/>
  <c r="N41" i="1"/>
  <c r="M41" i="1"/>
  <c r="L41" i="1"/>
  <c r="K41" i="1"/>
  <c r="J41" i="1"/>
  <c r="I41" i="1"/>
  <c r="H41" i="1"/>
  <c r="G41" i="1"/>
  <c r="F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B40" i="1"/>
  <c r="Q39" i="1"/>
  <c r="R39" i="1" s="1"/>
  <c r="P39" i="1"/>
  <c r="O39" i="1"/>
  <c r="N39" i="1"/>
  <c r="M39" i="1"/>
  <c r="L39" i="1"/>
  <c r="K39" i="1"/>
  <c r="J39" i="1"/>
  <c r="I39" i="1"/>
  <c r="H39" i="1"/>
  <c r="G39" i="1"/>
  <c r="F39" i="1"/>
  <c r="B39" i="1"/>
  <c r="Q38" i="1"/>
  <c r="R38" i="1" s="1"/>
  <c r="P38" i="1"/>
  <c r="O38" i="1"/>
  <c r="N38" i="1"/>
  <c r="M38" i="1"/>
  <c r="L38" i="1"/>
  <c r="K38" i="1"/>
  <c r="J38" i="1"/>
  <c r="I38" i="1"/>
  <c r="H38" i="1"/>
  <c r="G38" i="1"/>
  <c r="F38" i="1"/>
  <c r="B38" i="1"/>
  <c r="P37" i="1"/>
  <c r="O37" i="1"/>
  <c r="N37" i="1"/>
  <c r="M37" i="1"/>
  <c r="L37" i="1"/>
  <c r="K37" i="1"/>
  <c r="J37" i="1"/>
  <c r="I37" i="1"/>
  <c r="H37" i="1"/>
  <c r="G37" i="1"/>
  <c r="F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B35" i="1"/>
  <c r="Q34" i="1"/>
  <c r="R34" i="1" s="1"/>
  <c r="P34" i="1"/>
  <c r="O34" i="1"/>
  <c r="N34" i="1"/>
  <c r="M34" i="1"/>
  <c r="L34" i="1"/>
  <c r="K34" i="1"/>
  <c r="J34" i="1"/>
  <c r="I34" i="1"/>
  <c r="H34" i="1"/>
  <c r="G34" i="1"/>
  <c r="F34" i="1"/>
  <c r="B34" i="1"/>
  <c r="Q33" i="1"/>
  <c r="R33" i="1" s="1"/>
  <c r="P33" i="1"/>
  <c r="O33" i="1"/>
  <c r="N33" i="1"/>
  <c r="M33" i="1"/>
  <c r="L33" i="1"/>
  <c r="K33" i="1"/>
  <c r="J33" i="1"/>
  <c r="I33" i="1"/>
  <c r="H33" i="1"/>
  <c r="G33" i="1"/>
  <c r="F33" i="1"/>
  <c r="B33" i="1"/>
  <c r="Q32" i="1"/>
  <c r="R32" i="1" s="1"/>
  <c r="P32" i="1"/>
  <c r="O32" i="1"/>
  <c r="N32" i="1"/>
  <c r="M32" i="1"/>
  <c r="L32" i="1"/>
  <c r="K32" i="1"/>
  <c r="J32" i="1"/>
  <c r="I32" i="1"/>
  <c r="H32" i="1"/>
  <c r="G32" i="1"/>
  <c r="F32" i="1"/>
  <c r="B32" i="1"/>
  <c r="Q31" i="1"/>
  <c r="R31" i="1" s="1"/>
  <c r="P31" i="1"/>
  <c r="O31" i="1"/>
  <c r="N31" i="1"/>
  <c r="M31" i="1"/>
  <c r="L31" i="1"/>
  <c r="K31" i="1"/>
  <c r="J31" i="1"/>
  <c r="I31" i="1"/>
  <c r="H31" i="1"/>
  <c r="G31" i="1"/>
  <c r="F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B30" i="1"/>
  <c r="Q29" i="1"/>
  <c r="R29" i="1" s="1"/>
  <c r="P29" i="1"/>
  <c r="O29" i="1"/>
  <c r="N29" i="1"/>
  <c r="M29" i="1"/>
  <c r="L29" i="1"/>
  <c r="K29" i="1"/>
  <c r="J29" i="1"/>
  <c r="I29" i="1"/>
  <c r="H29" i="1"/>
  <c r="G29" i="1"/>
  <c r="F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B27" i="1"/>
  <c r="Q26" i="1"/>
  <c r="R26" i="1" s="1"/>
  <c r="P26" i="1"/>
  <c r="O26" i="1"/>
  <c r="N26" i="1"/>
  <c r="M26" i="1"/>
  <c r="L26" i="1"/>
  <c r="K26" i="1"/>
  <c r="J26" i="1"/>
  <c r="I26" i="1"/>
  <c r="H26" i="1"/>
  <c r="G26" i="1"/>
  <c r="F26" i="1"/>
  <c r="B26" i="1"/>
  <c r="P25" i="1"/>
  <c r="O25" i="1"/>
  <c r="N25" i="1"/>
  <c r="M25" i="1"/>
  <c r="L25" i="1"/>
  <c r="K25" i="1"/>
  <c r="J25" i="1"/>
  <c r="I25" i="1"/>
  <c r="H25" i="1"/>
  <c r="G25" i="1"/>
  <c r="F25" i="1"/>
  <c r="B25" i="1"/>
  <c r="Q24" i="1"/>
  <c r="R24" i="1" s="1"/>
  <c r="P24" i="1"/>
  <c r="O24" i="1"/>
  <c r="N24" i="1"/>
  <c r="M24" i="1"/>
  <c r="L24" i="1"/>
  <c r="K24" i="1"/>
  <c r="J24" i="1"/>
  <c r="I24" i="1"/>
  <c r="H24" i="1"/>
  <c r="G24" i="1"/>
  <c r="F24" i="1"/>
  <c r="B24" i="1"/>
  <c r="P23" i="1"/>
  <c r="O23" i="1"/>
  <c r="N23" i="1"/>
  <c r="M23" i="1"/>
  <c r="L23" i="1"/>
  <c r="K23" i="1"/>
  <c r="J23" i="1"/>
  <c r="I23" i="1"/>
  <c r="H23" i="1"/>
  <c r="G23" i="1"/>
  <c r="F23" i="1"/>
  <c r="B23" i="1"/>
  <c r="Q22" i="1"/>
  <c r="R22" i="1" s="1"/>
  <c r="P22" i="1"/>
  <c r="O22" i="1"/>
  <c r="N22" i="1"/>
  <c r="M22" i="1"/>
  <c r="L22" i="1"/>
  <c r="K22" i="1"/>
  <c r="J22" i="1"/>
  <c r="I22" i="1"/>
  <c r="H22" i="1"/>
  <c r="G22" i="1"/>
  <c r="F22" i="1"/>
  <c r="B22" i="1"/>
  <c r="Q21" i="1"/>
  <c r="R21" i="1" s="1"/>
  <c r="P21" i="1"/>
  <c r="O21" i="1"/>
  <c r="N21" i="1"/>
  <c r="M21" i="1"/>
  <c r="L21" i="1"/>
  <c r="K21" i="1"/>
  <c r="J21" i="1"/>
  <c r="I21" i="1"/>
  <c r="H21" i="1"/>
  <c r="G21" i="1"/>
  <c r="F21" i="1"/>
  <c r="B21" i="1"/>
  <c r="P20" i="1"/>
  <c r="O20" i="1"/>
  <c r="N20" i="1"/>
  <c r="M20" i="1"/>
  <c r="L20" i="1"/>
  <c r="K20" i="1"/>
  <c r="J20" i="1"/>
  <c r="I20" i="1"/>
  <c r="H20" i="1"/>
  <c r="G20" i="1"/>
  <c r="F20" i="1"/>
  <c r="B20" i="1"/>
  <c r="Q19" i="1"/>
  <c r="R19" i="1" s="1"/>
  <c r="P19" i="1"/>
  <c r="O19" i="1"/>
  <c r="N19" i="1"/>
  <c r="M19" i="1"/>
  <c r="L19" i="1"/>
  <c r="K19" i="1"/>
  <c r="J19" i="1"/>
  <c r="I19" i="1"/>
  <c r="H19" i="1"/>
  <c r="G19" i="1"/>
  <c r="F19" i="1"/>
  <c r="B19" i="1"/>
  <c r="Q18" i="1"/>
  <c r="R18" i="1" s="1"/>
  <c r="P18" i="1"/>
  <c r="O18" i="1"/>
  <c r="N18" i="1"/>
  <c r="M18" i="1"/>
  <c r="L18" i="1"/>
  <c r="K18" i="1"/>
  <c r="J18" i="1"/>
  <c r="I18" i="1"/>
  <c r="H18" i="1"/>
  <c r="G18" i="1"/>
  <c r="F18" i="1"/>
  <c r="B18" i="1"/>
  <c r="P17" i="1"/>
  <c r="O17" i="1"/>
  <c r="N17" i="1"/>
  <c r="M17" i="1"/>
  <c r="L17" i="1"/>
  <c r="K17" i="1"/>
  <c r="J17" i="1"/>
  <c r="I17" i="1"/>
  <c r="H17" i="1"/>
  <c r="G17" i="1"/>
  <c r="F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B16" i="1"/>
  <c r="P15" i="1"/>
  <c r="O15" i="1"/>
  <c r="N15" i="1"/>
  <c r="M15" i="1"/>
  <c r="L15" i="1"/>
  <c r="K15" i="1"/>
  <c r="J15" i="1"/>
  <c r="I15" i="1"/>
  <c r="H15" i="1"/>
  <c r="G15" i="1"/>
  <c r="F15" i="1"/>
  <c r="B15" i="1"/>
  <c r="Q14" i="1"/>
  <c r="R14" i="1" s="1"/>
  <c r="P14" i="1"/>
  <c r="O14" i="1"/>
  <c r="N14" i="1"/>
  <c r="M14" i="1"/>
  <c r="L14" i="1"/>
  <c r="K14" i="1"/>
  <c r="J14" i="1"/>
  <c r="I14" i="1"/>
  <c r="H14" i="1"/>
  <c r="G14" i="1"/>
  <c r="F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B13" i="1"/>
  <c r="Q12" i="1"/>
  <c r="R12" i="1" s="1"/>
  <c r="P12" i="1"/>
  <c r="O12" i="1"/>
  <c r="N12" i="1"/>
  <c r="M12" i="1"/>
  <c r="L12" i="1"/>
  <c r="K12" i="1"/>
  <c r="J12" i="1"/>
  <c r="I12" i="1"/>
  <c r="H12" i="1"/>
  <c r="G12" i="1"/>
  <c r="F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B10" i="1"/>
  <c r="P9" i="1"/>
  <c r="O9" i="1"/>
  <c r="N9" i="1"/>
  <c r="M9" i="1"/>
  <c r="L9" i="1"/>
  <c r="K9" i="1"/>
  <c r="J9" i="1"/>
  <c r="I9" i="1"/>
  <c r="H9" i="1"/>
  <c r="G9" i="1"/>
  <c r="F9" i="1"/>
  <c r="B9" i="1"/>
  <c r="Q8" i="1"/>
  <c r="P8" i="1"/>
  <c r="O8" i="1"/>
  <c r="N8" i="1"/>
  <c r="M8" i="1"/>
  <c r="L8" i="1"/>
  <c r="K8" i="1"/>
  <c r="J8" i="1"/>
  <c r="I8" i="1"/>
  <c r="H8" i="1"/>
  <c r="G8" i="1"/>
  <c r="F8" i="1"/>
  <c r="B8" i="1"/>
  <c r="P7" i="1"/>
  <c r="O7" i="1"/>
  <c r="N7" i="1"/>
  <c r="M7" i="1"/>
  <c r="L7" i="1"/>
  <c r="K7" i="1"/>
  <c r="J7" i="1"/>
  <c r="I7" i="1"/>
  <c r="H7" i="1"/>
  <c r="G7" i="1"/>
  <c r="F7" i="1"/>
  <c r="B7" i="1"/>
  <c r="Q6" i="1"/>
  <c r="R6" i="1" s="1"/>
  <c r="P6" i="1"/>
  <c r="O6" i="1"/>
  <c r="N6" i="1"/>
  <c r="M6" i="1"/>
  <c r="L6" i="1"/>
  <c r="K6" i="1"/>
  <c r="J6" i="1"/>
  <c r="I6" i="1"/>
  <c r="H6" i="1"/>
  <c r="G6" i="1"/>
  <c r="F6" i="1"/>
  <c r="B6" i="1"/>
  <c r="Q5" i="1"/>
  <c r="R5" i="1" s="1"/>
  <c r="P5" i="1"/>
  <c r="O5" i="1"/>
  <c r="N5" i="1"/>
  <c r="M5" i="1"/>
  <c r="L5" i="1"/>
  <c r="K5" i="1"/>
  <c r="H6" i="15" s="1"/>
  <c r="H10" i="15" s="1"/>
  <c r="J5" i="1"/>
  <c r="I5" i="1"/>
  <c r="H5" i="1"/>
  <c r="G5" i="1"/>
  <c r="F5" i="1"/>
  <c r="B5" i="1"/>
  <c r="Q4" i="1"/>
  <c r="P4" i="1"/>
  <c r="O4" i="1"/>
  <c r="N4" i="1"/>
  <c r="M4" i="1"/>
  <c r="L4" i="1"/>
  <c r="K4" i="1"/>
  <c r="K81" i="1" s="1"/>
  <c r="R81" i="1" s="1"/>
  <c r="J4" i="1"/>
  <c r="I4" i="1"/>
  <c r="H4" i="1"/>
  <c r="G4" i="1"/>
  <c r="F4" i="1"/>
  <c r="B4" i="1"/>
  <c r="M10" i="15"/>
  <c r="L10" i="15"/>
  <c r="K10" i="15"/>
  <c r="J10" i="15"/>
  <c r="I10" i="15"/>
  <c r="G10" i="15"/>
  <c r="F10" i="15"/>
  <c r="E10" i="15"/>
  <c r="D10" i="15"/>
  <c r="C10" i="15"/>
  <c r="M9" i="15"/>
  <c r="L9" i="15"/>
  <c r="K9" i="15"/>
  <c r="J9" i="15"/>
  <c r="I9" i="15"/>
  <c r="G9" i="15"/>
  <c r="F9" i="15"/>
  <c r="E9" i="15"/>
  <c r="D9" i="15"/>
  <c r="C9" i="15"/>
  <c r="M8" i="15"/>
  <c r="L8" i="15"/>
  <c r="K8" i="15"/>
  <c r="J8" i="15"/>
  <c r="I8" i="15"/>
  <c r="G8" i="15"/>
  <c r="F8" i="15"/>
  <c r="E8" i="15"/>
  <c r="D8" i="15"/>
  <c r="C8" i="15"/>
  <c r="M7" i="15"/>
  <c r="L7" i="15"/>
  <c r="K7" i="15"/>
  <c r="J7" i="15"/>
  <c r="I7" i="15"/>
  <c r="H7" i="15"/>
  <c r="G7" i="15"/>
  <c r="F7" i="15"/>
  <c r="E7" i="15"/>
  <c r="D7" i="15"/>
  <c r="C7" i="15"/>
  <c r="M6" i="15"/>
  <c r="L6" i="15"/>
  <c r="K6" i="15"/>
  <c r="J6" i="15"/>
  <c r="I6" i="15"/>
  <c r="G6" i="15"/>
  <c r="F6" i="15"/>
  <c r="E6" i="15"/>
  <c r="D6" i="15"/>
  <c r="C6" i="15"/>
  <c r="R20" i="1" l="1"/>
  <c r="R54" i="1"/>
  <c r="R47" i="1"/>
  <c r="R7" i="1"/>
  <c r="R17" i="1"/>
  <c r="R23" i="1"/>
  <c r="R57" i="1"/>
  <c r="R65" i="1"/>
  <c r="R76" i="1"/>
  <c r="R25" i="1"/>
  <c r="R44" i="1"/>
  <c r="R61" i="1"/>
  <c r="R68" i="1"/>
  <c r="R79" i="1"/>
  <c r="R11" i="1"/>
  <c r="R16" i="1"/>
  <c r="R28" i="1"/>
  <c r="R36" i="1"/>
  <c r="R41" i="1"/>
  <c r="R51" i="1"/>
  <c r="R56" i="1"/>
  <c r="R73" i="1"/>
  <c r="R80" i="1"/>
  <c r="R58" i="1"/>
  <c r="R30" i="1"/>
  <c r="R60" i="1"/>
  <c r="R75" i="1"/>
  <c r="R8" i="1"/>
  <c r="R13" i="1"/>
  <c r="R43" i="1"/>
  <c r="R48" i="1"/>
  <c r="R53" i="1"/>
  <c r="R10" i="1"/>
  <c r="R35" i="1"/>
  <c r="R40" i="1"/>
  <c r="R50" i="1"/>
  <c r="R55" i="1"/>
  <c r="R77" i="1"/>
  <c r="Q15" i="1"/>
  <c r="R15" i="1" s="1"/>
  <c r="N8" i="15"/>
  <c r="O8" i="15" s="1"/>
  <c r="R4" i="1"/>
  <c r="N7" i="15"/>
  <c r="O7" i="15" s="1"/>
  <c r="N9" i="15"/>
  <c r="O9" i="15" s="1"/>
  <c r="AK82" i="10"/>
  <c r="R27" i="1"/>
  <c r="R72" i="1"/>
  <c r="S38" i="1" l="1"/>
  <c r="S71" i="1"/>
  <c r="S26" i="1"/>
  <c r="N6" i="15"/>
  <c r="N10" i="15" s="1"/>
  <c r="S4" i="1"/>
  <c r="Q81" i="1"/>
  <c r="S81" i="1" l="1"/>
  <c r="O6" i="15"/>
  <c r="P6" i="15" s="1"/>
  <c r="O10" i="15" l="1"/>
</calcChain>
</file>

<file path=xl/sharedStrings.xml><?xml version="1.0" encoding="utf-8"?>
<sst xmlns="http://schemas.openxmlformats.org/spreadsheetml/2006/main" count="13078" uniqueCount="173">
  <si>
    <t>Altiplano</t>
  </si>
  <si>
    <t>Matehuala</t>
  </si>
  <si>
    <t>Soledad</t>
  </si>
  <si>
    <t>Salinas</t>
  </si>
  <si>
    <t>San Luis Potosí</t>
  </si>
  <si>
    <t>Media</t>
  </si>
  <si>
    <t>Cerritos</t>
  </si>
  <si>
    <t>Rioverde</t>
  </si>
  <si>
    <t>San Ciro</t>
  </si>
  <si>
    <t>T. Nueva</t>
  </si>
  <si>
    <t>Huasteca</t>
  </si>
  <si>
    <t>Cd. Valles</t>
  </si>
  <si>
    <t>Matlapa</t>
  </si>
  <si>
    <t>Adjuntas</t>
  </si>
  <si>
    <t>Ballesmi</t>
  </si>
  <si>
    <t>Gallinas</t>
  </si>
  <si>
    <t>Naranjo</t>
  </si>
  <si>
    <t>Pujal</t>
  </si>
  <si>
    <t>Micos</t>
  </si>
  <si>
    <t>San Vicente</t>
  </si>
  <si>
    <t>Santa Rosa</t>
  </si>
  <si>
    <t>Requetemu</t>
  </si>
  <si>
    <t>Tamuín</t>
  </si>
  <si>
    <t>Temamatla</t>
  </si>
  <si>
    <t>Tierra Blanca</t>
  </si>
  <si>
    <t>TOTAL</t>
  </si>
  <si>
    <t>PROMEDIO</t>
  </si>
  <si>
    <t>Estacion</t>
  </si>
  <si>
    <t>Centro</t>
  </si>
  <si>
    <t>TOTAL ESTACION</t>
  </si>
  <si>
    <t>PROMEDIO DIARIO ESTACION</t>
  </si>
  <si>
    <t>PROMEDIO DIARIO ESTADO</t>
  </si>
  <si>
    <t>Region</t>
  </si>
  <si>
    <t>Presa Valentin Gama</t>
  </si>
  <si>
    <t>Llave</t>
  </si>
  <si>
    <t>PROMEDIO REGION</t>
  </si>
  <si>
    <t>PRECIPITACIONES EN EL ESTADO POR ESTACION</t>
  </si>
  <si>
    <t>PROMEDIO 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</si>
  <si>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</si>
  <si>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</si>
  <si>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</si>
  <si>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</si>
  <si>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</si>
  <si>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</si>
  <si>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</si>
  <si>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</si>
  <si>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</si>
  <si>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</si>
  <si>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</si>
  <si>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</si>
  <si>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Los Quintos</t>
  </si>
  <si>
    <t>Catorce</t>
  </si>
  <si>
    <t>El Cuijal</t>
  </si>
  <si>
    <t>Cedral</t>
  </si>
  <si>
    <t>Charcas</t>
  </si>
  <si>
    <t>El Huizache</t>
  </si>
  <si>
    <t>Gudalcázar</t>
  </si>
  <si>
    <t xml:space="preserve">Pocitos </t>
  </si>
  <si>
    <t>Banderillas</t>
  </si>
  <si>
    <t>Santo Domingo</t>
  </si>
  <si>
    <t>Sabanillas</t>
  </si>
  <si>
    <t>Vanegas</t>
  </si>
  <si>
    <t>BuenaVista</t>
  </si>
  <si>
    <t>Villa de Guadalupe</t>
  </si>
  <si>
    <t>La Terquedad</t>
  </si>
  <si>
    <t>Villa de Ramos</t>
  </si>
  <si>
    <t>La Dulce</t>
  </si>
  <si>
    <t>Yoliatl</t>
  </si>
  <si>
    <t>Benito Juárez</t>
  </si>
  <si>
    <t>Mexquitic de Carmona</t>
  </si>
  <si>
    <t>El Polvorín</t>
  </si>
  <si>
    <t>Moctezuma</t>
  </si>
  <si>
    <t xml:space="preserve">Santa Clara </t>
  </si>
  <si>
    <t>INIFAP SAN LUIS</t>
  </si>
  <si>
    <t>La Lugarda</t>
  </si>
  <si>
    <t>Villa de Arriaga</t>
  </si>
  <si>
    <t>La Purisima</t>
  </si>
  <si>
    <t>Villa de Arriga</t>
  </si>
  <si>
    <t>San Ignacio</t>
  </si>
  <si>
    <t>Villa de Reyes</t>
  </si>
  <si>
    <t>San Isidro</t>
  </si>
  <si>
    <t>Peotillos</t>
  </si>
  <si>
    <t>Villa Hidalgo</t>
  </si>
  <si>
    <t>5 de Mayo</t>
  </si>
  <si>
    <t>Ciudad Valles</t>
  </si>
  <si>
    <t>Estación Coyoles</t>
  </si>
  <si>
    <t>La Hincada</t>
  </si>
  <si>
    <t>Tampaya</t>
  </si>
  <si>
    <t>INIFAP Ebano</t>
  </si>
  <si>
    <t>Ebano</t>
  </si>
  <si>
    <t>Ponciano</t>
  </si>
  <si>
    <t>Santa Fé</t>
  </si>
  <si>
    <t xml:space="preserve">Santa Martha </t>
  </si>
  <si>
    <t>El Estribo</t>
  </si>
  <si>
    <t>El Naranjo</t>
  </si>
  <si>
    <t>El Rosario</t>
  </si>
  <si>
    <t xml:space="preserve">INIFAP Huichihuayan </t>
  </si>
  <si>
    <t>Huehuetlán</t>
  </si>
  <si>
    <t>El Encanto</t>
  </si>
  <si>
    <t>Tancojol</t>
  </si>
  <si>
    <t>Est. Rancho El Canal</t>
  </si>
  <si>
    <t>Tamasopo</t>
  </si>
  <si>
    <t xml:space="preserve">Rancho Progreso </t>
  </si>
  <si>
    <t>Tampomolón Corona</t>
  </si>
  <si>
    <t xml:space="preserve">Tampacoy </t>
  </si>
  <si>
    <t>Cd. Del Maíz</t>
  </si>
  <si>
    <t>CBTA 123</t>
  </si>
  <si>
    <t>Potrero San Isidro</t>
  </si>
  <si>
    <t>Ciudad Fernández</t>
  </si>
  <si>
    <t>El Naranjal</t>
  </si>
  <si>
    <t>Progreso</t>
  </si>
  <si>
    <t xml:space="preserve">Palo Alto </t>
  </si>
  <si>
    <t>San Ciro de Acosta</t>
  </si>
  <si>
    <t xml:space="preserve">Media </t>
  </si>
  <si>
    <t xml:space="preserve">Rayón </t>
  </si>
  <si>
    <t>Tanlajas</t>
  </si>
  <si>
    <t>Axtla de Terrazas</t>
  </si>
  <si>
    <t>Aquismón</t>
  </si>
  <si>
    <t>San Vicente T.</t>
  </si>
  <si>
    <t>Tamazunchale</t>
  </si>
  <si>
    <t>Tierra Nueva</t>
  </si>
  <si>
    <t>Ingenio Plan de Ayala</t>
  </si>
  <si>
    <t>INIFAP San Luis</t>
  </si>
  <si>
    <t>Municipio</t>
  </si>
  <si>
    <t>Soledad de Graciano S.</t>
  </si>
  <si>
    <t>PROMEDIO MENSUAL POR ESTADO</t>
  </si>
  <si>
    <t>PRECIPITACIÓNES DEL MES DE MAYO</t>
  </si>
  <si>
    <t>PRECIPITACIÓNES DEL MES DE JULIO</t>
  </si>
  <si>
    <t>PRECIPITACIÓNES DEL MES DE JUNIO</t>
  </si>
  <si>
    <t>PRECIPITACIÓNES DELMES DE AGOSTO</t>
  </si>
  <si>
    <t>PRECIPITACIÓNES DEL MES DE SEPTIEMBRE</t>
  </si>
  <si>
    <t>PRECIPITACIÓNES DEL MES DE OCTUBRE</t>
  </si>
  <si>
    <t>PRECIPITACIÓNES DEL MES DE NOVIEMBRE</t>
  </si>
  <si>
    <t>PRECIPITACIÓNES DEL MES DE DICIEMBRE</t>
  </si>
  <si>
    <t>PRECIPITACIÓNES DEL MES DE MARZO</t>
  </si>
  <si>
    <t>PRECIPITACIÓNES DEL MES DE ENERO</t>
  </si>
  <si>
    <t>PRECIPITACIÓNES DEL MES DE FEBRERO</t>
  </si>
  <si>
    <t>PRECIPITACIÓNES DEL MES DE ABRIL</t>
  </si>
  <si>
    <t>REGION</t>
  </si>
  <si>
    <t>ESTACION</t>
  </si>
  <si>
    <t>LLAVE</t>
  </si>
  <si>
    <t>Aquismon</t>
  </si>
  <si>
    <t>MUNICIPIO</t>
  </si>
  <si>
    <t>El Vergel</t>
  </si>
  <si>
    <t>Guadalcázar</t>
  </si>
  <si>
    <t xml:space="preserve">PROMEDIO ESTATAL </t>
  </si>
  <si>
    <t>Villa De Ramos</t>
  </si>
  <si>
    <t>El Pocito</t>
  </si>
  <si>
    <t>La Victoria</t>
  </si>
  <si>
    <t>Cerritos de Bernal</t>
  </si>
  <si>
    <t>Santa Matilde</t>
  </si>
  <si>
    <t>La Herradura</t>
  </si>
  <si>
    <t xml:space="preserve">Santo Domingo </t>
  </si>
  <si>
    <t>Altiplano_El Pocito</t>
  </si>
  <si>
    <t>Altiplano_La Victoria</t>
  </si>
  <si>
    <t>Altiplano_Cerritos de Bernal</t>
  </si>
  <si>
    <t>Altiplano_Santa Matilde</t>
  </si>
  <si>
    <t>Altiplano_La Herradura</t>
  </si>
  <si>
    <t xml:space="preserve">Villa de Reyes </t>
  </si>
  <si>
    <t>Tamuin</t>
  </si>
  <si>
    <t xml:space="preserve">Tamuin </t>
  </si>
  <si>
    <t xml:space="preserve">Vanegas </t>
  </si>
  <si>
    <t>Nota: La precipitación está tomada con base en el aviso meteorológico de CONAGUA Y las estaciones agroclimatológicas del Gobierno del Estado de San Luis Potosí.</t>
  </si>
  <si>
    <t>(PROMEDIOS)</t>
  </si>
  <si>
    <t>PRECIPITACIONES EN EL ESTADO DE SAN LUIS POTOSI 2016</t>
  </si>
  <si>
    <t>ND</t>
  </si>
  <si>
    <t xml:space="preserve"> </t>
  </si>
  <si>
    <t>Rancho Santa Cruz</t>
  </si>
  <si>
    <t>Xilitla</t>
  </si>
  <si>
    <t>PRECIPITACIÓN ACUMULADA POR MES (2016)</t>
  </si>
  <si>
    <t>LAS ESTACIONES MARCADAS CON LETRAS ROJAS NO HAN MARCADO PRECIPITACIÓN DEBIDO A QUE NECESITAN MANTENIMIENTO Y / O ALGUNA REFACCIÓN PARA SEGUIR OPERANDO.</t>
  </si>
  <si>
    <t>0.ND</t>
  </si>
  <si>
    <t>PROMEDIOS MENSUAL CONAGUA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</si>
</sst>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"/>
    <numFmt numFmtId="166" formatCode="0.00000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color theme="1"/>
      <name val="Arial Black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i/>
      <sz val="9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sz val="9"/>
      <color rgb="FF333333"/>
      <name val="Arial"/>
      <family val="2"/>
    </font>
    <font>
      <b/>
      <sz val="10"/>
      <color rgb="FFC00000"/>
      <name val="Arial"/>
      <family val="2"/>
    </font>
    <font>
      <b/>
      <sz val="8"/>
      <color rgb="FFFF0000"/>
      <name val="Arial"/>
      <family val="2"/>
    </font>
    <font>
      <i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26" applyNumberFormat="0" applyAlignment="0" applyProtection="0"/>
    <xf numFmtId="0" fontId="23" fillId="22" borderId="27" applyNumberFormat="0" applyAlignment="0" applyProtection="0"/>
    <xf numFmtId="0" fontId="24" fillId="22" borderId="26" applyNumberFormat="0" applyAlignment="0" applyProtection="0"/>
    <xf numFmtId="0" fontId="25" fillId="0" borderId="28" applyNumberFormat="0" applyFill="0" applyAlignment="0" applyProtection="0"/>
    <xf numFmtId="0" fontId="26" fillId="23" borderId="29" applyNumberFormat="0" applyAlignment="0" applyProtection="0"/>
    <xf numFmtId="0" fontId="27" fillId="0" borderId="0" applyNumberFormat="0" applyFill="0" applyBorder="0" applyAlignment="0" applyProtection="0"/>
    <xf numFmtId="0" fontId="2" fillId="24" borderId="30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31" applyNumberFormat="0" applyFill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30" fillId="48" borderId="0" applyNumberFormat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1" fillId="0" borderId="0" xfId="0" applyFont="1"/>
    <xf numFmtId="2" fontId="6" fillId="6" borderId="1" xfId="0" applyNumberFormat="1" applyFont="1" applyFill="1" applyBorder="1"/>
    <xf numFmtId="0" fontId="1" fillId="0" borderId="0" xfId="0" applyFont="1" applyFill="1"/>
    <xf numFmtId="0" fontId="8" fillId="2" borderId="1" xfId="0" applyFont="1" applyFill="1" applyBorder="1"/>
    <xf numFmtId="0" fontId="8" fillId="11" borderId="1" xfId="0" applyFont="1" applyFill="1" applyBorder="1"/>
    <xf numFmtId="0" fontId="8" fillId="4" borderId="1" xfId="0" applyFont="1" applyFill="1" applyBorder="1"/>
    <xf numFmtId="0" fontId="8" fillId="3" borderId="1" xfId="0" applyFont="1" applyFill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6" fillId="6" borderId="3" xfId="0" applyNumberFormat="1" applyFont="1" applyFill="1" applyBorder="1"/>
    <xf numFmtId="0" fontId="5" fillId="10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/>
    <xf numFmtId="2" fontId="5" fillId="5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15" borderId="1" xfId="0" applyFont="1" applyFill="1" applyBorder="1"/>
    <xf numFmtId="2" fontId="9" fillId="16" borderId="1" xfId="0" applyNumberFormat="1" applyFont="1" applyFill="1" applyBorder="1" applyAlignment="1">
      <alignment horizontal="center" vertical="center"/>
    </xf>
    <xf numFmtId="2" fontId="8" fillId="12" borderId="1" xfId="1" applyNumberFormat="1" applyFont="1" applyFill="1" applyBorder="1" applyAlignment="1">
      <alignment horizontal="right"/>
    </xf>
    <xf numFmtId="2" fontId="8" fillId="4" borderId="1" xfId="1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2" fontId="9" fillId="12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17" borderId="15" xfId="0" applyFont="1" applyFill="1" applyBorder="1"/>
    <xf numFmtId="0" fontId="1" fillId="17" borderId="1" xfId="0" applyFont="1" applyFill="1" applyBorder="1"/>
    <xf numFmtId="0" fontId="8" fillId="17" borderId="1" xfId="0" applyFont="1" applyFill="1" applyBorder="1"/>
    <xf numFmtId="0" fontId="8" fillId="17" borderId="13" xfId="0" applyFont="1" applyFill="1" applyBorder="1"/>
    <xf numFmtId="2" fontId="1" fillId="13" borderId="15" xfId="0" applyNumberFormat="1" applyFont="1" applyFill="1" applyBorder="1"/>
    <xf numFmtId="2" fontId="6" fillId="13" borderId="1" xfId="0" applyNumberFormat="1" applyFont="1" applyFill="1" applyBorder="1"/>
    <xf numFmtId="2" fontId="1" fillId="13" borderId="1" xfId="0" applyNumberFormat="1" applyFont="1" applyFill="1" applyBorder="1"/>
    <xf numFmtId="2" fontId="6" fillId="13" borderId="13" xfId="0" applyNumberFormat="1" applyFont="1" applyFill="1" applyBorder="1"/>
    <xf numFmtId="2" fontId="6" fillId="13" borderId="18" xfId="0" applyNumberFormat="1" applyFont="1" applyFill="1" applyBorder="1"/>
    <xf numFmtId="2" fontId="6" fillId="13" borderId="3" xfId="0" applyNumberFormat="1" applyFont="1" applyFill="1" applyBorder="1"/>
    <xf numFmtId="166" fontId="3" fillId="0" borderId="0" xfId="0" applyNumberFormat="1" applyFont="1"/>
    <xf numFmtId="0" fontId="1" fillId="17" borderId="14" xfId="0" applyFont="1" applyFill="1" applyBorder="1"/>
    <xf numFmtId="0" fontId="1" fillId="17" borderId="16" xfId="0" applyFont="1" applyFill="1" applyBorder="1"/>
    <xf numFmtId="0" fontId="1" fillId="17" borderId="21" xfId="0" applyFont="1" applyFill="1" applyBorder="1"/>
    <xf numFmtId="0" fontId="8" fillId="17" borderId="19" xfId="0" applyFont="1" applyFill="1" applyBorder="1"/>
    <xf numFmtId="0" fontId="8" fillId="17" borderId="16" xfId="0" applyFont="1" applyFill="1" applyBorder="1"/>
    <xf numFmtId="0" fontId="1" fillId="16" borderId="21" xfId="0" applyFont="1" applyFill="1" applyBorder="1"/>
    <xf numFmtId="0" fontId="8" fillId="16" borderId="16" xfId="0" applyFont="1" applyFill="1" applyBorder="1"/>
    <xf numFmtId="0" fontId="1" fillId="16" borderId="1" xfId="0" applyFont="1" applyFill="1" applyBorder="1"/>
    <xf numFmtId="0" fontId="1" fillId="16" borderId="22" xfId="0" applyFont="1" applyFill="1" applyBorder="1"/>
    <xf numFmtId="0" fontId="1" fillId="16" borderId="3" xfId="0" applyFont="1" applyFill="1" applyBorder="1"/>
    <xf numFmtId="0" fontId="1" fillId="10" borderId="14" xfId="0" applyFont="1" applyFill="1" applyBorder="1"/>
    <xf numFmtId="0" fontId="1" fillId="10" borderId="16" xfId="0" applyFont="1" applyFill="1" applyBorder="1"/>
    <xf numFmtId="0" fontId="1" fillId="10" borderId="21" xfId="0" applyFont="1" applyFill="1" applyBorder="1"/>
    <xf numFmtId="0" fontId="8" fillId="10" borderId="19" xfId="0" applyFont="1" applyFill="1" applyBorder="1"/>
    <xf numFmtId="0" fontId="8" fillId="10" borderId="16" xfId="0" applyFont="1" applyFill="1" applyBorder="1"/>
    <xf numFmtId="0" fontId="1" fillId="3" borderId="14" xfId="0" applyFont="1" applyFill="1" applyBorder="1"/>
    <xf numFmtId="0" fontId="1" fillId="3" borderId="16" xfId="0" applyFont="1" applyFill="1" applyBorder="1"/>
    <xf numFmtId="0" fontId="8" fillId="3" borderId="19" xfId="0" applyFont="1" applyFill="1" applyBorder="1"/>
    <xf numFmtId="0" fontId="8" fillId="3" borderId="3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  <xf numFmtId="165" fontId="8" fillId="4" borderId="1" xfId="0" applyNumberFormat="1" applyFont="1" applyFill="1" applyBorder="1" applyAlignment="1">
      <alignment horizontal="right"/>
    </xf>
    <xf numFmtId="165" fontId="8" fillId="12" borderId="1" xfId="0" applyNumberFormat="1" applyFont="1" applyFill="1" applyBorder="1" applyAlignment="1">
      <alignment horizontal="right"/>
    </xf>
    <xf numFmtId="2" fontId="1" fillId="14" borderId="6" xfId="0" applyNumberFormat="1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10" borderId="1" xfId="0" applyFont="1" applyFill="1" applyBorder="1"/>
    <xf numFmtId="0" fontId="7" fillId="5" borderId="12" xfId="0" applyFont="1" applyFill="1" applyBorder="1" applyAlignment="1">
      <alignment horizontal="center" wrapText="1"/>
    </xf>
    <xf numFmtId="0" fontId="12" fillId="0" borderId="33" xfId="0" applyFont="1" applyFill="1" applyBorder="1" applyAlignment="1"/>
    <xf numFmtId="0" fontId="12" fillId="0" borderId="32" xfId="0" applyFont="1" applyFill="1" applyBorder="1" applyAlignment="1"/>
    <xf numFmtId="0" fontId="7" fillId="5" borderId="32" xfId="0" applyFont="1" applyFill="1" applyBorder="1" applyAlignment="1">
      <alignment vertical="center" wrapText="1"/>
    </xf>
    <xf numFmtId="0" fontId="8" fillId="15" borderId="13" xfId="0" applyFont="1" applyFill="1" applyBorder="1"/>
    <xf numFmtId="0" fontId="5" fillId="10" borderId="10" xfId="0" applyFont="1" applyFill="1" applyBorder="1" applyAlignment="1">
      <alignment horizontal="center" vertical="center"/>
    </xf>
    <xf numFmtId="0" fontId="13" fillId="0" borderId="0" xfId="0" applyFont="1" applyAlignment="1"/>
    <xf numFmtId="0" fontId="0" fillId="0" borderId="0" xfId="0"/>
    <xf numFmtId="0" fontId="0" fillId="0" borderId="0" xfId="0"/>
    <xf numFmtId="0" fontId="32" fillId="0" borderId="0" xfId="0" applyFont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16" borderId="1" xfId="0" applyNumberFormat="1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/>
    </xf>
    <xf numFmtId="2" fontId="8" fillId="12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11" borderId="1" xfId="0" applyFont="1" applyFill="1" applyBorder="1"/>
    <xf numFmtId="0" fontId="1" fillId="4" borderId="1" xfId="0" applyFont="1" applyFill="1" applyBorder="1"/>
    <xf numFmtId="0" fontId="1" fillId="15" borderId="1" xfId="0" applyFont="1" applyFill="1" applyBorder="1"/>
    <xf numFmtId="2" fontId="1" fillId="13" borderId="3" xfId="0" applyNumberFormat="1" applyFont="1" applyFill="1" applyBorder="1"/>
    <xf numFmtId="0" fontId="1" fillId="49" borderId="1" xfId="0" applyFont="1" applyFill="1" applyBorder="1"/>
    <xf numFmtId="0" fontId="8" fillId="50" borderId="1" xfId="0" applyFont="1" applyFill="1" applyBorder="1"/>
    <xf numFmtId="0" fontId="8" fillId="9" borderId="1" xfId="0" applyFont="1" applyFill="1" applyBorder="1"/>
    <xf numFmtId="0" fontId="8" fillId="9" borderId="13" xfId="0" applyFont="1" applyFill="1" applyBorder="1"/>
    <xf numFmtId="0" fontId="8" fillId="51" borderId="1" xfId="0" applyFont="1" applyFill="1" applyBorder="1"/>
    <xf numFmtId="0" fontId="8" fillId="52" borderId="1" xfId="0" applyFont="1" applyFill="1" applyBorder="1"/>
    <xf numFmtId="0" fontId="8" fillId="52" borderId="13" xfId="0" applyFont="1" applyFill="1" applyBorder="1"/>
    <xf numFmtId="0" fontId="8" fillId="7" borderId="1" xfId="0" applyFont="1" applyFill="1" applyBorder="1"/>
    <xf numFmtId="0" fontId="8" fillId="53" borderId="1" xfId="0" applyFont="1" applyFill="1" applyBorder="1"/>
    <xf numFmtId="0" fontId="1" fillId="16" borderId="19" xfId="0" applyFont="1" applyFill="1" applyBorder="1"/>
    <xf numFmtId="0" fontId="8" fillId="17" borderId="34" xfId="0" applyFont="1" applyFill="1" applyBorder="1"/>
    <xf numFmtId="0" fontId="8" fillId="54" borderId="1" xfId="0" applyFont="1" applyFill="1" applyBorder="1"/>
    <xf numFmtId="0" fontId="1" fillId="16" borderId="20" xfId="0" applyFont="1" applyFill="1" applyBorder="1"/>
    <xf numFmtId="2" fontId="6" fillId="13" borderId="2" xfId="0" applyNumberFormat="1" applyFont="1" applyFill="1" applyBorder="1"/>
    <xf numFmtId="2" fontId="6" fillId="13" borderId="22" xfId="0" applyNumberFormat="1" applyFont="1" applyFill="1" applyBorder="1"/>
    <xf numFmtId="0" fontId="1" fillId="16" borderId="38" xfId="0" applyFont="1" applyFill="1" applyBorder="1"/>
    <xf numFmtId="2" fontId="1" fillId="5" borderId="3" xfId="0" applyNumberFormat="1" applyFont="1" applyFill="1" applyBorder="1"/>
    <xf numFmtId="2" fontId="1" fillId="5" borderId="1" xfId="0" applyNumberFormat="1" applyFont="1" applyFill="1" applyBorder="1"/>
    <xf numFmtId="2" fontId="1" fillId="5" borderId="22" xfId="0" applyNumberFormat="1" applyFont="1" applyFill="1" applyBorder="1"/>
    <xf numFmtId="164" fontId="34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 wrapText="1"/>
    </xf>
    <xf numFmtId="0" fontId="8" fillId="55" borderId="1" xfId="0" applyFont="1" applyFill="1" applyBorder="1"/>
    <xf numFmtId="0" fontId="8" fillId="58" borderId="1" xfId="0" applyFont="1" applyFill="1" applyBorder="1"/>
    <xf numFmtId="0" fontId="8" fillId="59" borderId="1" xfId="0" applyFont="1" applyFill="1" applyBorder="1"/>
    <xf numFmtId="164" fontId="35" fillId="0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right"/>
    </xf>
    <xf numFmtId="164" fontId="8" fillId="4" borderId="1" xfId="1" applyNumberFormat="1" applyFont="1" applyFill="1" applyBorder="1" applyAlignment="1">
      <alignment horizontal="right"/>
    </xf>
    <xf numFmtId="164" fontId="8" fillId="12" borderId="1" xfId="0" applyNumberFormat="1" applyFont="1" applyFill="1" applyBorder="1" applyAlignment="1">
      <alignment horizontal="right"/>
    </xf>
    <xf numFmtId="164" fontId="8" fillId="12" borderId="1" xfId="1" applyNumberFormat="1" applyFont="1" applyFill="1" applyBorder="1" applyAlignment="1">
      <alignment horizontal="right"/>
    </xf>
    <xf numFmtId="0" fontId="5" fillId="1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7" fillId="5" borderId="40" xfId="0" applyNumberFormat="1" applyFont="1" applyFill="1" applyBorder="1"/>
    <xf numFmtId="0" fontId="7" fillId="9" borderId="7" xfId="0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0" fontId="8" fillId="57" borderId="1" xfId="0" applyFont="1" applyFill="1" applyBorder="1"/>
    <xf numFmtId="0" fontId="8" fillId="11" borderId="1" xfId="0" applyFont="1" applyFill="1" applyBorder="1" applyAlignment="1">
      <alignment horizontal="left"/>
    </xf>
    <xf numFmtId="0" fontId="33" fillId="11" borderId="1" xfId="0" applyFont="1" applyFill="1" applyBorder="1" applyAlignment="1">
      <alignment horizontal="left" vertical="center"/>
    </xf>
    <xf numFmtId="164" fontId="37" fillId="0" borderId="1" xfId="0" applyNumberFormat="1" applyFont="1" applyFill="1" applyBorder="1" applyAlignment="1">
      <alignment horizontal="center" vertical="center" wrapText="1"/>
    </xf>
    <xf numFmtId="0" fontId="8" fillId="56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4" fontId="35" fillId="0" borderId="1" xfId="0" applyNumberFormat="1" applyFont="1" applyFill="1" applyBorder="1" applyAlignment="1">
      <alignment horizontal="center" vertical="center"/>
    </xf>
    <xf numFmtId="164" fontId="35" fillId="0" borderId="1" xfId="0" quotePrefix="1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wrapText="1"/>
    </xf>
    <xf numFmtId="164" fontId="31" fillId="0" borderId="1" xfId="0" applyNumberFormat="1" applyFont="1" applyFill="1" applyBorder="1" applyAlignment="1">
      <alignment horizontal="center"/>
    </xf>
    <xf numFmtId="164" fontId="35" fillId="0" borderId="1" xfId="1" applyNumberFormat="1" applyFont="1" applyFill="1" applyBorder="1" applyAlignment="1">
      <alignment horizontal="center" vertical="center"/>
    </xf>
    <xf numFmtId="164" fontId="31" fillId="0" borderId="1" xfId="0" quotePrefix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164" fontId="31" fillId="0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right"/>
    </xf>
    <xf numFmtId="2" fontId="10" fillId="12" borderId="1" xfId="1" applyNumberFormat="1" applyFont="1" applyFill="1" applyBorder="1" applyAlignment="1">
      <alignment horizontal="right"/>
    </xf>
    <xf numFmtId="0" fontId="10" fillId="15" borderId="1" xfId="0" applyFont="1" applyFill="1" applyBorder="1"/>
    <xf numFmtId="0" fontId="10" fillId="57" borderId="1" xfId="0" applyFont="1" applyFill="1" applyBorder="1"/>
    <xf numFmtId="164" fontId="1" fillId="0" borderId="0" xfId="0" applyNumberFormat="1" applyFont="1"/>
    <xf numFmtId="0" fontId="4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center" vertical="center"/>
    </xf>
    <xf numFmtId="2" fontId="1" fillId="12" borderId="1" xfId="1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51" borderId="1" xfId="0" applyFont="1" applyFill="1" applyBorder="1"/>
    <xf numFmtId="0" fontId="35" fillId="57" borderId="1" xfId="0" applyFont="1" applyFill="1" applyBorder="1"/>
    <xf numFmtId="0" fontId="1" fillId="15" borderId="13" xfId="0" applyFont="1" applyFill="1" applyBorder="1"/>
    <xf numFmtId="2" fontId="7" fillId="1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5" borderId="13" xfId="0" applyNumberFormat="1" applyFont="1" applyFill="1" applyBorder="1"/>
    <xf numFmtId="0" fontId="1" fillId="54" borderId="1" xfId="0" applyFont="1" applyFill="1" applyBorder="1"/>
    <xf numFmtId="0" fontId="1" fillId="54" borderId="3" xfId="0" applyFont="1" applyFill="1" applyBorder="1"/>
    <xf numFmtId="0" fontId="11" fillId="2" borderId="5" xfId="0" applyFont="1" applyFill="1" applyBorder="1" applyAlignment="1">
      <alignment horizontal="center" vertical="center"/>
    </xf>
    <xf numFmtId="0" fontId="11" fillId="60" borderId="5" xfId="0" applyFont="1" applyFill="1" applyBorder="1" applyAlignment="1">
      <alignment horizontal="center" vertical="center"/>
    </xf>
    <xf numFmtId="0" fontId="38" fillId="54" borderId="1" xfId="0" applyFont="1" applyFill="1" applyBorder="1"/>
    <xf numFmtId="0" fontId="10" fillId="17" borderId="1" xfId="0" applyFont="1" applyFill="1" applyBorder="1"/>
    <xf numFmtId="0" fontId="10" fillId="17" borderId="13" xfId="0" applyFont="1" applyFill="1" applyBorder="1"/>
    <xf numFmtId="0" fontId="10" fillId="17" borderId="22" xfId="0" applyFont="1" applyFill="1" applyBorder="1"/>
    <xf numFmtId="0" fontId="41" fillId="0" borderId="0" xfId="0" applyFont="1"/>
    <xf numFmtId="0" fontId="38" fillId="15" borderId="1" xfId="0" applyFont="1" applyFill="1" applyBorder="1"/>
    <xf numFmtId="0" fontId="27" fillId="0" borderId="0" xfId="0" applyFont="1"/>
    <xf numFmtId="0" fontId="38" fillId="11" borderId="1" xfId="0" applyFont="1" applyFill="1" applyBorder="1"/>
    <xf numFmtId="0" fontId="38" fillId="49" borderId="1" xfId="0" applyFont="1" applyFill="1" applyBorder="1"/>
    <xf numFmtId="0" fontId="31" fillId="3" borderId="18" xfId="0" applyFont="1" applyFill="1" applyBorder="1"/>
    <xf numFmtId="2" fontId="42" fillId="13" borderId="1" xfId="0" applyNumberFormat="1" applyFont="1" applyFill="1" applyBorder="1"/>
    <xf numFmtId="2" fontId="38" fillId="5" borderId="1" xfId="0" applyNumberFormat="1" applyFont="1" applyFill="1" applyBorder="1"/>
    <xf numFmtId="2" fontId="42" fillId="13" borderId="13" xfId="0" applyNumberFormat="1" applyFont="1" applyFill="1" applyBorder="1"/>
    <xf numFmtId="2" fontId="42" fillId="13" borderId="22" xfId="0" applyNumberFormat="1" applyFont="1" applyFill="1" applyBorder="1"/>
    <xf numFmtId="2" fontId="38" fillId="5" borderId="22" xfId="0" applyNumberFormat="1" applyFont="1" applyFill="1" applyBorder="1"/>
    <xf numFmtId="2" fontId="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1" fillId="14" borderId="8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2" fontId="1" fillId="14" borderId="7" xfId="0" applyNumberFormat="1" applyFont="1" applyFill="1" applyBorder="1" applyAlignment="1">
      <alignment horizontal="center" vertical="center" wrapText="1"/>
    </xf>
    <xf numFmtId="2" fontId="1" fillId="14" borderId="8" xfId="0" applyNumberFormat="1" applyFont="1" applyFill="1" applyBorder="1" applyAlignment="1">
      <alignment horizontal="center" vertical="center" wrapText="1"/>
    </xf>
    <xf numFmtId="2" fontId="1" fillId="14" borderId="9" xfId="0" applyNumberFormat="1" applyFont="1" applyFill="1" applyBorder="1" applyAlignment="1">
      <alignment horizontal="center" vertical="center" wrapText="1"/>
    </xf>
    <xf numFmtId="2" fontId="1" fillId="14" borderId="35" xfId="0" applyNumberFormat="1" applyFont="1" applyFill="1" applyBorder="1" applyAlignment="1">
      <alignment horizontal="center" vertical="center" wrapText="1"/>
    </xf>
    <xf numFmtId="2" fontId="1" fillId="14" borderId="36" xfId="0" applyNumberFormat="1" applyFont="1" applyFill="1" applyBorder="1" applyAlignment="1">
      <alignment horizontal="center" vertical="center" wrapText="1"/>
    </xf>
    <xf numFmtId="2" fontId="1" fillId="14" borderId="37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9" fillId="16" borderId="1" xfId="0" applyFont="1" applyFill="1" applyBorder="1" applyAlignment="1">
      <alignment horizontal="center" wrapText="1"/>
    </xf>
    <xf numFmtId="0" fontId="3" fillId="7" borderId="0" xfId="0" applyFont="1" applyFill="1" applyAlignment="1">
      <alignment horizontal="left"/>
    </xf>
    <xf numFmtId="0" fontId="7" fillId="8" borderId="1" xfId="0" applyFont="1" applyFill="1" applyBorder="1" applyAlignment="1">
      <alignment horizontal="center" wrapText="1"/>
    </xf>
    <xf numFmtId="0" fontId="0" fillId="0" borderId="1" xfId="0" applyBorder="1"/>
    <xf numFmtId="0" fontId="1" fillId="7" borderId="0" xfId="0" applyFont="1" applyFill="1" applyAlignment="1">
      <alignment horizontal="left"/>
    </xf>
    <xf numFmtId="0" fontId="7" fillId="16" borderId="1" xfId="0" applyFont="1" applyFill="1" applyBorder="1" applyAlignment="1">
      <alignment horizontal="center" wrapText="1"/>
    </xf>
    <xf numFmtId="0" fontId="7" fillId="56" borderId="1" xfId="0" applyFont="1" applyFill="1" applyBorder="1" applyAlignment="1">
      <alignment horizontal="center" wrapText="1"/>
    </xf>
    <xf numFmtId="0" fontId="9" fillId="2" borderId="41" xfId="0" applyFont="1" applyFill="1" applyBorder="1" applyAlignment="1">
      <alignment horizontal="center" vertical="center" wrapText="1"/>
    </xf>
    <xf numFmtId="2" fontId="43" fillId="51" borderId="1" xfId="0" applyNumberFormat="1" applyFont="1" applyFill="1" applyBorder="1" applyAlignment="1">
      <alignment horizontal="center" vertical="center"/>
    </xf>
    <xf numFmtId="0" fontId="43" fillId="51" borderId="1" xfId="0" applyFont="1" applyFill="1" applyBorder="1" applyAlignment="1">
      <alignment horizontal="center" vertical="center"/>
    </xf>
    <xf numFmtId="2" fontId="43" fillId="51" borderId="13" xfId="0" applyNumberFormat="1" applyFont="1" applyFill="1" applyBorder="1" applyAlignment="1">
      <alignment horizontal="center" vertical="center"/>
    </xf>
    <xf numFmtId="2" fontId="43" fillId="51" borderId="2" xfId="0" applyNumberFormat="1" applyFont="1" applyFill="1" applyBorder="1" applyAlignment="1">
      <alignment horizontal="center" vertical="center"/>
    </xf>
    <xf numFmtId="2" fontId="43" fillId="51" borderId="3" xfId="0" applyNumberFormat="1" applyFont="1" applyFill="1" applyBorder="1" applyAlignment="1">
      <alignment horizontal="center" vertical="center"/>
    </xf>
    <xf numFmtId="2" fontId="44" fillId="51" borderId="42" xfId="0" applyNumberFormat="1" applyFont="1" applyFill="1" applyBorder="1" applyAlignment="1">
      <alignment horizontal="center" vertical="center"/>
    </xf>
    <xf numFmtId="0" fontId="44" fillId="51" borderId="42" xfId="0" applyFont="1" applyFill="1" applyBorder="1" applyAlignment="1">
      <alignment horizontal="center" vertical="center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6" xfId="4"/>
    <cellStyle name="Neutral" xfId="12" builtinId="28" customBuiltin="1"/>
    <cellStyle name="Normal" xfId="0" builtinId="0"/>
    <cellStyle name="Normal 3" xfId="2"/>
    <cellStyle name="Normal 6" xfId="3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66FF66"/>
      <color rgb="FFFF33CC"/>
      <color rgb="FFFF5050"/>
      <color rgb="FFFF0066"/>
      <color rgb="FFFF66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PRECIPITACIONES 2016</a:t>
            </a:r>
          </a:p>
        </c:rich>
      </c:tx>
      <c:layout>
        <c:manualLayout>
          <c:xMode val="edge"/>
          <c:yMode val="edge"/>
          <c:x val="0.37647267316265326"/>
          <c:y val="2.357563364414117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RESUMEN!$B$6</c:f>
              <c:strCache>
                <c:ptCount val="1"/>
                <c:pt idx="0">
                  <c:v>Altiplano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RESUMEN!$C$6:$N$6</c:f>
              <c:numCache>
                <c:formatCode>0.00</c:formatCode>
                <c:ptCount val="12"/>
                <c:pt idx="0">
                  <c:v>6.6909090909090905</c:v>
                </c:pt>
                <c:pt idx="1">
                  <c:v>2.9272727272727277</c:v>
                </c:pt>
                <c:pt idx="2">
                  <c:v>14.013636363636362</c:v>
                </c:pt>
                <c:pt idx="3">
                  <c:v>6.3681818181818191</c:v>
                </c:pt>
                <c:pt idx="4">
                  <c:v>40.640909090909084</c:v>
                </c:pt>
                <c:pt idx="5">
                  <c:v>22.668181818181822</c:v>
                </c:pt>
                <c:pt idx="6">
                  <c:v>15.195454545454545</c:v>
                </c:pt>
                <c:pt idx="7">
                  <c:v>31.990909090909096</c:v>
                </c:pt>
                <c:pt idx="8">
                  <c:v>36.754545454545458</c:v>
                </c:pt>
                <c:pt idx="9">
                  <c:v>12.85</c:v>
                </c:pt>
                <c:pt idx="10">
                  <c:v>22.386363636363633</c:v>
                </c:pt>
                <c:pt idx="11">
                  <c:v>1.0045454545454544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3-4635-A480-4928F78F9E80}"/>
            </c:ext>
          </c:extLst>
        </c:ser>
        <c:ser>
          <c:idx val="1"/>
          <c:order val="1"/>
          <c:tx>
            <c:strRef>
              <c:f>RESUMEN!$B$7</c:f>
              <c:strCache>
                <c:ptCount val="1"/>
                <c:pt idx="0">
                  <c:v>Centro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RESUMEN!$C$7:$N$7</c:f>
              <c:numCache>
                <c:formatCode>0.00</c:formatCode>
                <c:ptCount val="12"/>
                <c:pt idx="0">
                  <c:v>3.7833333333333332</c:v>
                </c:pt>
                <c:pt idx="1">
                  <c:v>10.225</c:v>
                </c:pt>
                <c:pt idx="2">
                  <c:v>14.366666666666665</c:v>
                </c:pt>
                <c:pt idx="3">
                  <c:v>4.7583333333333337</c:v>
                </c:pt>
                <c:pt idx="4">
                  <c:v>26.375000000000004</c:v>
                </c:pt>
                <c:pt idx="5">
                  <c:v>38.391666666666673</c:v>
                </c:pt>
                <c:pt idx="6">
                  <c:v>28.675000000000001</c:v>
                </c:pt>
                <c:pt idx="7">
                  <c:v>46.358333333333327</c:v>
                </c:pt>
                <c:pt idx="8">
                  <c:v>23.841666666666665</c:v>
                </c:pt>
                <c:pt idx="9">
                  <c:v>9.8833333333333346</c:v>
                </c:pt>
                <c:pt idx="10">
                  <c:v>30.099999999999998</c:v>
                </c:pt>
                <c:pt idx="11">
                  <c:v>0.72500000000000009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3-4635-A480-4928F78F9E80}"/>
            </c:ext>
          </c:extLst>
        </c:ser>
        <c:ser>
          <c:idx val="2"/>
          <c:order val="2"/>
          <c:tx>
            <c:strRef>
              <c:f>RESUMEN!$B$8</c:f>
              <c:strCache>
                <c:ptCount val="1"/>
                <c:pt idx="0">
                  <c:v>Huasteca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0.00</c:formatCode>
                <c:ptCount val="12"/>
                <c:pt idx="0">
                  <c:v>12.375757575757573</c:v>
                </c:pt>
                <c:pt idx="1">
                  <c:v>1.2787878787878788</c:v>
                </c:pt>
                <c:pt idx="2">
                  <c:v>26.454545454545453</c:v>
                </c:pt>
                <c:pt idx="3">
                  <c:v>50.133333333333326</c:v>
                </c:pt>
                <c:pt idx="4">
                  <c:v>47.651515151515142</c:v>
                </c:pt>
                <c:pt idx="5">
                  <c:v>171.47575757575754</c:v>
                </c:pt>
                <c:pt idx="6">
                  <c:v>53.660606060606057</c:v>
                </c:pt>
                <c:pt idx="7">
                  <c:v>119.09090909090909</c:v>
                </c:pt>
                <c:pt idx="8">
                  <c:v>117.53939393939395</c:v>
                </c:pt>
                <c:pt idx="9">
                  <c:v>67.469696969696969</c:v>
                </c:pt>
                <c:pt idx="10">
                  <c:v>49.587878787878793</c:v>
                </c:pt>
                <c:pt idx="11">
                  <c:v>23.599999999999998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13-4635-A480-4928F78F9E80}"/>
            </c:ext>
          </c:extLst>
        </c:ser>
        <c:ser>
          <c:idx val="3"/>
          <c:order val="3"/>
          <c:tx>
            <c:strRef>
              <c:f>RESUMEN!$B$9</c:f>
              <c:strCache>
                <c:ptCount val="1"/>
                <c:pt idx="0">
                  <c:v>Media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RESUMEN!$C$9:$N$9</c:f>
              <c:numCache>
                <c:formatCode>0.00</c:formatCode>
                <c:ptCount val="12"/>
                <c:pt idx="0">
                  <c:v>5.99</c:v>
                </c:pt>
                <c:pt idx="1">
                  <c:v>3.12</c:v>
                </c:pt>
                <c:pt idx="2">
                  <c:v>8.14</c:v>
                </c:pt>
                <c:pt idx="3">
                  <c:v>16.169999999999995</c:v>
                </c:pt>
                <c:pt idx="4">
                  <c:v>37.17</c:v>
                </c:pt>
                <c:pt idx="5">
                  <c:v>61.33</c:v>
                </c:pt>
                <c:pt idx="6">
                  <c:v>37.83</c:v>
                </c:pt>
                <c:pt idx="7">
                  <c:v>61.070000000000007</c:v>
                </c:pt>
                <c:pt idx="8">
                  <c:v>39.89</c:v>
                </c:pt>
                <c:pt idx="9">
                  <c:v>23.11</c:v>
                </c:pt>
                <c:pt idx="10">
                  <c:v>24.31</c:v>
                </c:pt>
                <c:pt idx="11">
                  <c:v>4.0399999999999991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13-4635-A480-4928F78F9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84704"/>
        <c:axId val="251185264"/>
      </c:lineChart>
      <c:catAx>
        <c:axId val="25118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1185264"/>
        <c:crosses val="autoZero"/>
        <c:auto val="1"/>
        <c:lblAlgn val="ctr"/>
        <c:lblOffset val="100"/>
        <c:noMultiLvlLbl val="0"/>
      </c:catAx>
      <c:valAx>
        <c:axId val="251185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s-MX" sz="1400"/>
                  <a:t>mm de lluvia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5118470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825600"/>
        </a:gs>
        <a:gs pos="13000">
          <a:srgbClr val="FFA800"/>
        </a:gs>
        <a:gs pos="28000">
          <a:srgbClr val="825600"/>
        </a:gs>
        <a:gs pos="42999">
          <a:srgbClr val="FFA800"/>
        </a:gs>
        <a:gs pos="58000">
          <a:srgbClr val="825600"/>
        </a:gs>
        <a:gs pos="72000">
          <a:srgbClr val="FFA800"/>
        </a:gs>
        <a:gs pos="87000">
          <a:srgbClr val="825600"/>
        </a:gs>
        <a:gs pos="100000">
          <a:srgbClr val="FFA800"/>
        </a:gs>
      </a:gsLst>
      <a:lin ang="5400000" scaled="0"/>
    </a:gradFill>
    <a:ln w="25400">
      <a:solidFill>
        <a:schemeClr val="accent3">
          <a:lumMod val="50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10</xdr:row>
      <xdr:rowOff>104774</xdr:rowOff>
    </xdr:from>
    <xdr:to>
      <xdr:col>15</xdr:col>
      <xdr:colOff>133349</xdr:colOff>
      <xdr:row>40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1050</xdr:row>
      <xdr:rowOff>0</xdr:rowOff>
    </xdr:from>
    <xdr:to>
      <xdr:col>21</xdr:col>
      <xdr:colOff>595122</xdr:colOff>
      <xdr:row>1059</xdr:row>
      <xdr:rowOff>172212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199548750"/>
          <a:ext cx="7891272" cy="1886712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1</xdr:row>
      <xdr:rowOff>5981</xdr:rowOff>
    </xdr:from>
    <xdr:to>
      <xdr:col>17</xdr:col>
      <xdr:colOff>314325</xdr:colOff>
      <xdr:row>3</xdr:row>
      <xdr:rowOff>135299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3131"/>
          <a:ext cx="2333625" cy="557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43"/>
  <sheetViews>
    <sheetView workbookViewId="0">
      <selection activeCell="B3" sqref="B3:P3"/>
    </sheetView>
  </sheetViews>
  <sheetFormatPr baseColWidth="10" defaultRowHeight="15" x14ac:dyDescent="0.25"/>
  <cols>
    <col min="1" max="1" width="1.5703125" customWidth="1"/>
    <col min="2" max="2" width="30" bestFit="1" customWidth="1"/>
    <col min="3" max="3" width="6.140625" bestFit="1" customWidth="1"/>
    <col min="4" max="4" width="7.85546875" customWidth="1"/>
    <col min="5" max="6" width="6.140625" bestFit="1" customWidth="1"/>
    <col min="7" max="7" width="8" customWidth="1"/>
    <col min="8" max="8" width="7.140625" bestFit="1" customWidth="1"/>
    <col min="9" max="9" width="6.7109375" customWidth="1"/>
    <col min="10" max="10" width="7.140625" bestFit="1" customWidth="1"/>
    <col min="11" max="11" width="6.5703125" customWidth="1"/>
    <col min="12" max="12" width="7.85546875" customWidth="1"/>
    <col min="13" max="13" width="8.42578125" customWidth="1"/>
    <col min="14" max="14" width="8" customWidth="1"/>
    <col min="15" max="15" width="7.85546875" bestFit="1" customWidth="1"/>
    <col min="16" max="16" width="12" customWidth="1"/>
    <col min="18" max="19" width="11.5703125" bestFit="1" customWidth="1"/>
    <col min="20" max="20" width="12.5703125" bestFit="1" customWidth="1"/>
    <col min="21" max="22" width="11.5703125" bestFit="1" customWidth="1"/>
  </cols>
  <sheetData>
    <row r="1" spans="1:22" ht="4.5" customHeight="1" x14ac:dyDescent="0.25"/>
    <row r="2" spans="1:22" ht="13.5" customHeight="1" x14ac:dyDescent="0.25"/>
    <row r="3" spans="1:22" s="2" customFormat="1" ht="20.25" x14ac:dyDescent="0.3">
      <c r="A3" s="73"/>
      <c r="B3" s="180" t="s">
        <v>164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22" s="2" customFormat="1" ht="18.75" customHeight="1" thickBot="1" x14ac:dyDescent="0.25">
      <c r="C4" s="181" t="s">
        <v>163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22" s="2" customFormat="1" ht="27" thickTop="1" thickBot="1" x14ac:dyDescent="0.25">
      <c r="B5" s="72" t="s">
        <v>138</v>
      </c>
      <c r="C5" s="121" t="s">
        <v>38</v>
      </c>
      <c r="D5" s="121" t="s">
        <v>39</v>
      </c>
      <c r="E5" s="121" t="s">
        <v>40</v>
      </c>
      <c r="F5" s="121" t="s">
        <v>41</v>
      </c>
      <c r="G5" s="121" t="s">
        <v>42</v>
      </c>
      <c r="H5" s="121" t="s">
        <v>43</v>
      </c>
      <c r="I5" s="121" t="s">
        <v>44</v>
      </c>
      <c r="J5" s="121" t="s">
        <v>45</v>
      </c>
      <c r="K5" s="121" t="s">
        <v>46</v>
      </c>
      <c r="L5" s="121" t="s">
        <v>47</v>
      </c>
      <c r="M5" s="121" t="s">
        <v>48</v>
      </c>
      <c r="N5" s="121" t="s">
        <v>49</v>
      </c>
      <c r="O5" s="13" t="s">
        <v>25</v>
      </c>
      <c r="P5" s="124" t="s">
        <v>37</v>
      </c>
    </row>
    <row r="6" spans="1:22" s="2" customFormat="1" ht="21" thickTop="1" x14ac:dyDescent="0.3">
      <c r="B6" s="68" t="s">
        <v>0</v>
      </c>
      <c r="C6" s="12">
        <f>SUMIFS('AÑO 2016'!$F$4:$F$80,'AÑO 2016'!$C$4:$C$80,$B6)/COUNT('AÑO 2016'!F4:F25)</f>
        <v>6.6909090909090905</v>
      </c>
      <c r="D6" s="12">
        <f>SUMIFS('AÑO 2016'!$G$4:$G$80,'AÑO 2016'!$C$4:$C$80,$B6)/COUNT('AÑO 2016'!G4:G25)</f>
        <v>2.9272727272727277</v>
      </c>
      <c r="E6" s="12">
        <f>SUMIFS('AÑO 2016'!H$4:H$80,'AÑO 2016'!$C$4:$C$80,$B6)/COUNT('AÑO 2016'!H4:H25)</f>
        <v>14.013636363636362</v>
      </c>
      <c r="F6" s="12">
        <f>SUMIFS('AÑO 2016'!I$4:I$80,'AÑO 2016'!$C$4:$C$80,$B6)/COUNT('AÑO 2016'!I4:I25)</f>
        <v>6.3681818181818191</v>
      </c>
      <c r="G6" s="12">
        <f>SUMIFS('AÑO 2016'!J$4:J$80,'AÑO 2016'!$C$4:$C$80,$B6)/COUNT('AÑO 2016'!J4:J25)</f>
        <v>40.640909090909084</v>
      </c>
      <c r="H6" s="12">
        <f>SUMIFS('AÑO 2016'!K$4:K$80,'AÑO 2016'!$C$4:$C$80,$B6)/COUNT('AÑO 2016'!K4:K25)</f>
        <v>22.668181818181822</v>
      </c>
      <c r="I6" s="12">
        <f>SUMIFS('AÑO 2016'!L$4:L$80,'AÑO 2016'!$C$4:$C$80,$B6)/COUNT('AÑO 2016'!L4:L25)</f>
        <v>15.195454545454545</v>
      </c>
      <c r="J6" s="12">
        <f>SUMIFS('AÑO 2016'!M$4:M$80,'AÑO 2016'!$C$4:$C$80,$B6)/COUNT('AÑO 2016'!M4:M25)</f>
        <v>31.990909090909096</v>
      </c>
      <c r="K6" s="12">
        <f>SUMIFS('AÑO 2016'!N$4:N$80,'AÑO 2016'!$C$4:$C$80,$B6)/COUNT('AÑO 2016'!N4:N25)</f>
        <v>36.754545454545458</v>
      </c>
      <c r="L6" s="12">
        <f>SUMIFS('AÑO 2016'!O$4:O$80,'AÑO 2016'!$C$4:$C$80,$B6)/COUNT('AÑO 2016'!O4:O25)</f>
        <v>12.85</v>
      </c>
      <c r="M6" s="12">
        <f>SUMIFS('AÑO 2016'!P$4:P$80,'AÑO 2016'!$C$4:$C$80,$B6)/COUNT('AÑO 2016'!P4:P25)</f>
        <v>22.386363636363633</v>
      </c>
      <c r="N6" s="12">
        <f>SUMIFS('AÑO 2016'!Q$4:Q$80,'AÑO 2016'!$C$4:$C$80,$B6)/COUNT('AÑO 2016'!Q4:Q25)</f>
        <v>1.0045454545454544</v>
      </c>
      <c r="O6" s="123">
        <f>SUM(C6:N6)</f>
        <v>213.49090909090907</v>
      </c>
      <c r="P6" s="179">
        <f>AVERAGE(O6:O9)</f>
        <v>378.36560606060607</v>
      </c>
      <c r="R6" s="147"/>
      <c r="S6" s="147"/>
      <c r="T6" s="147"/>
      <c r="U6" s="147"/>
      <c r="V6" s="147"/>
    </row>
    <row r="7" spans="1:22" s="2" customFormat="1" ht="20.25" x14ac:dyDescent="0.3">
      <c r="B7" s="69" t="s">
        <v>28</v>
      </c>
      <c r="C7" s="3">
        <f>SUMIFS('AÑO 2016'!$F$4:$F$80,'AÑO 2016'!$C$4:$C$80,$B7)/COUNT('AÑO 2016'!F26:F37)</f>
        <v>3.7833333333333332</v>
      </c>
      <c r="D7" s="3">
        <f>SUMIFS('AÑO 2016'!$G$4:$G$80,'AÑO 2016'!$C$4:$C$80,$B7)/COUNT('AÑO 2016'!G26:G37)</f>
        <v>10.225</v>
      </c>
      <c r="E7" s="3">
        <f>SUMIFS('AÑO 2016'!H$4:H$80,'AÑO 2016'!$C$4:$C$80,$B7)/COUNT('AÑO 2016'!H26:H37)</f>
        <v>14.366666666666665</v>
      </c>
      <c r="F7" s="12">
        <f>SUMIFS('AÑO 2016'!I$4:I$80,'AÑO 2016'!$C$4:$C$80,$B7)/COUNT('AÑO 2016'!I26:I37)</f>
        <v>4.7583333333333337</v>
      </c>
      <c r="G7" s="3">
        <f>SUMIFS('AÑO 2016'!J$4:J$80,'AÑO 2016'!$C$4:$C$80,$B7)/COUNT('AÑO 2016'!J26:J37)</f>
        <v>26.375000000000004</v>
      </c>
      <c r="H7" s="12">
        <f>SUMIFS('AÑO 2016'!K$4:K$80,'AÑO 2016'!$C$4:$C$80,$B7)/COUNT('AÑO 2016'!K26:K37)</f>
        <v>38.391666666666673</v>
      </c>
      <c r="I7" s="3">
        <f>SUMIFS('AÑO 2016'!L$4:L$80,'AÑO 2016'!$C$4:$C$80,$B7)/COUNT('AÑO 2016'!L26:L37)</f>
        <v>28.675000000000001</v>
      </c>
      <c r="J7" s="3">
        <f>SUMIFS('AÑO 2016'!M$4:M$80,'AÑO 2016'!$C$4:$C$80,$B7)/COUNT('AÑO 2016'!M26:M37)</f>
        <v>46.358333333333327</v>
      </c>
      <c r="K7" s="12">
        <f>SUMIFS('AÑO 2016'!N$4:N$80,'AÑO 2016'!$C$4:$C$80,$B7)/COUNT('AÑO 2016'!N26:N37)</f>
        <v>23.841666666666665</v>
      </c>
      <c r="L7" s="3">
        <f>SUMIFS('AÑO 2016'!O$4:O$80,'AÑO 2016'!$C$4:$C$80,$B7)/COUNT('AÑO 2016'!O26:O37)</f>
        <v>9.8833333333333346</v>
      </c>
      <c r="M7" s="12">
        <f>SUMIFS('AÑO 2016'!P$4:P$80,'AÑO 2016'!$C$4:$C$80,$B7)/COUNT('AÑO 2016'!P26:P37)</f>
        <v>30.099999999999998</v>
      </c>
      <c r="N7" s="3">
        <f>SUMIFS('AÑO 2016'!Q$4:Q$80,'AÑO 2016'!$C$4:$C$80,$B7)/COUNT('AÑO 2016'!Q26:Q37)</f>
        <v>0.72500000000000009</v>
      </c>
      <c r="O7" s="123">
        <f>SUM(C7:N7)</f>
        <v>237.48333333333332</v>
      </c>
      <c r="P7" s="179"/>
    </row>
    <row r="8" spans="1:22" s="2" customFormat="1" ht="20.25" x14ac:dyDescent="0.3">
      <c r="B8" s="69" t="s">
        <v>10</v>
      </c>
      <c r="C8" s="3">
        <f>SUMIFS('AÑO 2016'!$F$4:$F$80,'AÑO 2016'!$C$4:$C$80,$B8)/COUNT('AÑO 2016'!F38:F70)</f>
        <v>12.375757575757573</v>
      </c>
      <c r="D8" s="3">
        <f>SUMIFS('AÑO 2016'!$G$4:$G$80,'AÑO 2016'!$C$4:$C$80,$B8)/COUNT('AÑO 2016'!G38:G70)</f>
        <v>1.2787878787878788</v>
      </c>
      <c r="E8" s="3">
        <f>SUMIFS('AÑO 2016'!H$4:H$80,'AÑO 2016'!$C$4:$C$80,$B8)/COUNT('AÑO 2016'!H38:H70)</f>
        <v>26.454545454545453</v>
      </c>
      <c r="F8" s="12">
        <f>SUMIFS('AÑO 2016'!I$4:I$80,'AÑO 2016'!$C$4:$C$80,$B8)/COUNT('AÑO 2016'!I38:I70)</f>
        <v>50.133333333333326</v>
      </c>
      <c r="G8" s="3">
        <f>SUMIFS('AÑO 2016'!J$4:J$80,'AÑO 2016'!$C$4:$C$80,$B8)/COUNT('AÑO 2016'!J38:J70)</f>
        <v>47.651515151515142</v>
      </c>
      <c r="H8" s="12">
        <f>SUMIFS('AÑO 2016'!K$4:K$80,'AÑO 2016'!$C$4:$C$80,$B8)/COUNT('AÑO 2016'!K38:K70)</f>
        <v>171.47575757575754</v>
      </c>
      <c r="I8" s="3">
        <f>SUMIFS('AÑO 2016'!L$4:L$80,'AÑO 2016'!$C$4:$C$80,$B8)/COUNT('AÑO 2016'!L38:L70)</f>
        <v>53.660606060606057</v>
      </c>
      <c r="J8" s="3">
        <f>SUMIFS('AÑO 2016'!M$4:M$80,'AÑO 2016'!$C$4:$C$80,$B8)/COUNT('AÑO 2016'!M38:M70)</f>
        <v>119.09090909090909</v>
      </c>
      <c r="K8" s="12">
        <f>SUMIFS('AÑO 2016'!N$4:N$80,'AÑO 2016'!$C$4:$C$80,$B8)/COUNT('AÑO 2016'!N38:N70)</f>
        <v>117.53939393939395</v>
      </c>
      <c r="L8" s="3">
        <f>SUMIFS('AÑO 2016'!O$4:O$80,'AÑO 2016'!$C$4:$C$80,$B8)/COUNT('AÑO 2016'!O38:O70)</f>
        <v>67.469696969696969</v>
      </c>
      <c r="M8" s="12">
        <f>SUMIFS('AÑO 2016'!P$4:P$80,'AÑO 2016'!$C$4:$C$80,$B8)/COUNT('AÑO 2016'!P38:P70)</f>
        <v>49.587878787878793</v>
      </c>
      <c r="N8" s="3">
        <f>SUMIFS('AÑO 2016'!Q$4:Q$80,'AÑO 2016'!$C$4:$C$80,$B8)/COUNT('AÑO 2016'!Q38:Q70)</f>
        <v>23.599999999999998</v>
      </c>
      <c r="O8" s="123">
        <f>SUM(C8:N8)</f>
        <v>740.31818181818187</v>
      </c>
      <c r="P8" s="179"/>
    </row>
    <row r="9" spans="1:22" s="2" customFormat="1" ht="20.25" x14ac:dyDescent="0.3">
      <c r="B9" s="69" t="s">
        <v>5</v>
      </c>
      <c r="C9" s="3">
        <f>SUMIFS('AÑO 2016'!$F$4:$F$80,'AÑO 2016'!$C$4:$C$80,$B9)/COUNT('AÑO 2016'!F71:F80)</f>
        <v>5.99</v>
      </c>
      <c r="D9" s="3">
        <f>SUMIFS('AÑO 2016'!$G$4:$G$80,'AÑO 2016'!$C$4:$C$80,$B9)/COUNT('AÑO 2016'!G71:G80)</f>
        <v>3.12</v>
      </c>
      <c r="E9" s="3">
        <f>SUMIFS('AÑO 2016'!H$4:H$80,'AÑO 2016'!$C$4:$C$80,$B9)/COUNT('AÑO 2016'!H71:H80)</f>
        <v>8.14</v>
      </c>
      <c r="F9" s="12">
        <f>SUMIFS('AÑO 2016'!I$4:I$80,'AÑO 2016'!$C$4:$C$80,$B9)/COUNT('AÑO 2016'!I71:I80)</f>
        <v>16.169999999999995</v>
      </c>
      <c r="G9" s="3">
        <f>SUMIFS('AÑO 2016'!J$4:J$80,'AÑO 2016'!$C$4:$C$80,$B9)/COUNT('AÑO 2016'!J71:J80)</f>
        <v>37.17</v>
      </c>
      <c r="H9" s="12">
        <f>SUMIFS('AÑO 2016'!K$4:K$80,'AÑO 2016'!$C$4:$C$80,$B9)/COUNT('AÑO 2016'!K71:K80)</f>
        <v>61.33</v>
      </c>
      <c r="I9" s="3">
        <f>SUMIFS('AÑO 2016'!L$4:L$80,'AÑO 2016'!$C$4:$C$80,$B9)/COUNT('AÑO 2016'!L71:L80)</f>
        <v>37.83</v>
      </c>
      <c r="J9" s="3">
        <f>SUMIFS('AÑO 2016'!M$4:M$80,'AÑO 2016'!$C$4:$C$80,$B9)/COUNT('AÑO 2016'!M71:M80)</f>
        <v>61.070000000000007</v>
      </c>
      <c r="K9" s="12">
        <f>SUMIFS('AÑO 2016'!N$4:N$80,'AÑO 2016'!$C$4:$C$80,$B9)/COUNT('AÑO 2016'!N71:N80)</f>
        <v>39.89</v>
      </c>
      <c r="L9" s="3">
        <f>SUMIFS('AÑO 2016'!O$4:O$80,'AÑO 2016'!$C$4:$C$80,$B9)/COUNT('AÑO 2016'!O71:O80)</f>
        <v>23.11</v>
      </c>
      <c r="M9" s="12">
        <f>SUMIFS('AÑO 2016'!P$4:P$80,'AÑO 2016'!$C$4:$C$80,$B9)/COUNT('AÑO 2016'!P71:P80)</f>
        <v>24.31</v>
      </c>
      <c r="N9" s="3">
        <f>SUMIFS('AÑO 2016'!Q$4:Q$80,'AÑO 2016'!$C$4:$C$80,$B9)/COUNT('AÑO 2016'!Q71:Q80)</f>
        <v>4.0399999999999991</v>
      </c>
      <c r="O9" s="123">
        <f>SUM(C9:N9)</f>
        <v>322.17</v>
      </c>
      <c r="P9" s="179"/>
    </row>
    <row r="10" spans="1:22" s="2" customFormat="1" ht="12.75" customHeight="1" x14ac:dyDescent="0.2">
      <c r="B10" s="70" t="s">
        <v>145</v>
      </c>
      <c r="C10" s="15">
        <f t="shared" ref="C10:O10" si="0">AVERAGE(C6:C9)</f>
        <v>7.2099999999999991</v>
      </c>
      <c r="D10" s="15">
        <f t="shared" si="0"/>
        <v>4.3877651515151515</v>
      </c>
      <c r="E10" s="15">
        <f t="shared" si="0"/>
        <v>15.74371212121212</v>
      </c>
      <c r="F10" s="15">
        <f t="shared" si="0"/>
        <v>19.357462121212116</v>
      </c>
      <c r="G10" s="15">
        <f t="shared" si="0"/>
        <v>37.959356060606055</v>
      </c>
      <c r="H10" s="15">
        <f t="shared" si="0"/>
        <v>73.466401515151503</v>
      </c>
      <c r="I10" s="15">
        <f t="shared" si="0"/>
        <v>33.840265151515155</v>
      </c>
      <c r="J10" s="15">
        <f t="shared" si="0"/>
        <v>64.627537878787876</v>
      </c>
      <c r="K10" s="15">
        <f t="shared" si="0"/>
        <v>54.506401515151509</v>
      </c>
      <c r="L10" s="15">
        <f t="shared" si="0"/>
        <v>28.328257575757576</v>
      </c>
      <c r="M10" s="15">
        <f t="shared" si="0"/>
        <v>31.596060606060608</v>
      </c>
      <c r="N10" s="15">
        <f t="shared" si="0"/>
        <v>7.3423863636363631</v>
      </c>
      <c r="O10" s="15">
        <f t="shared" si="0"/>
        <v>378.36560606060607</v>
      </c>
      <c r="P10" s="122"/>
    </row>
    <row r="11" spans="1:22" s="2" customFormat="1" ht="12.75" x14ac:dyDescent="0.2"/>
    <row r="12" spans="1:22" s="2" customFormat="1" ht="12.75" x14ac:dyDescent="0.2"/>
    <row r="13" spans="1:22" s="2" customFormat="1" ht="12.75" x14ac:dyDescent="0.2"/>
    <row r="14" spans="1:22" s="2" customFormat="1" ht="12.75" x14ac:dyDescent="0.2"/>
    <row r="15" spans="1:22" s="2" customFormat="1" ht="12.75" x14ac:dyDescent="0.2"/>
    <row r="16" spans="1:22" s="2" customFormat="1" ht="12.75" x14ac:dyDescent="0.2"/>
    <row r="17" s="2" customFormat="1" ht="12.75" x14ac:dyDescent="0.2"/>
    <row r="18" s="2" customFormat="1" ht="12.75" x14ac:dyDescent="0.2"/>
    <row r="19" s="2" customFormat="1" ht="12.75" x14ac:dyDescent="0.2"/>
    <row r="20" s="2" customFormat="1" ht="12.75" x14ac:dyDescent="0.2"/>
    <row r="21" s="2" customFormat="1" ht="12.75" x14ac:dyDescent="0.2"/>
    <row r="22" s="2" customFormat="1" ht="12.75" x14ac:dyDescent="0.2"/>
    <row r="23" s="2" customFormat="1" ht="12.75" x14ac:dyDescent="0.2"/>
    <row r="24" s="2" customFormat="1" ht="12.75" x14ac:dyDescent="0.2"/>
    <row r="25" s="2" customFormat="1" ht="12.75" x14ac:dyDescent="0.2"/>
    <row r="26" s="2" customFormat="1" ht="12.75" x14ac:dyDescent="0.2"/>
    <row r="27" s="2" customFormat="1" ht="12.75" x14ac:dyDescent="0.2"/>
    <row r="28" s="2" customFormat="1" ht="12.75" x14ac:dyDescent="0.2"/>
    <row r="29" s="2" customFormat="1" ht="12.75" x14ac:dyDescent="0.2"/>
    <row r="30" s="2" customFormat="1" ht="12.75" x14ac:dyDescent="0.2"/>
    <row r="31" s="2" customFormat="1" ht="12.75" x14ac:dyDescent="0.2"/>
    <row r="32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2" customFormat="1" ht="12.75" x14ac:dyDescent="0.2"/>
  </sheetData>
  <mergeCells count="3">
    <mergeCell ref="P6:P9"/>
    <mergeCell ref="B3:P3"/>
    <mergeCell ref="C4:N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84"/>
  <sheetViews>
    <sheetView zoomScale="70" zoomScaleNormal="70" workbookViewId="0">
      <pane xSplit="5" ySplit="4" topLeftCell="K5" activePane="bottomRight" state="frozen"/>
      <selection pane="topRight" activeCell="F1" sqref="F1"/>
      <selection pane="bottomLeft" activeCell="A5" sqref="A5"/>
      <selection pane="bottomRight" activeCell="AM1" sqref="AM1"/>
    </sheetView>
  </sheetViews>
  <sheetFormatPr baseColWidth="10" defaultRowHeight="12.75" x14ac:dyDescent="0.2"/>
  <cols>
    <col min="1" max="1" width="2" style="2" customWidth="1"/>
    <col min="2" max="2" width="26.85546875" style="2" hidden="1" customWidth="1"/>
    <col min="3" max="3" width="8.5703125" style="2" bestFit="1" customWidth="1"/>
    <col min="4" max="4" width="17.85546875" style="2" bestFit="1" customWidth="1"/>
    <col min="5" max="5" width="21.28515625" style="2" bestFit="1" customWidth="1"/>
    <col min="6" max="28" width="7" style="158" customWidth="1"/>
    <col min="29" max="29" width="6.140625" style="158" customWidth="1"/>
    <col min="30" max="34" width="7" style="158" customWidth="1"/>
    <col min="35" max="36" width="7" style="158" bestFit="1" customWidth="1"/>
    <col min="37" max="37" width="12.7109375" style="158" customWidth="1"/>
    <col min="38" max="38" width="12.28515625" style="158" customWidth="1"/>
    <col min="39" max="260" width="11.42578125" style="2"/>
    <col min="261" max="261" width="15.140625" style="2" customWidth="1"/>
    <col min="262" max="262" width="3.85546875" style="2" bestFit="1" customWidth="1"/>
    <col min="263" max="264" width="3.7109375" style="2" bestFit="1" customWidth="1"/>
    <col min="265" max="265" width="4.7109375" style="2" bestFit="1" customWidth="1"/>
    <col min="266" max="266" width="4.42578125" style="2" bestFit="1" customWidth="1"/>
    <col min="267" max="267" width="4.7109375" style="2" bestFit="1" customWidth="1"/>
    <col min="268" max="269" width="3.7109375" style="2" bestFit="1" customWidth="1"/>
    <col min="270" max="270" width="5.42578125" style="2" bestFit="1" customWidth="1"/>
    <col min="271" max="271" width="4.7109375" style="2" bestFit="1" customWidth="1"/>
    <col min="272" max="272" width="4.42578125" style="2" customWidth="1"/>
    <col min="273" max="273" width="4.7109375" style="2" bestFit="1" customWidth="1"/>
    <col min="274" max="274" width="5.42578125" style="2" bestFit="1" customWidth="1"/>
    <col min="275" max="275" width="4.7109375" style="2" bestFit="1" customWidth="1"/>
    <col min="276" max="276" width="3.7109375" style="2" bestFit="1" customWidth="1"/>
    <col min="277" max="277" width="4.7109375" style="2" bestFit="1" customWidth="1"/>
    <col min="278" max="287" width="3.7109375" style="2" bestFit="1" customWidth="1"/>
    <col min="288" max="288" width="4.42578125" style="2" bestFit="1" customWidth="1"/>
    <col min="289" max="290" width="3.7109375" style="2" bestFit="1" customWidth="1"/>
    <col min="291" max="292" width="4.42578125" style="2" bestFit="1" customWidth="1"/>
    <col min="293" max="293" width="11.42578125" style="2"/>
    <col min="294" max="294" width="10.7109375" style="2" customWidth="1"/>
    <col min="295" max="516" width="11.42578125" style="2"/>
    <col min="517" max="517" width="15.140625" style="2" customWidth="1"/>
    <col min="518" max="518" width="3.85546875" style="2" bestFit="1" customWidth="1"/>
    <col min="519" max="520" width="3.7109375" style="2" bestFit="1" customWidth="1"/>
    <col min="521" max="521" width="4.7109375" style="2" bestFit="1" customWidth="1"/>
    <col min="522" max="522" width="4.42578125" style="2" bestFit="1" customWidth="1"/>
    <col min="523" max="523" width="4.7109375" style="2" bestFit="1" customWidth="1"/>
    <col min="524" max="525" width="3.7109375" style="2" bestFit="1" customWidth="1"/>
    <col min="526" max="526" width="5.42578125" style="2" bestFit="1" customWidth="1"/>
    <col min="527" max="527" width="4.7109375" style="2" bestFit="1" customWidth="1"/>
    <col min="528" max="528" width="4.42578125" style="2" customWidth="1"/>
    <col min="529" max="529" width="4.7109375" style="2" bestFit="1" customWidth="1"/>
    <col min="530" max="530" width="5.42578125" style="2" bestFit="1" customWidth="1"/>
    <col min="531" max="531" width="4.7109375" style="2" bestFit="1" customWidth="1"/>
    <col min="532" max="532" width="3.7109375" style="2" bestFit="1" customWidth="1"/>
    <col min="533" max="533" width="4.7109375" style="2" bestFit="1" customWidth="1"/>
    <col min="534" max="543" width="3.7109375" style="2" bestFit="1" customWidth="1"/>
    <col min="544" max="544" width="4.42578125" style="2" bestFit="1" customWidth="1"/>
    <col min="545" max="546" width="3.7109375" style="2" bestFit="1" customWidth="1"/>
    <col min="547" max="548" width="4.42578125" style="2" bestFit="1" customWidth="1"/>
    <col min="549" max="549" width="11.42578125" style="2"/>
    <col min="550" max="550" width="10.7109375" style="2" customWidth="1"/>
    <col min="551" max="772" width="11.42578125" style="2"/>
    <col min="773" max="773" width="15.140625" style="2" customWidth="1"/>
    <col min="774" max="774" width="3.85546875" style="2" bestFit="1" customWidth="1"/>
    <col min="775" max="776" width="3.7109375" style="2" bestFit="1" customWidth="1"/>
    <col min="777" max="777" width="4.7109375" style="2" bestFit="1" customWidth="1"/>
    <col min="778" max="778" width="4.42578125" style="2" bestFit="1" customWidth="1"/>
    <col min="779" max="779" width="4.7109375" style="2" bestFit="1" customWidth="1"/>
    <col min="780" max="781" width="3.7109375" style="2" bestFit="1" customWidth="1"/>
    <col min="782" max="782" width="5.42578125" style="2" bestFit="1" customWidth="1"/>
    <col min="783" max="783" width="4.7109375" style="2" bestFit="1" customWidth="1"/>
    <col min="784" max="784" width="4.42578125" style="2" customWidth="1"/>
    <col min="785" max="785" width="4.7109375" style="2" bestFit="1" customWidth="1"/>
    <col min="786" max="786" width="5.42578125" style="2" bestFit="1" customWidth="1"/>
    <col min="787" max="787" width="4.7109375" style="2" bestFit="1" customWidth="1"/>
    <col min="788" max="788" width="3.7109375" style="2" bestFit="1" customWidth="1"/>
    <col min="789" max="789" width="4.7109375" style="2" bestFit="1" customWidth="1"/>
    <col min="790" max="799" width="3.7109375" style="2" bestFit="1" customWidth="1"/>
    <col min="800" max="800" width="4.42578125" style="2" bestFit="1" customWidth="1"/>
    <col min="801" max="802" width="3.7109375" style="2" bestFit="1" customWidth="1"/>
    <col min="803" max="804" width="4.42578125" style="2" bestFit="1" customWidth="1"/>
    <col min="805" max="805" width="11.42578125" style="2"/>
    <col min="806" max="806" width="10.7109375" style="2" customWidth="1"/>
    <col min="807" max="1028" width="11.42578125" style="2"/>
    <col min="1029" max="1029" width="15.140625" style="2" customWidth="1"/>
    <col min="1030" max="1030" width="3.85546875" style="2" bestFit="1" customWidth="1"/>
    <col min="1031" max="1032" width="3.7109375" style="2" bestFit="1" customWidth="1"/>
    <col min="1033" max="1033" width="4.7109375" style="2" bestFit="1" customWidth="1"/>
    <col min="1034" max="1034" width="4.42578125" style="2" bestFit="1" customWidth="1"/>
    <col min="1035" max="1035" width="4.7109375" style="2" bestFit="1" customWidth="1"/>
    <col min="1036" max="1037" width="3.7109375" style="2" bestFit="1" customWidth="1"/>
    <col min="1038" max="1038" width="5.42578125" style="2" bestFit="1" customWidth="1"/>
    <col min="1039" max="1039" width="4.7109375" style="2" bestFit="1" customWidth="1"/>
    <col min="1040" max="1040" width="4.42578125" style="2" customWidth="1"/>
    <col min="1041" max="1041" width="4.7109375" style="2" bestFit="1" customWidth="1"/>
    <col min="1042" max="1042" width="5.42578125" style="2" bestFit="1" customWidth="1"/>
    <col min="1043" max="1043" width="4.7109375" style="2" bestFit="1" customWidth="1"/>
    <col min="1044" max="1044" width="3.7109375" style="2" bestFit="1" customWidth="1"/>
    <col min="1045" max="1045" width="4.7109375" style="2" bestFit="1" customWidth="1"/>
    <col min="1046" max="1055" width="3.7109375" style="2" bestFit="1" customWidth="1"/>
    <col min="1056" max="1056" width="4.42578125" style="2" bestFit="1" customWidth="1"/>
    <col min="1057" max="1058" width="3.7109375" style="2" bestFit="1" customWidth="1"/>
    <col min="1059" max="1060" width="4.42578125" style="2" bestFit="1" customWidth="1"/>
    <col min="1061" max="1061" width="11.42578125" style="2"/>
    <col min="1062" max="1062" width="10.7109375" style="2" customWidth="1"/>
    <col min="1063" max="1284" width="11.42578125" style="2"/>
    <col min="1285" max="1285" width="15.140625" style="2" customWidth="1"/>
    <col min="1286" max="1286" width="3.85546875" style="2" bestFit="1" customWidth="1"/>
    <col min="1287" max="1288" width="3.7109375" style="2" bestFit="1" customWidth="1"/>
    <col min="1289" max="1289" width="4.7109375" style="2" bestFit="1" customWidth="1"/>
    <col min="1290" max="1290" width="4.42578125" style="2" bestFit="1" customWidth="1"/>
    <col min="1291" max="1291" width="4.7109375" style="2" bestFit="1" customWidth="1"/>
    <col min="1292" max="1293" width="3.7109375" style="2" bestFit="1" customWidth="1"/>
    <col min="1294" max="1294" width="5.42578125" style="2" bestFit="1" customWidth="1"/>
    <col min="1295" max="1295" width="4.7109375" style="2" bestFit="1" customWidth="1"/>
    <col min="1296" max="1296" width="4.42578125" style="2" customWidth="1"/>
    <col min="1297" max="1297" width="4.7109375" style="2" bestFit="1" customWidth="1"/>
    <col min="1298" max="1298" width="5.42578125" style="2" bestFit="1" customWidth="1"/>
    <col min="1299" max="1299" width="4.7109375" style="2" bestFit="1" customWidth="1"/>
    <col min="1300" max="1300" width="3.7109375" style="2" bestFit="1" customWidth="1"/>
    <col min="1301" max="1301" width="4.7109375" style="2" bestFit="1" customWidth="1"/>
    <col min="1302" max="1311" width="3.7109375" style="2" bestFit="1" customWidth="1"/>
    <col min="1312" max="1312" width="4.42578125" style="2" bestFit="1" customWidth="1"/>
    <col min="1313" max="1314" width="3.7109375" style="2" bestFit="1" customWidth="1"/>
    <col min="1315" max="1316" width="4.42578125" style="2" bestFit="1" customWidth="1"/>
    <col min="1317" max="1317" width="11.42578125" style="2"/>
    <col min="1318" max="1318" width="10.7109375" style="2" customWidth="1"/>
    <col min="1319" max="1540" width="11.42578125" style="2"/>
    <col min="1541" max="1541" width="15.140625" style="2" customWidth="1"/>
    <col min="1542" max="1542" width="3.85546875" style="2" bestFit="1" customWidth="1"/>
    <col min="1543" max="1544" width="3.7109375" style="2" bestFit="1" customWidth="1"/>
    <col min="1545" max="1545" width="4.7109375" style="2" bestFit="1" customWidth="1"/>
    <col min="1546" max="1546" width="4.42578125" style="2" bestFit="1" customWidth="1"/>
    <col min="1547" max="1547" width="4.7109375" style="2" bestFit="1" customWidth="1"/>
    <col min="1548" max="1549" width="3.7109375" style="2" bestFit="1" customWidth="1"/>
    <col min="1550" max="1550" width="5.42578125" style="2" bestFit="1" customWidth="1"/>
    <col min="1551" max="1551" width="4.7109375" style="2" bestFit="1" customWidth="1"/>
    <col min="1552" max="1552" width="4.42578125" style="2" customWidth="1"/>
    <col min="1553" max="1553" width="4.7109375" style="2" bestFit="1" customWidth="1"/>
    <col min="1554" max="1554" width="5.42578125" style="2" bestFit="1" customWidth="1"/>
    <col min="1555" max="1555" width="4.7109375" style="2" bestFit="1" customWidth="1"/>
    <col min="1556" max="1556" width="3.7109375" style="2" bestFit="1" customWidth="1"/>
    <col min="1557" max="1557" width="4.7109375" style="2" bestFit="1" customWidth="1"/>
    <col min="1558" max="1567" width="3.7109375" style="2" bestFit="1" customWidth="1"/>
    <col min="1568" max="1568" width="4.42578125" style="2" bestFit="1" customWidth="1"/>
    <col min="1569" max="1570" width="3.7109375" style="2" bestFit="1" customWidth="1"/>
    <col min="1571" max="1572" width="4.42578125" style="2" bestFit="1" customWidth="1"/>
    <col min="1573" max="1573" width="11.42578125" style="2"/>
    <col min="1574" max="1574" width="10.7109375" style="2" customWidth="1"/>
    <col min="1575" max="1796" width="11.42578125" style="2"/>
    <col min="1797" max="1797" width="15.140625" style="2" customWidth="1"/>
    <col min="1798" max="1798" width="3.85546875" style="2" bestFit="1" customWidth="1"/>
    <col min="1799" max="1800" width="3.7109375" style="2" bestFit="1" customWidth="1"/>
    <col min="1801" max="1801" width="4.7109375" style="2" bestFit="1" customWidth="1"/>
    <col min="1802" max="1802" width="4.42578125" style="2" bestFit="1" customWidth="1"/>
    <col min="1803" max="1803" width="4.7109375" style="2" bestFit="1" customWidth="1"/>
    <col min="1804" max="1805" width="3.7109375" style="2" bestFit="1" customWidth="1"/>
    <col min="1806" max="1806" width="5.42578125" style="2" bestFit="1" customWidth="1"/>
    <col min="1807" max="1807" width="4.7109375" style="2" bestFit="1" customWidth="1"/>
    <col min="1808" max="1808" width="4.42578125" style="2" customWidth="1"/>
    <col min="1809" max="1809" width="4.7109375" style="2" bestFit="1" customWidth="1"/>
    <col min="1810" max="1810" width="5.42578125" style="2" bestFit="1" customWidth="1"/>
    <col min="1811" max="1811" width="4.7109375" style="2" bestFit="1" customWidth="1"/>
    <col min="1812" max="1812" width="3.7109375" style="2" bestFit="1" customWidth="1"/>
    <col min="1813" max="1813" width="4.7109375" style="2" bestFit="1" customWidth="1"/>
    <col min="1814" max="1823" width="3.7109375" style="2" bestFit="1" customWidth="1"/>
    <col min="1824" max="1824" width="4.42578125" style="2" bestFit="1" customWidth="1"/>
    <col min="1825" max="1826" width="3.7109375" style="2" bestFit="1" customWidth="1"/>
    <col min="1827" max="1828" width="4.42578125" style="2" bestFit="1" customWidth="1"/>
    <col min="1829" max="1829" width="11.42578125" style="2"/>
    <col min="1830" max="1830" width="10.7109375" style="2" customWidth="1"/>
    <col min="1831" max="2052" width="11.42578125" style="2"/>
    <col min="2053" max="2053" width="15.140625" style="2" customWidth="1"/>
    <col min="2054" max="2054" width="3.85546875" style="2" bestFit="1" customWidth="1"/>
    <col min="2055" max="2056" width="3.7109375" style="2" bestFit="1" customWidth="1"/>
    <col min="2057" max="2057" width="4.7109375" style="2" bestFit="1" customWidth="1"/>
    <col min="2058" max="2058" width="4.42578125" style="2" bestFit="1" customWidth="1"/>
    <col min="2059" max="2059" width="4.7109375" style="2" bestFit="1" customWidth="1"/>
    <col min="2060" max="2061" width="3.7109375" style="2" bestFit="1" customWidth="1"/>
    <col min="2062" max="2062" width="5.42578125" style="2" bestFit="1" customWidth="1"/>
    <col min="2063" max="2063" width="4.7109375" style="2" bestFit="1" customWidth="1"/>
    <col min="2064" max="2064" width="4.42578125" style="2" customWidth="1"/>
    <col min="2065" max="2065" width="4.7109375" style="2" bestFit="1" customWidth="1"/>
    <col min="2066" max="2066" width="5.42578125" style="2" bestFit="1" customWidth="1"/>
    <col min="2067" max="2067" width="4.7109375" style="2" bestFit="1" customWidth="1"/>
    <col min="2068" max="2068" width="3.7109375" style="2" bestFit="1" customWidth="1"/>
    <col min="2069" max="2069" width="4.7109375" style="2" bestFit="1" customWidth="1"/>
    <col min="2070" max="2079" width="3.7109375" style="2" bestFit="1" customWidth="1"/>
    <col min="2080" max="2080" width="4.42578125" style="2" bestFit="1" customWidth="1"/>
    <col min="2081" max="2082" width="3.7109375" style="2" bestFit="1" customWidth="1"/>
    <col min="2083" max="2084" width="4.42578125" style="2" bestFit="1" customWidth="1"/>
    <col min="2085" max="2085" width="11.42578125" style="2"/>
    <col min="2086" max="2086" width="10.7109375" style="2" customWidth="1"/>
    <col min="2087" max="2308" width="11.42578125" style="2"/>
    <col min="2309" max="2309" width="15.140625" style="2" customWidth="1"/>
    <col min="2310" max="2310" width="3.85546875" style="2" bestFit="1" customWidth="1"/>
    <col min="2311" max="2312" width="3.7109375" style="2" bestFit="1" customWidth="1"/>
    <col min="2313" max="2313" width="4.7109375" style="2" bestFit="1" customWidth="1"/>
    <col min="2314" max="2314" width="4.42578125" style="2" bestFit="1" customWidth="1"/>
    <col min="2315" max="2315" width="4.7109375" style="2" bestFit="1" customWidth="1"/>
    <col min="2316" max="2317" width="3.7109375" style="2" bestFit="1" customWidth="1"/>
    <col min="2318" max="2318" width="5.42578125" style="2" bestFit="1" customWidth="1"/>
    <col min="2319" max="2319" width="4.7109375" style="2" bestFit="1" customWidth="1"/>
    <col min="2320" max="2320" width="4.42578125" style="2" customWidth="1"/>
    <col min="2321" max="2321" width="4.7109375" style="2" bestFit="1" customWidth="1"/>
    <col min="2322" max="2322" width="5.42578125" style="2" bestFit="1" customWidth="1"/>
    <col min="2323" max="2323" width="4.7109375" style="2" bestFit="1" customWidth="1"/>
    <col min="2324" max="2324" width="3.7109375" style="2" bestFit="1" customWidth="1"/>
    <col min="2325" max="2325" width="4.7109375" style="2" bestFit="1" customWidth="1"/>
    <col min="2326" max="2335" width="3.7109375" style="2" bestFit="1" customWidth="1"/>
    <col min="2336" max="2336" width="4.42578125" style="2" bestFit="1" customWidth="1"/>
    <col min="2337" max="2338" width="3.7109375" style="2" bestFit="1" customWidth="1"/>
    <col min="2339" max="2340" width="4.42578125" style="2" bestFit="1" customWidth="1"/>
    <col min="2341" max="2341" width="11.42578125" style="2"/>
    <col min="2342" max="2342" width="10.7109375" style="2" customWidth="1"/>
    <col min="2343" max="2564" width="11.42578125" style="2"/>
    <col min="2565" max="2565" width="15.140625" style="2" customWidth="1"/>
    <col min="2566" max="2566" width="3.85546875" style="2" bestFit="1" customWidth="1"/>
    <col min="2567" max="2568" width="3.7109375" style="2" bestFit="1" customWidth="1"/>
    <col min="2569" max="2569" width="4.7109375" style="2" bestFit="1" customWidth="1"/>
    <col min="2570" max="2570" width="4.42578125" style="2" bestFit="1" customWidth="1"/>
    <col min="2571" max="2571" width="4.7109375" style="2" bestFit="1" customWidth="1"/>
    <col min="2572" max="2573" width="3.7109375" style="2" bestFit="1" customWidth="1"/>
    <col min="2574" max="2574" width="5.42578125" style="2" bestFit="1" customWidth="1"/>
    <col min="2575" max="2575" width="4.7109375" style="2" bestFit="1" customWidth="1"/>
    <col min="2576" max="2576" width="4.42578125" style="2" customWidth="1"/>
    <col min="2577" max="2577" width="4.7109375" style="2" bestFit="1" customWidth="1"/>
    <col min="2578" max="2578" width="5.42578125" style="2" bestFit="1" customWidth="1"/>
    <col min="2579" max="2579" width="4.7109375" style="2" bestFit="1" customWidth="1"/>
    <col min="2580" max="2580" width="3.7109375" style="2" bestFit="1" customWidth="1"/>
    <col min="2581" max="2581" width="4.7109375" style="2" bestFit="1" customWidth="1"/>
    <col min="2582" max="2591" width="3.7109375" style="2" bestFit="1" customWidth="1"/>
    <col min="2592" max="2592" width="4.42578125" style="2" bestFit="1" customWidth="1"/>
    <col min="2593" max="2594" width="3.7109375" style="2" bestFit="1" customWidth="1"/>
    <col min="2595" max="2596" width="4.42578125" style="2" bestFit="1" customWidth="1"/>
    <col min="2597" max="2597" width="11.42578125" style="2"/>
    <col min="2598" max="2598" width="10.7109375" style="2" customWidth="1"/>
    <col min="2599" max="2820" width="11.42578125" style="2"/>
    <col min="2821" max="2821" width="15.140625" style="2" customWidth="1"/>
    <col min="2822" max="2822" width="3.85546875" style="2" bestFit="1" customWidth="1"/>
    <col min="2823" max="2824" width="3.7109375" style="2" bestFit="1" customWidth="1"/>
    <col min="2825" max="2825" width="4.7109375" style="2" bestFit="1" customWidth="1"/>
    <col min="2826" max="2826" width="4.42578125" style="2" bestFit="1" customWidth="1"/>
    <col min="2827" max="2827" width="4.7109375" style="2" bestFit="1" customWidth="1"/>
    <col min="2828" max="2829" width="3.7109375" style="2" bestFit="1" customWidth="1"/>
    <col min="2830" max="2830" width="5.42578125" style="2" bestFit="1" customWidth="1"/>
    <col min="2831" max="2831" width="4.7109375" style="2" bestFit="1" customWidth="1"/>
    <col min="2832" max="2832" width="4.42578125" style="2" customWidth="1"/>
    <col min="2833" max="2833" width="4.7109375" style="2" bestFit="1" customWidth="1"/>
    <col min="2834" max="2834" width="5.42578125" style="2" bestFit="1" customWidth="1"/>
    <col min="2835" max="2835" width="4.7109375" style="2" bestFit="1" customWidth="1"/>
    <col min="2836" max="2836" width="3.7109375" style="2" bestFit="1" customWidth="1"/>
    <col min="2837" max="2837" width="4.7109375" style="2" bestFit="1" customWidth="1"/>
    <col min="2838" max="2847" width="3.7109375" style="2" bestFit="1" customWidth="1"/>
    <col min="2848" max="2848" width="4.42578125" style="2" bestFit="1" customWidth="1"/>
    <col min="2849" max="2850" width="3.7109375" style="2" bestFit="1" customWidth="1"/>
    <col min="2851" max="2852" width="4.42578125" style="2" bestFit="1" customWidth="1"/>
    <col min="2853" max="2853" width="11.42578125" style="2"/>
    <col min="2854" max="2854" width="10.7109375" style="2" customWidth="1"/>
    <col min="2855" max="3076" width="11.42578125" style="2"/>
    <col min="3077" max="3077" width="15.140625" style="2" customWidth="1"/>
    <col min="3078" max="3078" width="3.85546875" style="2" bestFit="1" customWidth="1"/>
    <col min="3079" max="3080" width="3.7109375" style="2" bestFit="1" customWidth="1"/>
    <col min="3081" max="3081" width="4.7109375" style="2" bestFit="1" customWidth="1"/>
    <col min="3082" max="3082" width="4.42578125" style="2" bestFit="1" customWidth="1"/>
    <col min="3083" max="3083" width="4.7109375" style="2" bestFit="1" customWidth="1"/>
    <col min="3084" max="3085" width="3.7109375" style="2" bestFit="1" customWidth="1"/>
    <col min="3086" max="3086" width="5.42578125" style="2" bestFit="1" customWidth="1"/>
    <col min="3087" max="3087" width="4.7109375" style="2" bestFit="1" customWidth="1"/>
    <col min="3088" max="3088" width="4.42578125" style="2" customWidth="1"/>
    <col min="3089" max="3089" width="4.7109375" style="2" bestFit="1" customWidth="1"/>
    <col min="3090" max="3090" width="5.42578125" style="2" bestFit="1" customWidth="1"/>
    <col min="3091" max="3091" width="4.7109375" style="2" bestFit="1" customWidth="1"/>
    <col min="3092" max="3092" width="3.7109375" style="2" bestFit="1" customWidth="1"/>
    <col min="3093" max="3093" width="4.7109375" style="2" bestFit="1" customWidth="1"/>
    <col min="3094" max="3103" width="3.7109375" style="2" bestFit="1" customWidth="1"/>
    <col min="3104" max="3104" width="4.42578125" style="2" bestFit="1" customWidth="1"/>
    <col min="3105" max="3106" width="3.7109375" style="2" bestFit="1" customWidth="1"/>
    <col min="3107" max="3108" width="4.42578125" style="2" bestFit="1" customWidth="1"/>
    <col min="3109" max="3109" width="11.42578125" style="2"/>
    <col min="3110" max="3110" width="10.7109375" style="2" customWidth="1"/>
    <col min="3111" max="3332" width="11.42578125" style="2"/>
    <col min="3333" max="3333" width="15.140625" style="2" customWidth="1"/>
    <col min="3334" max="3334" width="3.85546875" style="2" bestFit="1" customWidth="1"/>
    <col min="3335" max="3336" width="3.7109375" style="2" bestFit="1" customWidth="1"/>
    <col min="3337" max="3337" width="4.7109375" style="2" bestFit="1" customWidth="1"/>
    <col min="3338" max="3338" width="4.42578125" style="2" bestFit="1" customWidth="1"/>
    <col min="3339" max="3339" width="4.7109375" style="2" bestFit="1" customWidth="1"/>
    <col min="3340" max="3341" width="3.7109375" style="2" bestFit="1" customWidth="1"/>
    <col min="3342" max="3342" width="5.42578125" style="2" bestFit="1" customWidth="1"/>
    <col min="3343" max="3343" width="4.7109375" style="2" bestFit="1" customWidth="1"/>
    <col min="3344" max="3344" width="4.42578125" style="2" customWidth="1"/>
    <col min="3345" max="3345" width="4.7109375" style="2" bestFit="1" customWidth="1"/>
    <col min="3346" max="3346" width="5.42578125" style="2" bestFit="1" customWidth="1"/>
    <col min="3347" max="3347" width="4.7109375" style="2" bestFit="1" customWidth="1"/>
    <col min="3348" max="3348" width="3.7109375" style="2" bestFit="1" customWidth="1"/>
    <col min="3349" max="3349" width="4.7109375" style="2" bestFit="1" customWidth="1"/>
    <col min="3350" max="3359" width="3.7109375" style="2" bestFit="1" customWidth="1"/>
    <col min="3360" max="3360" width="4.42578125" style="2" bestFit="1" customWidth="1"/>
    <col min="3361" max="3362" width="3.7109375" style="2" bestFit="1" customWidth="1"/>
    <col min="3363" max="3364" width="4.42578125" style="2" bestFit="1" customWidth="1"/>
    <col min="3365" max="3365" width="11.42578125" style="2"/>
    <col min="3366" max="3366" width="10.7109375" style="2" customWidth="1"/>
    <col min="3367" max="3588" width="11.42578125" style="2"/>
    <col min="3589" max="3589" width="15.140625" style="2" customWidth="1"/>
    <col min="3590" max="3590" width="3.85546875" style="2" bestFit="1" customWidth="1"/>
    <col min="3591" max="3592" width="3.7109375" style="2" bestFit="1" customWidth="1"/>
    <col min="3593" max="3593" width="4.7109375" style="2" bestFit="1" customWidth="1"/>
    <col min="3594" max="3594" width="4.42578125" style="2" bestFit="1" customWidth="1"/>
    <col min="3595" max="3595" width="4.7109375" style="2" bestFit="1" customWidth="1"/>
    <col min="3596" max="3597" width="3.7109375" style="2" bestFit="1" customWidth="1"/>
    <col min="3598" max="3598" width="5.42578125" style="2" bestFit="1" customWidth="1"/>
    <col min="3599" max="3599" width="4.7109375" style="2" bestFit="1" customWidth="1"/>
    <col min="3600" max="3600" width="4.42578125" style="2" customWidth="1"/>
    <col min="3601" max="3601" width="4.7109375" style="2" bestFit="1" customWidth="1"/>
    <col min="3602" max="3602" width="5.42578125" style="2" bestFit="1" customWidth="1"/>
    <col min="3603" max="3603" width="4.7109375" style="2" bestFit="1" customWidth="1"/>
    <col min="3604" max="3604" width="3.7109375" style="2" bestFit="1" customWidth="1"/>
    <col min="3605" max="3605" width="4.7109375" style="2" bestFit="1" customWidth="1"/>
    <col min="3606" max="3615" width="3.7109375" style="2" bestFit="1" customWidth="1"/>
    <col min="3616" max="3616" width="4.42578125" style="2" bestFit="1" customWidth="1"/>
    <col min="3617" max="3618" width="3.7109375" style="2" bestFit="1" customWidth="1"/>
    <col min="3619" max="3620" width="4.42578125" style="2" bestFit="1" customWidth="1"/>
    <col min="3621" max="3621" width="11.42578125" style="2"/>
    <col min="3622" max="3622" width="10.7109375" style="2" customWidth="1"/>
    <col min="3623" max="3844" width="11.42578125" style="2"/>
    <col min="3845" max="3845" width="15.140625" style="2" customWidth="1"/>
    <col min="3846" max="3846" width="3.85546875" style="2" bestFit="1" customWidth="1"/>
    <col min="3847" max="3848" width="3.7109375" style="2" bestFit="1" customWidth="1"/>
    <col min="3849" max="3849" width="4.7109375" style="2" bestFit="1" customWidth="1"/>
    <col min="3850" max="3850" width="4.42578125" style="2" bestFit="1" customWidth="1"/>
    <col min="3851" max="3851" width="4.7109375" style="2" bestFit="1" customWidth="1"/>
    <col min="3852" max="3853" width="3.7109375" style="2" bestFit="1" customWidth="1"/>
    <col min="3854" max="3854" width="5.42578125" style="2" bestFit="1" customWidth="1"/>
    <col min="3855" max="3855" width="4.7109375" style="2" bestFit="1" customWidth="1"/>
    <col min="3856" max="3856" width="4.42578125" style="2" customWidth="1"/>
    <col min="3857" max="3857" width="4.7109375" style="2" bestFit="1" customWidth="1"/>
    <col min="3858" max="3858" width="5.42578125" style="2" bestFit="1" customWidth="1"/>
    <col min="3859" max="3859" width="4.7109375" style="2" bestFit="1" customWidth="1"/>
    <col min="3860" max="3860" width="3.7109375" style="2" bestFit="1" customWidth="1"/>
    <col min="3861" max="3861" width="4.7109375" style="2" bestFit="1" customWidth="1"/>
    <col min="3862" max="3871" width="3.7109375" style="2" bestFit="1" customWidth="1"/>
    <col min="3872" max="3872" width="4.42578125" style="2" bestFit="1" customWidth="1"/>
    <col min="3873" max="3874" width="3.7109375" style="2" bestFit="1" customWidth="1"/>
    <col min="3875" max="3876" width="4.42578125" style="2" bestFit="1" customWidth="1"/>
    <col min="3877" max="3877" width="11.42578125" style="2"/>
    <col min="3878" max="3878" width="10.7109375" style="2" customWidth="1"/>
    <col min="3879" max="4100" width="11.42578125" style="2"/>
    <col min="4101" max="4101" width="15.140625" style="2" customWidth="1"/>
    <col min="4102" max="4102" width="3.85546875" style="2" bestFit="1" customWidth="1"/>
    <col min="4103" max="4104" width="3.7109375" style="2" bestFit="1" customWidth="1"/>
    <col min="4105" max="4105" width="4.7109375" style="2" bestFit="1" customWidth="1"/>
    <col min="4106" max="4106" width="4.42578125" style="2" bestFit="1" customWidth="1"/>
    <col min="4107" max="4107" width="4.7109375" style="2" bestFit="1" customWidth="1"/>
    <col min="4108" max="4109" width="3.7109375" style="2" bestFit="1" customWidth="1"/>
    <col min="4110" max="4110" width="5.42578125" style="2" bestFit="1" customWidth="1"/>
    <col min="4111" max="4111" width="4.7109375" style="2" bestFit="1" customWidth="1"/>
    <col min="4112" max="4112" width="4.42578125" style="2" customWidth="1"/>
    <col min="4113" max="4113" width="4.7109375" style="2" bestFit="1" customWidth="1"/>
    <col min="4114" max="4114" width="5.42578125" style="2" bestFit="1" customWidth="1"/>
    <col min="4115" max="4115" width="4.7109375" style="2" bestFit="1" customWidth="1"/>
    <col min="4116" max="4116" width="3.7109375" style="2" bestFit="1" customWidth="1"/>
    <col min="4117" max="4117" width="4.7109375" style="2" bestFit="1" customWidth="1"/>
    <col min="4118" max="4127" width="3.7109375" style="2" bestFit="1" customWidth="1"/>
    <col min="4128" max="4128" width="4.42578125" style="2" bestFit="1" customWidth="1"/>
    <col min="4129" max="4130" width="3.7109375" style="2" bestFit="1" customWidth="1"/>
    <col min="4131" max="4132" width="4.42578125" style="2" bestFit="1" customWidth="1"/>
    <col min="4133" max="4133" width="11.42578125" style="2"/>
    <col min="4134" max="4134" width="10.7109375" style="2" customWidth="1"/>
    <col min="4135" max="4356" width="11.42578125" style="2"/>
    <col min="4357" max="4357" width="15.140625" style="2" customWidth="1"/>
    <col min="4358" max="4358" width="3.85546875" style="2" bestFit="1" customWidth="1"/>
    <col min="4359" max="4360" width="3.7109375" style="2" bestFit="1" customWidth="1"/>
    <col min="4361" max="4361" width="4.7109375" style="2" bestFit="1" customWidth="1"/>
    <col min="4362" max="4362" width="4.42578125" style="2" bestFit="1" customWidth="1"/>
    <col min="4363" max="4363" width="4.7109375" style="2" bestFit="1" customWidth="1"/>
    <col min="4364" max="4365" width="3.7109375" style="2" bestFit="1" customWidth="1"/>
    <col min="4366" max="4366" width="5.42578125" style="2" bestFit="1" customWidth="1"/>
    <col min="4367" max="4367" width="4.7109375" style="2" bestFit="1" customWidth="1"/>
    <col min="4368" max="4368" width="4.42578125" style="2" customWidth="1"/>
    <col min="4369" max="4369" width="4.7109375" style="2" bestFit="1" customWidth="1"/>
    <col min="4370" max="4370" width="5.42578125" style="2" bestFit="1" customWidth="1"/>
    <col min="4371" max="4371" width="4.7109375" style="2" bestFit="1" customWidth="1"/>
    <col min="4372" max="4372" width="3.7109375" style="2" bestFit="1" customWidth="1"/>
    <col min="4373" max="4373" width="4.7109375" style="2" bestFit="1" customWidth="1"/>
    <col min="4374" max="4383" width="3.7109375" style="2" bestFit="1" customWidth="1"/>
    <col min="4384" max="4384" width="4.42578125" style="2" bestFit="1" customWidth="1"/>
    <col min="4385" max="4386" width="3.7109375" style="2" bestFit="1" customWidth="1"/>
    <col min="4387" max="4388" width="4.42578125" style="2" bestFit="1" customWidth="1"/>
    <col min="4389" max="4389" width="11.42578125" style="2"/>
    <col min="4390" max="4390" width="10.7109375" style="2" customWidth="1"/>
    <col min="4391" max="4612" width="11.42578125" style="2"/>
    <col min="4613" max="4613" width="15.140625" style="2" customWidth="1"/>
    <col min="4614" max="4614" width="3.85546875" style="2" bestFit="1" customWidth="1"/>
    <col min="4615" max="4616" width="3.7109375" style="2" bestFit="1" customWidth="1"/>
    <col min="4617" max="4617" width="4.7109375" style="2" bestFit="1" customWidth="1"/>
    <col min="4618" max="4618" width="4.42578125" style="2" bestFit="1" customWidth="1"/>
    <col min="4619" max="4619" width="4.7109375" style="2" bestFit="1" customWidth="1"/>
    <col min="4620" max="4621" width="3.7109375" style="2" bestFit="1" customWidth="1"/>
    <col min="4622" max="4622" width="5.42578125" style="2" bestFit="1" customWidth="1"/>
    <col min="4623" max="4623" width="4.7109375" style="2" bestFit="1" customWidth="1"/>
    <col min="4624" max="4624" width="4.42578125" style="2" customWidth="1"/>
    <col min="4625" max="4625" width="4.7109375" style="2" bestFit="1" customWidth="1"/>
    <col min="4626" max="4626" width="5.42578125" style="2" bestFit="1" customWidth="1"/>
    <col min="4627" max="4627" width="4.7109375" style="2" bestFit="1" customWidth="1"/>
    <col min="4628" max="4628" width="3.7109375" style="2" bestFit="1" customWidth="1"/>
    <col min="4629" max="4629" width="4.7109375" style="2" bestFit="1" customWidth="1"/>
    <col min="4630" max="4639" width="3.7109375" style="2" bestFit="1" customWidth="1"/>
    <col min="4640" max="4640" width="4.42578125" style="2" bestFit="1" customWidth="1"/>
    <col min="4641" max="4642" width="3.7109375" style="2" bestFit="1" customWidth="1"/>
    <col min="4643" max="4644" width="4.42578125" style="2" bestFit="1" customWidth="1"/>
    <col min="4645" max="4645" width="11.42578125" style="2"/>
    <col min="4646" max="4646" width="10.7109375" style="2" customWidth="1"/>
    <col min="4647" max="4868" width="11.42578125" style="2"/>
    <col min="4869" max="4869" width="15.140625" style="2" customWidth="1"/>
    <col min="4870" max="4870" width="3.85546875" style="2" bestFit="1" customWidth="1"/>
    <col min="4871" max="4872" width="3.7109375" style="2" bestFit="1" customWidth="1"/>
    <col min="4873" max="4873" width="4.7109375" style="2" bestFit="1" customWidth="1"/>
    <col min="4874" max="4874" width="4.42578125" style="2" bestFit="1" customWidth="1"/>
    <col min="4875" max="4875" width="4.7109375" style="2" bestFit="1" customWidth="1"/>
    <col min="4876" max="4877" width="3.7109375" style="2" bestFit="1" customWidth="1"/>
    <col min="4878" max="4878" width="5.42578125" style="2" bestFit="1" customWidth="1"/>
    <col min="4879" max="4879" width="4.7109375" style="2" bestFit="1" customWidth="1"/>
    <col min="4880" max="4880" width="4.42578125" style="2" customWidth="1"/>
    <col min="4881" max="4881" width="4.7109375" style="2" bestFit="1" customWidth="1"/>
    <col min="4882" max="4882" width="5.42578125" style="2" bestFit="1" customWidth="1"/>
    <col min="4883" max="4883" width="4.7109375" style="2" bestFit="1" customWidth="1"/>
    <col min="4884" max="4884" width="3.7109375" style="2" bestFit="1" customWidth="1"/>
    <col min="4885" max="4885" width="4.7109375" style="2" bestFit="1" customWidth="1"/>
    <col min="4886" max="4895" width="3.7109375" style="2" bestFit="1" customWidth="1"/>
    <col min="4896" max="4896" width="4.42578125" style="2" bestFit="1" customWidth="1"/>
    <col min="4897" max="4898" width="3.7109375" style="2" bestFit="1" customWidth="1"/>
    <col min="4899" max="4900" width="4.42578125" style="2" bestFit="1" customWidth="1"/>
    <col min="4901" max="4901" width="11.42578125" style="2"/>
    <col min="4902" max="4902" width="10.7109375" style="2" customWidth="1"/>
    <col min="4903" max="5124" width="11.42578125" style="2"/>
    <col min="5125" max="5125" width="15.140625" style="2" customWidth="1"/>
    <col min="5126" max="5126" width="3.85546875" style="2" bestFit="1" customWidth="1"/>
    <col min="5127" max="5128" width="3.7109375" style="2" bestFit="1" customWidth="1"/>
    <col min="5129" max="5129" width="4.7109375" style="2" bestFit="1" customWidth="1"/>
    <col min="5130" max="5130" width="4.42578125" style="2" bestFit="1" customWidth="1"/>
    <col min="5131" max="5131" width="4.7109375" style="2" bestFit="1" customWidth="1"/>
    <col min="5132" max="5133" width="3.7109375" style="2" bestFit="1" customWidth="1"/>
    <col min="5134" max="5134" width="5.42578125" style="2" bestFit="1" customWidth="1"/>
    <col min="5135" max="5135" width="4.7109375" style="2" bestFit="1" customWidth="1"/>
    <col min="5136" max="5136" width="4.42578125" style="2" customWidth="1"/>
    <col min="5137" max="5137" width="4.7109375" style="2" bestFit="1" customWidth="1"/>
    <col min="5138" max="5138" width="5.42578125" style="2" bestFit="1" customWidth="1"/>
    <col min="5139" max="5139" width="4.7109375" style="2" bestFit="1" customWidth="1"/>
    <col min="5140" max="5140" width="3.7109375" style="2" bestFit="1" customWidth="1"/>
    <col min="5141" max="5141" width="4.7109375" style="2" bestFit="1" customWidth="1"/>
    <col min="5142" max="5151" width="3.7109375" style="2" bestFit="1" customWidth="1"/>
    <col min="5152" max="5152" width="4.42578125" style="2" bestFit="1" customWidth="1"/>
    <col min="5153" max="5154" width="3.7109375" style="2" bestFit="1" customWidth="1"/>
    <col min="5155" max="5156" width="4.42578125" style="2" bestFit="1" customWidth="1"/>
    <col min="5157" max="5157" width="11.42578125" style="2"/>
    <col min="5158" max="5158" width="10.7109375" style="2" customWidth="1"/>
    <col min="5159" max="5380" width="11.42578125" style="2"/>
    <col min="5381" max="5381" width="15.140625" style="2" customWidth="1"/>
    <col min="5382" max="5382" width="3.85546875" style="2" bestFit="1" customWidth="1"/>
    <col min="5383" max="5384" width="3.7109375" style="2" bestFit="1" customWidth="1"/>
    <col min="5385" max="5385" width="4.7109375" style="2" bestFit="1" customWidth="1"/>
    <col min="5386" max="5386" width="4.42578125" style="2" bestFit="1" customWidth="1"/>
    <col min="5387" max="5387" width="4.7109375" style="2" bestFit="1" customWidth="1"/>
    <col min="5388" max="5389" width="3.7109375" style="2" bestFit="1" customWidth="1"/>
    <col min="5390" max="5390" width="5.42578125" style="2" bestFit="1" customWidth="1"/>
    <col min="5391" max="5391" width="4.7109375" style="2" bestFit="1" customWidth="1"/>
    <col min="5392" max="5392" width="4.42578125" style="2" customWidth="1"/>
    <col min="5393" max="5393" width="4.7109375" style="2" bestFit="1" customWidth="1"/>
    <col min="5394" max="5394" width="5.42578125" style="2" bestFit="1" customWidth="1"/>
    <col min="5395" max="5395" width="4.7109375" style="2" bestFit="1" customWidth="1"/>
    <col min="5396" max="5396" width="3.7109375" style="2" bestFit="1" customWidth="1"/>
    <col min="5397" max="5397" width="4.7109375" style="2" bestFit="1" customWidth="1"/>
    <col min="5398" max="5407" width="3.7109375" style="2" bestFit="1" customWidth="1"/>
    <col min="5408" max="5408" width="4.42578125" style="2" bestFit="1" customWidth="1"/>
    <col min="5409" max="5410" width="3.7109375" style="2" bestFit="1" customWidth="1"/>
    <col min="5411" max="5412" width="4.42578125" style="2" bestFit="1" customWidth="1"/>
    <col min="5413" max="5413" width="11.42578125" style="2"/>
    <col min="5414" max="5414" width="10.7109375" style="2" customWidth="1"/>
    <col min="5415" max="5636" width="11.42578125" style="2"/>
    <col min="5637" max="5637" width="15.140625" style="2" customWidth="1"/>
    <col min="5638" max="5638" width="3.85546875" style="2" bestFit="1" customWidth="1"/>
    <col min="5639" max="5640" width="3.7109375" style="2" bestFit="1" customWidth="1"/>
    <col min="5641" max="5641" width="4.7109375" style="2" bestFit="1" customWidth="1"/>
    <col min="5642" max="5642" width="4.42578125" style="2" bestFit="1" customWidth="1"/>
    <col min="5643" max="5643" width="4.7109375" style="2" bestFit="1" customWidth="1"/>
    <col min="5644" max="5645" width="3.7109375" style="2" bestFit="1" customWidth="1"/>
    <col min="5646" max="5646" width="5.42578125" style="2" bestFit="1" customWidth="1"/>
    <col min="5647" max="5647" width="4.7109375" style="2" bestFit="1" customWidth="1"/>
    <col min="5648" max="5648" width="4.42578125" style="2" customWidth="1"/>
    <col min="5649" max="5649" width="4.7109375" style="2" bestFit="1" customWidth="1"/>
    <col min="5650" max="5650" width="5.42578125" style="2" bestFit="1" customWidth="1"/>
    <col min="5651" max="5651" width="4.7109375" style="2" bestFit="1" customWidth="1"/>
    <col min="5652" max="5652" width="3.7109375" style="2" bestFit="1" customWidth="1"/>
    <col min="5653" max="5653" width="4.7109375" style="2" bestFit="1" customWidth="1"/>
    <col min="5654" max="5663" width="3.7109375" style="2" bestFit="1" customWidth="1"/>
    <col min="5664" max="5664" width="4.42578125" style="2" bestFit="1" customWidth="1"/>
    <col min="5665" max="5666" width="3.7109375" style="2" bestFit="1" customWidth="1"/>
    <col min="5667" max="5668" width="4.42578125" style="2" bestFit="1" customWidth="1"/>
    <col min="5669" max="5669" width="11.42578125" style="2"/>
    <col min="5670" max="5670" width="10.7109375" style="2" customWidth="1"/>
    <col min="5671" max="5892" width="11.42578125" style="2"/>
    <col min="5893" max="5893" width="15.140625" style="2" customWidth="1"/>
    <col min="5894" max="5894" width="3.85546875" style="2" bestFit="1" customWidth="1"/>
    <col min="5895" max="5896" width="3.7109375" style="2" bestFit="1" customWidth="1"/>
    <col min="5897" max="5897" width="4.7109375" style="2" bestFit="1" customWidth="1"/>
    <col min="5898" max="5898" width="4.42578125" style="2" bestFit="1" customWidth="1"/>
    <col min="5899" max="5899" width="4.7109375" style="2" bestFit="1" customWidth="1"/>
    <col min="5900" max="5901" width="3.7109375" style="2" bestFit="1" customWidth="1"/>
    <col min="5902" max="5902" width="5.42578125" style="2" bestFit="1" customWidth="1"/>
    <col min="5903" max="5903" width="4.7109375" style="2" bestFit="1" customWidth="1"/>
    <col min="5904" max="5904" width="4.42578125" style="2" customWidth="1"/>
    <col min="5905" max="5905" width="4.7109375" style="2" bestFit="1" customWidth="1"/>
    <col min="5906" max="5906" width="5.42578125" style="2" bestFit="1" customWidth="1"/>
    <col min="5907" max="5907" width="4.7109375" style="2" bestFit="1" customWidth="1"/>
    <col min="5908" max="5908" width="3.7109375" style="2" bestFit="1" customWidth="1"/>
    <col min="5909" max="5909" width="4.7109375" style="2" bestFit="1" customWidth="1"/>
    <col min="5910" max="5919" width="3.7109375" style="2" bestFit="1" customWidth="1"/>
    <col min="5920" max="5920" width="4.42578125" style="2" bestFit="1" customWidth="1"/>
    <col min="5921" max="5922" width="3.7109375" style="2" bestFit="1" customWidth="1"/>
    <col min="5923" max="5924" width="4.42578125" style="2" bestFit="1" customWidth="1"/>
    <col min="5925" max="5925" width="11.42578125" style="2"/>
    <col min="5926" max="5926" width="10.7109375" style="2" customWidth="1"/>
    <col min="5927" max="6148" width="11.42578125" style="2"/>
    <col min="6149" max="6149" width="15.140625" style="2" customWidth="1"/>
    <col min="6150" max="6150" width="3.85546875" style="2" bestFit="1" customWidth="1"/>
    <col min="6151" max="6152" width="3.7109375" style="2" bestFit="1" customWidth="1"/>
    <col min="6153" max="6153" width="4.7109375" style="2" bestFit="1" customWidth="1"/>
    <col min="6154" max="6154" width="4.42578125" style="2" bestFit="1" customWidth="1"/>
    <col min="6155" max="6155" width="4.7109375" style="2" bestFit="1" customWidth="1"/>
    <col min="6156" max="6157" width="3.7109375" style="2" bestFit="1" customWidth="1"/>
    <col min="6158" max="6158" width="5.42578125" style="2" bestFit="1" customWidth="1"/>
    <col min="6159" max="6159" width="4.7109375" style="2" bestFit="1" customWidth="1"/>
    <col min="6160" max="6160" width="4.42578125" style="2" customWidth="1"/>
    <col min="6161" max="6161" width="4.7109375" style="2" bestFit="1" customWidth="1"/>
    <col min="6162" max="6162" width="5.42578125" style="2" bestFit="1" customWidth="1"/>
    <col min="6163" max="6163" width="4.7109375" style="2" bestFit="1" customWidth="1"/>
    <col min="6164" max="6164" width="3.7109375" style="2" bestFit="1" customWidth="1"/>
    <col min="6165" max="6165" width="4.7109375" style="2" bestFit="1" customWidth="1"/>
    <col min="6166" max="6175" width="3.7109375" style="2" bestFit="1" customWidth="1"/>
    <col min="6176" max="6176" width="4.42578125" style="2" bestFit="1" customWidth="1"/>
    <col min="6177" max="6178" width="3.7109375" style="2" bestFit="1" customWidth="1"/>
    <col min="6179" max="6180" width="4.42578125" style="2" bestFit="1" customWidth="1"/>
    <col min="6181" max="6181" width="11.42578125" style="2"/>
    <col min="6182" max="6182" width="10.7109375" style="2" customWidth="1"/>
    <col min="6183" max="6404" width="11.42578125" style="2"/>
    <col min="6405" max="6405" width="15.140625" style="2" customWidth="1"/>
    <col min="6406" max="6406" width="3.85546875" style="2" bestFit="1" customWidth="1"/>
    <col min="6407" max="6408" width="3.7109375" style="2" bestFit="1" customWidth="1"/>
    <col min="6409" max="6409" width="4.7109375" style="2" bestFit="1" customWidth="1"/>
    <col min="6410" max="6410" width="4.42578125" style="2" bestFit="1" customWidth="1"/>
    <col min="6411" max="6411" width="4.7109375" style="2" bestFit="1" customWidth="1"/>
    <col min="6412" max="6413" width="3.7109375" style="2" bestFit="1" customWidth="1"/>
    <col min="6414" max="6414" width="5.42578125" style="2" bestFit="1" customWidth="1"/>
    <col min="6415" max="6415" width="4.7109375" style="2" bestFit="1" customWidth="1"/>
    <col min="6416" max="6416" width="4.42578125" style="2" customWidth="1"/>
    <col min="6417" max="6417" width="4.7109375" style="2" bestFit="1" customWidth="1"/>
    <col min="6418" max="6418" width="5.42578125" style="2" bestFit="1" customWidth="1"/>
    <col min="6419" max="6419" width="4.7109375" style="2" bestFit="1" customWidth="1"/>
    <col min="6420" max="6420" width="3.7109375" style="2" bestFit="1" customWidth="1"/>
    <col min="6421" max="6421" width="4.7109375" style="2" bestFit="1" customWidth="1"/>
    <col min="6422" max="6431" width="3.7109375" style="2" bestFit="1" customWidth="1"/>
    <col min="6432" max="6432" width="4.42578125" style="2" bestFit="1" customWidth="1"/>
    <col min="6433" max="6434" width="3.7109375" style="2" bestFit="1" customWidth="1"/>
    <col min="6435" max="6436" width="4.42578125" style="2" bestFit="1" customWidth="1"/>
    <col min="6437" max="6437" width="11.42578125" style="2"/>
    <col min="6438" max="6438" width="10.7109375" style="2" customWidth="1"/>
    <col min="6439" max="6660" width="11.42578125" style="2"/>
    <col min="6661" max="6661" width="15.140625" style="2" customWidth="1"/>
    <col min="6662" max="6662" width="3.85546875" style="2" bestFit="1" customWidth="1"/>
    <col min="6663" max="6664" width="3.7109375" style="2" bestFit="1" customWidth="1"/>
    <col min="6665" max="6665" width="4.7109375" style="2" bestFit="1" customWidth="1"/>
    <col min="6666" max="6666" width="4.42578125" style="2" bestFit="1" customWidth="1"/>
    <col min="6667" max="6667" width="4.7109375" style="2" bestFit="1" customWidth="1"/>
    <col min="6668" max="6669" width="3.7109375" style="2" bestFit="1" customWidth="1"/>
    <col min="6670" max="6670" width="5.42578125" style="2" bestFit="1" customWidth="1"/>
    <col min="6671" max="6671" width="4.7109375" style="2" bestFit="1" customWidth="1"/>
    <col min="6672" max="6672" width="4.42578125" style="2" customWidth="1"/>
    <col min="6673" max="6673" width="4.7109375" style="2" bestFit="1" customWidth="1"/>
    <col min="6674" max="6674" width="5.42578125" style="2" bestFit="1" customWidth="1"/>
    <col min="6675" max="6675" width="4.7109375" style="2" bestFit="1" customWidth="1"/>
    <col min="6676" max="6676" width="3.7109375" style="2" bestFit="1" customWidth="1"/>
    <col min="6677" max="6677" width="4.7109375" style="2" bestFit="1" customWidth="1"/>
    <col min="6678" max="6687" width="3.7109375" style="2" bestFit="1" customWidth="1"/>
    <col min="6688" max="6688" width="4.42578125" style="2" bestFit="1" customWidth="1"/>
    <col min="6689" max="6690" width="3.7109375" style="2" bestFit="1" customWidth="1"/>
    <col min="6691" max="6692" width="4.42578125" style="2" bestFit="1" customWidth="1"/>
    <col min="6693" max="6693" width="11.42578125" style="2"/>
    <col min="6694" max="6694" width="10.7109375" style="2" customWidth="1"/>
    <col min="6695" max="6916" width="11.42578125" style="2"/>
    <col min="6917" max="6917" width="15.140625" style="2" customWidth="1"/>
    <col min="6918" max="6918" width="3.85546875" style="2" bestFit="1" customWidth="1"/>
    <col min="6919" max="6920" width="3.7109375" style="2" bestFit="1" customWidth="1"/>
    <col min="6921" max="6921" width="4.7109375" style="2" bestFit="1" customWidth="1"/>
    <col min="6922" max="6922" width="4.42578125" style="2" bestFit="1" customWidth="1"/>
    <col min="6923" max="6923" width="4.7109375" style="2" bestFit="1" customWidth="1"/>
    <col min="6924" max="6925" width="3.7109375" style="2" bestFit="1" customWidth="1"/>
    <col min="6926" max="6926" width="5.42578125" style="2" bestFit="1" customWidth="1"/>
    <col min="6927" max="6927" width="4.7109375" style="2" bestFit="1" customWidth="1"/>
    <col min="6928" max="6928" width="4.42578125" style="2" customWidth="1"/>
    <col min="6929" max="6929" width="4.7109375" style="2" bestFit="1" customWidth="1"/>
    <col min="6930" max="6930" width="5.42578125" style="2" bestFit="1" customWidth="1"/>
    <col min="6931" max="6931" width="4.7109375" style="2" bestFit="1" customWidth="1"/>
    <col min="6932" max="6932" width="3.7109375" style="2" bestFit="1" customWidth="1"/>
    <col min="6933" max="6933" width="4.7109375" style="2" bestFit="1" customWidth="1"/>
    <col min="6934" max="6943" width="3.7109375" style="2" bestFit="1" customWidth="1"/>
    <col min="6944" max="6944" width="4.42578125" style="2" bestFit="1" customWidth="1"/>
    <col min="6945" max="6946" width="3.7109375" style="2" bestFit="1" customWidth="1"/>
    <col min="6947" max="6948" width="4.42578125" style="2" bestFit="1" customWidth="1"/>
    <col min="6949" max="6949" width="11.42578125" style="2"/>
    <col min="6950" max="6950" width="10.7109375" style="2" customWidth="1"/>
    <col min="6951" max="7172" width="11.42578125" style="2"/>
    <col min="7173" max="7173" width="15.140625" style="2" customWidth="1"/>
    <col min="7174" max="7174" width="3.85546875" style="2" bestFit="1" customWidth="1"/>
    <col min="7175" max="7176" width="3.7109375" style="2" bestFit="1" customWidth="1"/>
    <col min="7177" max="7177" width="4.7109375" style="2" bestFit="1" customWidth="1"/>
    <col min="7178" max="7178" width="4.42578125" style="2" bestFit="1" customWidth="1"/>
    <col min="7179" max="7179" width="4.7109375" style="2" bestFit="1" customWidth="1"/>
    <col min="7180" max="7181" width="3.7109375" style="2" bestFit="1" customWidth="1"/>
    <col min="7182" max="7182" width="5.42578125" style="2" bestFit="1" customWidth="1"/>
    <col min="7183" max="7183" width="4.7109375" style="2" bestFit="1" customWidth="1"/>
    <col min="7184" max="7184" width="4.42578125" style="2" customWidth="1"/>
    <col min="7185" max="7185" width="4.7109375" style="2" bestFit="1" customWidth="1"/>
    <col min="7186" max="7186" width="5.42578125" style="2" bestFit="1" customWidth="1"/>
    <col min="7187" max="7187" width="4.7109375" style="2" bestFit="1" customWidth="1"/>
    <col min="7188" max="7188" width="3.7109375" style="2" bestFit="1" customWidth="1"/>
    <col min="7189" max="7189" width="4.7109375" style="2" bestFit="1" customWidth="1"/>
    <col min="7190" max="7199" width="3.7109375" style="2" bestFit="1" customWidth="1"/>
    <col min="7200" max="7200" width="4.42578125" style="2" bestFit="1" customWidth="1"/>
    <col min="7201" max="7202" width="3.7109375" style="2" bestFit="1" customWidth="1"/>
    <col min="7203" max="7204" width="4.42578125" style="2" bestFit="1" customWidth="1"/>
    <col min="7205" max="7205" width="11.42578125" style="2"/>
    <col min="7206" max="7206" width="10.7109375" style="2" customWidth="1"/>
    <col min="7207" max="7428" width="11.42578125" style="2"/>
    <col min="7429" max="7429" width="15.140625" style="2" customWidth="1"/>
    <col min="7430" max="7430" width="3.85546875" style="2" bestFit="1" customWidth="1"/>
    <col min="7431" max="7432" width="3.7109375" style="2" bestFit="1" customWidth="1"/>
    <col min="7433" max="7433" width="4.7109375" style="2" bestFit="1" customWidth="1"/>
    <col min="7434" max="7434" width="4.42578125" style="2" bestFit="1" customWidth="1"/>
    <col min="7435" max="7435" width="4.7109375" style="2" bestFit="1" customWidth="1"/>
    <col min="7436" max="7437" width="3.7109375" style="2" bestFit="1" customWidth="1"/>
    <col min="7438" max="7438" width="5.42578125" style="2" bestFit="1" customWidth="1"/>
    <col min="7439" max="7439" width="4.7109375" style="2" bestFit="1" customWidth="1"/>
    <col min="7440" max="7440" width="4.42578125" style="2" customWidth="1"/>
    <col min="7441" max="7441" width="4.7109375" style="2" bestFit="1" customWidth="1"/>
    <col min="7442" max="7442" width="5.42578125" style="2" bestFit="1" customWidth="1"/>
    <col min="7443" max="7443" width="4.7109375" style="2" bestFit="1" customWidth="1"/>
    <col min="7444" max="7444" width="3.7109375" style="2" bestFit="1" customWidth="1"/>
    <col min="7445" max="7445" width="4.7109375" style="2" bestFit="1" customWidth="1"/>
    <col min="7446" max="7455" width="3.7109375" style="2" bestFit="1" customWidth="1"/>
    <col min="7456" max="7456" width="4.42578125" style="2" bestFit="1" customWidth="1"/>
    <col min="7457" max="7458" width="3.7109375" style="2" bestFit="1" customWidth="1"/>
    <col min="7459" max="7460" width="4.42578125" style="2" bestFit="1" customWidth="1"/>
    <col min="7461" max="7461" width="11.42578125" style="2"/>
    <col min="7462" max="7462" width="10.7109375" style="2" customWidth="1"/>
    <col min="7463" max="7684" width="11.42578125" style="2"/>
    <col min="7685" max="7685" width="15.140625" style="2" customWidth="1"/>
    <col min="7686" max="7686" width="3.85546875" style="2" bestFit="1" customWidth="1"/>
    <col min="7687" max="7688" width="3.7109375" style="2" bestFit="1" customWidth="1"/>
    <col min="7689" max="7689" width="4.7109375" style="2" bestFit="1" customWidth="1"/>
    <col min="7690" max="7690" width="4.42578125" style="2" bestFit="1" customWidth="1"/>
    <col min="7691" max="7691" width="4.7109375" style="2" bestFit="1" customWidth="1"/>
    <col min="7692" max="7693" width="3.7109375" style="2" bestFit="1" customWidth="1"/>
    <col min="7694" max="7694" width="5.42578125" style="2" bestFit="1" customWidth="1"/>
    <col min="7695" max="7695" width="4.7109375" style="2" bestFit="1" customWidth="1"/>
    <col min="7696" max="7696" width="4.42578125" style="2" customWidth="1"/>
    <col min="7697" max="7697" width="4.7109375" style="2" bestFit="1" customWidth="1"/>
    <col min="7698" max="7698" width="5.42578125" style="2" bestFit="1" customWidth="1"/>
    <col min="7699" max="7699" width="4.7109375" style="2" bestFit="1" customWidth="1"/>
    <col min="7700" max="7700" width="3.7109375" style="2" bestFit="1" customWidth="1"/>
    <col min="7701" max="7701" width="4.7109375" style="2" bestFit="1" customWidth="1"/>
    <col min="7702" max="7711" width="3.7109375" style="2" bestFit="1" customWidth="1"/>
    <col min="7712" max="7712" width="4.42578125" style="2" bestFit="1" customWidth="1"/>
    <col min="7713" max="7714" width="3.7109375" style="2" bestFit="1" customWidth="1"/>
    <col min="7715" max="7716" width="4.42578125" style="2" bestFit="1" customWidth="1"/>
    <col min="7717" max="7717" width="11.42578125" style="2"/>
    <col min="7718" max="7718" width="10.7109375" style="2" customWidth="1"/>
    <col min="7719" max="7940" width="11.42578125" style="2"/>
    <col min="7941" max="7941" width="15.140625" style="2" customWidth="1"/>
    <col min="7942" max="7942" width="3.85546875" style="2" bestFit="1" customWidth="1"/>
    <col min="7943" max="7944" width="3.7109375" style="2" bestFit="1" customWidth="1"/>
    <col min="7945" max="7945" width="4.7109375" style="2" bestFit="1" customWidth="1"/>
    <col min="7946" max="7946" width="4.42578125" style="2" bestFit="1" customWidth="1"/>
    <col min="7947" max="7947" width="4.7109375" style="2" bestFit="1" customWidth="1"/>
    <col min="7948" max="7949" width="3.7109375" style="2" bestFit="1" customWidth="1"/>
    <col min="7950" max="7950" width="5.42578125" style="2" bestFit="1" customWidth="1"/>
    <col min="7951" max="7951" width="4.7109375" style="2" bestFit="1" customWidth="1"/>
    <col min="7952" max="7952" width="4.42578125" style="2" customWidth="1"/>
    <col min="7953" max="7953" width="4.7109375" style="2" bestFit="1" customWidth="1"/>
    <col min="7954" max="7954" width="5.42578125" style="2" bestFit="1" customWidth="1"/>
    <col min="7955" max="7955" width="4.7109375" style="2" bestFit="1" customWidth="1"/>
    <col min="7956" max="7956" width="3.7109375" style="2" bestFit="1" customWidth="1"/>
    <col min="7957" max="7957" width="4.7109375" style="2" bestFit="1" customWidth="1"/>
    <col min="7958" max="7967" width="3.7109375" style="2" bestFit="1" customWidth="1"/>
    <col min="7968" max="7968" width="4.42578125" style="2" bestFit="1" customWidth="1"/>
    <col min="7969" max="7970" width="3.7109375" style="2" bestFit="1" customWidth="1"/>
    <col min="7971" max="7972" width="4.42578125" style="2" bestFit="1" customWidth="1"/>
    <col min="7973" max="7973" width="11.42578125" style="2"/>
    <col min="7974" max="7974" width="10.7109375" style="2" customWidth="1"/>
    <col min="7975" max="8196" width="11.42578125" style="2"/>
    <col min="8197" max="8197" width="15.140625" style="2" customWidth="1"/>
    <col min="8198" max="8198" width="3.85546875" style="2" bestFit="1" customWidth="1"/>
    <col min="8199" max="8200" width="3.7109375" style="2" bestFit="1" customWidth="1"/>
    <col min="8201" max="8201" width="4.7109375" style="2" bestFit="1" customWidth="1"/>
    <col min="8202" max="8202" width="4.42578125" style="2" bestFit="1" customWidth="1"/>
    <col min="8203" max="8203" width="4.7109375" style="2" bestFit="1" customWidth="1"/>
    <col min="8204" max="8205" width="3.7109375" style="2" bestFit="1" customWidth="1"/>
    <col min="8206" max="8206" width="5.42578125" style="2" bestFit="1" customWidth="1"/>
    <col min="8207" max="8207" width="4.7109375" style="2" bestFit="1" customWidth="1"/>
    <col min="8208" max="8208" width="4.42578125" style="2" customWidth="1"/>
    <col min="8209" max="8209" width="4.7109375" style="2" bestFit="1" customWidth="1"/>
    <col min="8210" max="8210" width="5.42578125" style="2" bestFit="1" customWidth="1"/>
    <col min="8211" max="8211" width="4.7109375" style="2" bestFit="1" customWidth="1"/>
    <col min="8212" max="8212" width="3.7109375" style="2" bestFit="1" customWidth="1"/>
    <col min="8213" max="8213" width="4.7109375" style="2" bestFit="1" customWidth="1"/>
    <col min="8214" max="8223" width="3.7109375" style="2" bestFit="1" customWidth="1"/>
    <col min="8224" max="8224" width="4.42578125" style="2" bestFit="1" customWidth="1"/>
    <col min="8225" max="8226" width="3.7109375" style="2" bestFit="1" customWidth="1"/>
    <col min="8227" max="8228" width="4.42578125" style="2" bestFit="1" customWidth="1"/>
    <col min="8229" max="8229" width="11.42578125" style="2"/>
    <col min="8230" max="8230" width="10.7109375" style="2" customWidth="1"/>
    <col min="8231" max="8452" width="11.42578125" style="2"/>
    <col min="8453" max="8453" width="15.140625" style="2" customWidth="1"/>
    <col min="8454" max="8454" width="3.85546875" style="2" bestFit="1" customWidth="1"/>
    <col min="8455" max="8456" width="3.7109375" style="2" bestFit="1" customWidth="1"/>
    <col min="8457" max="8457" width="4.7109375" style="2" bestFit="1" customWidth="1"/>
    <col min="8458" max="8458" width="4.42578125" style="2" bestFit="1" customWidth="1"/>
    <col min="8459" max="8459" width="4.7109375" style="2" bestFit="1" customWidth="1"/>
    <col min="8460" max="8461" width="3.7109375" style="2" bestFit="1" customWidth="1"/>
    <col min="8462" max="8462" width="5.42578125" style="2" bestFit="1" customWidth="1"/>
    <col min="8463" max="8463" width="4.7109375" style="2" bestFit="1" customWidth="1"/>
    <col min="8464" max="8464" width="4.42578125" style="2" customWidth="1"/>
    <col min="8465" max="8465" width="4.7109375" style="2" bestFit="1" customWidth="1"/>
    <col min="8466" max="8466" width="5.42578125" style="2" bestFit="1" customWidth="1"/>
    <col min="8467" max="8467" width="4.7109375" style="2" bestFit="1" customWidth="1"/>
    <col min="8468" max="8468" width="3.7109375" style="2" bestFit="1" customWidth="1"/>
    <col min="8469" max="8469" width="4.7109375" style="2" bestFit="1" customWidth="1"/>
    <col min="8470" max="8479" width="3.7109375" style="2" bestFit="1" customWidth="1"/>
    <col min="8480" max="8480" width="4.42578125" style="2" bestFit="1" customWidth="1"/>
    <col min="8481" max="8482" width="3.7109375" style="2" bestFit="1" customWidth="1"/>
    <col min="8483" max="8484" width="4.42578125" style="2" bestFit="1" customWidth="1"/>
    <col min="8485" max="8485" width="11.42578125" style="2"/>
    <col min="8486" max="8486" width="10.7109375" style="2" customWidth="1"/>
    <col min="8487" max="8708" width="11.42578125" style="2"/>
    <col min="8709" max="8709" width="15.140625" style="2" customWidth="1"/>
    <col min="8710" max="8710" width="3.85546875" style="2" bestFit="1" customWidth="1"/>
    <col min="8711" max="8712" width="3.7109375" style="2" bestFit="1" customWidth="1"/>
    <col min="8713" max="8713" width="4.7109375" style="2" bestFit="1" customWidth="1"/>
    <col min="8714" max="8714" width="4.42578125" style="2" bestFit="1" customWidth="1"/>
    <col min="8715" max="8715" width="4.7109375" style="2" bestFit="1" customWidth="1"/>
    <col min="8716" max="8717" width="3.7109375" style="2" bestFit="1" customWidth="1"/>
    <col min="8718" max="8718" width="5.42578125" style="2" bestFit="1" customWidth="1"/>
    <col min="8719" max="8719" width="4.7109375" style="2" bestFit="1" customWidth="1"/>
    <col min="8720" max="8720" width="4.42578125" style="2" customWidth="1"/>
    <col min="8721" max="8721" width="4.7109375" style="2" bestFit="1" customWidth="1"/>
    <col min="8722" max="8722" width="5.42578125" style="2" bestFit="1" customWidth="1"/>
    <col min="8723" max="8723" width="4.7109375" style="2" bestFit="1" customWidth="1"/>
    <col min="8724" max="8724" width="3.7109375" style="2" bestFit="1" customWidth="1"/>
    <col min="8725" max="8725" width="4.7109375" style="2" bestFit="1" customWidth="1"/>
    <col min="8726" max="8735" width="3.7109375" style="2" bestFit="1" customWidth="1"/>
    <col min="8736" max="8736" width="4.42578125" style="2" bestFit="1" customWidth="1"/>
    <col min="8737" max="8738" width="3.7109375" style="2" bestFit="1" customWidth="1"/>
    <col min="8739" max="8740" width="4.42578125" style="2" bestFit="1" customWidth="1"/>
    <col min="8741" max="8741" width="11.42578125" style="2"/>
    <col min="8742" max="8742" width="10.7109375" style="2" customWidth="1"/>
    <col min="8743" max="8964" width="11.42578125" style="2"/>
    <col min="8965" max="8965" width="15.140625" style="2" customWidth="1"/>
    <col min="8966" max="8966" width="3.85546875" style="2" bestFit="1" customWidth="1"/>
    <col min="8967" max="8968" width="3.7109375" style="2" bestFit="1" customWidth="1"/>
    <col min="8969" max="8969" width="4.7109375" style="2" bestFit="1" customWidth="1"/>
    <col min="8970" max="8970" width="4.42578125" style="2" bestFit="1" customWidth="1"/>
    <col min="8971" max="8971" width="4.7109375" style="2" bestFit="1" customWidth="1"/>
    <col min="8972" max="8973" width="3.7109375" style="2" bestFit="1" customWidth="1"/>
    <col min="8974" max="8974" width="5.42578125" style="2" bestFit="1" customWidth="1"/>
    <col min="8975" max="8975" width="4.7109375" style="2" bestFit="1" customWidth="1"/>
    <col min="8976" max="8976" width="4.42578125" style="2" customWidth="1"/>
    <col min="8977" max="8977" width="4.7109375" style="2" bestFit="1" customWidth="1"/>
    <col min="8978" max="8978" width="5.42578125" style="2" bestFit="1" customWidth="1"/>
    <col min="8979" max="8979" width="4.7109375" style="2" bestFit="1" customWidth="1"/>
    <col min="8980" max="8980" width="3.7109375" style="2" bestFit="1" customWidth="1"/>
    <col min="8981" max="8981" width="4.7109375" style="2" bestFit="1" customWidth="1"/>
    <col min="8982" max="8991" width="3.7109375" style="2" bestFit="1" customWidth="1"/>
    <col min="8992" max="8992" width="4.42578125" style="2" bestFit="1" customWidth="1"/>
    <col min="8993" max="8994" width="3.7109375" style="2" bestFit="1" customWidth="1"/>
    <col min="8995" max="8996" width="4.42578125" style="2" bestFit="1" customWidth="1"/>
    <col min="8997" max="8997" width="11.42578125" style="2"/>
    <col min="8998" max="8998" width="10.7109375" style="2" customWidth="1"/>
    <col min="8999" max="9220" width="11.42578125" style="2"/>
    <col min="9221" max="9221" width="15.140625" style="2" customWidth="1"/>
    <col min="9222" max="9222" width="3.85546875" style="2" bestFit="1" customWidth="1"/>
    <col min="9223" max="9224" width="3.7109375" style="2" bestFit="1" customWidth="1"/>
    <col min="9225" max="9225" width="4.7109375" style="2" bestFit="1" customWidth="1"/>
    <col min="9226" max="9226" width="4.42578125" style="2" bestFit="1" customWidth="1"/>
    <col min="9227" max="9227" width="4.7109375" style="2" bestFit="1" customWidth="1"/>
    <col min="9228" max="9229" width="3.7109375" style="2" bestFit="1" customWidth="1"/>
    <col min="9230" max="9230" width="5.42578125" style="2" bestFit="1" customWidth="1"/>
    <col min="9231" max="9231" width="4.7109375" style="2" bestFit="1" customWidth="1"/>
    <col min="9232" max="9232" width="4.42578125" style="2" customWidth="1"/>
    <col min="9233" max="9233" width="4.7109375" style="2" bestFit="1" customWidth="1"/>
    <col min="9234" max="9234" width="5.42578125" style="2" bestFit="1" customWidth="1"/>
    <col min="9235" max="9235" width="4.7109375" style="2" bestFit="1" customWidth="1"/>
    <col min="9236" max="9236" width="3.7109375" style="2" bestFit="1" customWidth="1"/>
    <col min="9237" max="9237" width="4.7109375" style="2" bestFit="1" customWidth="1"/>
    <col min="9238" max="9247" width="3.7109375" style="2" bestFit="1" customWidth="1"/>
    <col min="9248" max="9248" width="4.42578125" style="2" bestFit="1" customWidth="1"/>
    <col min="9249" max="9250" width="3.7109375" style="2" bestFit="1" customWidth="1"/>
    <col min="9251" max="9252" width="4.42578125" style="2" bestFit="1" customWidth="1"/>
    <col min="9253" max="9253" width="11.42578125" style="2"/>
    <col min="9254" max="9254" width="10.7109375" style="2" customWidth="1"/>
    <col min="9255" max="9476" width="11.42578125" style="2"/>
    <col min="9477" max="9477" width="15.140625" style="2" customWidth="1"/>
    <col min="9478" max="9478" width="3.85546875" style="2" bestFit="1" customWidth="1"/>
    <col min="9479" max="9480" width="3.7109375" style="2" bestFit="1" customWidth="1"/>
    <col min="9481" max="9481" width="4.7109375" style="2" bestFit="1" customWidth="1"/>
    <col min="9482" max="9482" width="4.42578125" style="2" bestFit="1" customWidth="1"/>
    <col min="9483" max="9483" width="4.7109375" style="2" bestFit="1" customWidth="1"/>
    <col min="9484" max="9485" width="3.7109375" style="2" bestFit="1" customWidth="1"/>
    <col min="9486" max="9486" width="5.42578125" style="2" bestFit="1" customWidth="1"/>
    <col min="9487" max="9487" width="4.7109375" style="2" bestFit="1" customWidth="1"/>
    <col min="9488" max="9488" width="4.42578125" style="2" customWidth="1"/>
    <col min="9489" max="9489" width="4.7109375" style="2" bestFit="1" customWidth="1"/>
    <col min="9490" max="9490" width="5.42578125" style="2" bestFit="1" customWidth="1"/>
    <col min="9491" max="9491" width="4.7109375" style="2" bestFit="1" customWidth="1"/>
    <col min="9492" max="9492" width="3.7109375" style="2" bestFit="1" customWidth="1"/>
    <col min="9493" max="9493" width="4.7109375" style="2" bestFit="1" customWidth="1"/>
    <col min="9494" max="9503" width="3.7109375" style="2" bestFit="1" customWidth="1"/>
    <col min="9504" max="9504" width="4.42578125" style="2" bestFit="1" customWidth="1"/>
    <col min="9505" max="9506" width="3.7109375" style="2" bestFit="1" customWidth="1"/>
    <col min="9507" max="9508" width="4.42578125" style="2" bestFit="1" customWidth="1"/>
    <col min="9509" max="9509" width="11.42578125" style="2"/>
    <col min="9510" max="9510" width="10.7109375" style="2" customWidth="1"/>
    <col min="9511" max="9732" width="11.42578125" style="2"/>
    <col min="9733" max="9733" width="15.140625" style="2" customWidth="1"/>
    <col min="9734" max="9734" width="3.85546875" style="2" bestFit="1" customWidth="1"/>
    <col min="9735" max="9736" width="3.7109375" style="2" bestFit="1" customWidth="1"/>
    <col min="9737" max="9737" width="4.7109375" style="2" bestFit="1" customWidth="1"/>
    <col min="9738" max="9738" width="4.42578125" style="2" bestFit="1" customWidth="1"/>
    <col min="9739" max="9739" width="4.7109375" style="2" bestFit="1" customWidth="1"/>
    <col min="9740" max="9741" width="3.7109375" style="2" bestFit="1" customWidth="1"/>
    <col min="9742" max="9742" width="5.42578125" style="2" bestFit="1" customWidth="1"/>
    <col min="9743" max="9743" width="4.7109375" style="2" bestFit="1" customWidth="1"/>
    <col min="9744" max="9744" width="4.42578125" style="2" customWidth="1"/>
    <col min="9745" max="9745" width="4.7109375" style="2" bestFit="1" customWidth="1"/>
    <col min="9746" max="9746" width="5.42578125" style="2" bestFit="1" customWidth="1"/>
    <col min="9747" max="9747" width="4.7109375" style="2" bestFit="1" customWidth="1"/>
    <col min="9748" max="9748" width="3.7109375" style="2" bestFit="1" customWidth="1"/>
    <col min="9749" max="9749" width="4.7109375" style="2" bestFit="1" customWidth="1"/>
    <col min="9750" max="9759" width="3.7109375" style="2" bestFit="1" customWidth="1"/>
    <col min="9760" max="9760" width="4.42578125" style="2" bestFit="1" customWidth="1"/>
    <col min="9761" max="9762" width="3.7109375" style="2" bestFit="1" customWidth="1"/>
    <col min="9763" max="9764" width="4.42578125" style="2" bestFit="1" customWidth="1"/>
    <col min="9765" max="9765" width="11.42578125" style="2"/>
    <col min="9766" max="9766" width="10.7109375" style="2" customWidth="1"/>
    <col min="9767" max="9988" width="11.42578125" style="2"/>
    <col min="9989" max="9989" width="15.140625" style="2" customWidth="1"/>
    <col min="9990" max="9990" width="3.85546875" style="2" bestFit="1" customWidth="1"/>
    <col min="9991" max="9992" width="3.7109375" style="2" bestFit="1" customWidth="1"/>
    <col min="9993" max="9993" width="4.7109375" style="2" bestFit="1" customWidth="1"/>
    <col min="9994" max="9994" width="4.42578125" style="2" bestFit="1" customWidth="1"/>
    <col min="9995" max="9995" width="4.7109375" style="2" bestFit="1" customWidth="1"/>
    <col min="9996" max="9997" width="3.7109375" style="2" bestFit="1" customWidth="1"/>
    <col min="9998" max="9998" width="5.42578125" style="2" bestFit="1" customWidth="1"/>
    <col min="9999" max="9999" width="4.7109375" style="2" bestFit="1" customWidth="1"/>
    <col min="10000" max="10000" width="4.42578125" style="2" customWidth="1"/>
    <col min="10001" max="10001" width="4.7109375" style="2" bestFit="1" customWidth="1"/>
    <col min="10002" max="10002" width="5.42578125" style="2" bestFit="1" customWidth="1"/>
    <col min="10003" max="10003" width="4.7109375" style="2" bestFit="1" customWidth="1"/>
    <col min="10004" max="10004" width="3.7109375" style="2" bestFit="1" customWidth="1"/>
    <col min="10005" max="10005" width="4.7109375" style="2" bestFit="1" customWidth="1"/>
    <col min="10006" max="10015" width="3.7109375" style="2" bestFit="1" customWidth="1"/>
    <col min="10016" max="10016" width="4.42578125" style="2" bestFit="1" customWidth="1"/>
    <col min="10017" max="10018" width="3.7109375" style="2" bestFit="1" customWidth="1"/>
    <col min="10019" max="10020" width="4.42578125" style="2" bestFit="1" customWidth="1"/>
    <col min="10021" max="10021" width="11.42578125" style="2"/>
    <col min="10022" max="10022" width="10.7109375" style="2" customWidth="1"/>
    <col min="10023" max="10244" width="11.42578125" style="2"/>
    <col min="10245" max="10245" width="15.140625" style="2" customWidth="1"/>
    <col min="10246" max="10246" width="3.85546875" style="2" bestFit="1" customWidth="1"/>
    <col min="10247" max="10248" width="3.7109375" style="2" bestFit="1" customWidth="1"/>
    <col min="10249" max="10249" width="4.7109375" style="2" bestFit="1" customWidth="1"/>
    <col min="10250" max="10250" width="4.42578125" style="2" bestFit="1" customWidth="1"/>
    <col min="10251" max="10251" width="4.7109375" style="2" bestFit="1" customWidth="1"/>
    <col min="10252" max="10253" width="3.7109375" style="2" bestFit="1" customWidth="1"/>
    <col min="10254" max="10254" width="5.42578125" style="2" bestFit="1" customWidth="1"/>
    <col min="10255" max="10255" width="4.7109375" style="2" bestFit="1" customWidth="1"/>
    <col min="10256" max="10256" width="4.42578125" style="2" customWidth="1"/>
    <col min="10257" max="10257" width="4.7109375" style="2" bestFit="1" customWidth="1"/>
    <col min="10258" max="10258" width="5.42578125" style="2" bestFit="1" customWidth="1"/>
    <col min="10259" max="10259" width="4.7109375" style="2" bestFit="1" customWidth="1"/>
    <col min="10260" max="10260" width="3.7109375" style="2" bestFit="1" customWidth="1"/>
    <col min="10261" max="10261" width="4.7109375" style="2" bestFit="1" customWidth="1"/>
    <col min="10262" max="10271" width="3.7109375" style="2" bestFit="1" customWidth="1"/>
    <col min="10272" max="10272" width="4.42578125" style="2" bestFit="1" customWidth="1"/>
    <col min="10273" max="10274" width="3.7109375" style="2" bestFit="1" customWidth="1"/>
    <col min="10275" max="10276" width="4.42578125" style="2" bestFit="1" customWidth="1"/>
    <col min="10277" max="10277" width="11.42578125" style="2"/>
    <col min="10278" max="10278" width="10.7109375" style="2" customWidth="1"/>
    <col min="10279" max="10500" width="11.42578125" style="2"/>
    <col min="10501" max="10501" width="15.140625" style="2" customWidth="1"/>
    <col min="10502" max="10502" width="3.85546875" style="2" bestFit="1" customWidth="1"/>
    <col min="10503" max="10504" width="3.7109375" style="2" bestFit="1" customWidth="1"/>
    <col min="10505" max="10505" width="4.7109375" style="2" bestFit="1" customWidth="1"/>
    <col min="10506" max="10506" width="4.42578125" style="2" bestFit="1" customWidth="1"/>
    <col min="10507" max="10507" width="4.7109375" style="2" bestFit="1" customWidth="1"/>
    <col min="10508" max="10509" width="3.7109375" style="2" bestFit="1" customWidth="1"/>
    <col min="10510" max="10510" width="5.42578125" style="2" bestFit="1" customWidth="1"/>
    <col min="10511" max="10511" width="4.7109375" style="2" bestFit="1" customWidth="1"/>
    <col min="10512" max="10512" width="4.42578125" style="2" customWidth="1"/>
    <col min="10513" max="10513" width="4.7109375" style="2" bestFit="1" customWidth="1"/>
    <col min="10514" max="10514" width="5.42578125" style="2" bestFit="1" customWidth="1"/>
    <col min="10515" max="10515" width="4.7109375" style="2" bestFit="1" customWidth="1"/>
    <col min="10516" max="10516" width="3.7109375" style="2" bestFit="1" customWidth="1"/>
    <col min="10517" max="10517" width="4.7109375" style="2" bestFit="1" customWidth="1"/>
    <col min="10518" max="10527" width="3.7109375" style="2" bestFit="1" customWidth="1"/>
    <col min="10528" max="10528" width="4.42578125" style="2" bestFit="1" customWidth="1"/>
    <col min="10529" max="10530" width="3.7109375" style="2" bestFit="1" customWidth="1"/>
    <col min="10531" max="10532" width="4.42578125" style="2" bestFit="1" customWidth="1"/>
    <col min="10533" max="10533" width="11.42578125" style="2"/>
    <col min="10534" max="10534" width="10.7109375" style="2" customWidth="1"/>
    <col min="10535" max="10756" width="11.42578125" style="2"/>
    <col min="10757" max="10757" width="15.140625" style="2" customWidth="1"/>
    <col min="10758" max="10758" width="3.85546875" style="2" bestFit="1" customWidth="1"/>
    <col min="10759" max="10760" width="3.7109375" style="2" bestFit="1" customWidth="1"/>
    <col min="10761" max="10761" width="4.7109375" style="2" bestFit="1" customWidth="1"/>
    <col min="10762" max="10762" width="4.42578125" style="2" bestFit="1" customWidth="1"/>
    <col min="10763" max="10763" width="4.7109375" style="2" bestFit="1" customWidth="1"/>
    <col min="10764" max="10765" width="3.7109375" style="2" bestFit="1" customWidth="1"/>
    <col min="10766" max="10766" width="5.42578125" style="2" bestFit="1" customWidth="1"/>
    <col min="10767" max="10767" width="4.7109375" style="2" bestFit="1" customWidth="1"/>
    <col min="10768" max="10768" width="4.42578125" style="2" customWidth="1"/>
    <col min="10769" max="10769" width="4.7109375" style="2" bestFit="1" customWidth="1"/>
    <col min="10770" max="10770" width="5.42578125" style="2" bestFit="1" customWidth="1"/>
    <col min="10771" max="10771" width="4.7109375" style="2" bestFit="1" customWidth="1"/>
    <col min="10772" max="10772" width="3.7109375" style="2" bestFit="1" customWidth="1"/>
    <col min="10773" max="10773" width="4.7109375" style="2" bestFit="1" customWidth="1"/>
    <col min="10774" max="10783" width="3.7109375" style="2" bestFit="1" customWidth="1"/>
    <col min="10784" max="10784" width="4.42578125" style="2" bestFit="1" customWidth="1"/>
    <col min="10785" max="10786" width="3.7109375" style="2" bestFit="1" customWidth="1"/>
    <col min="10787" max="10788" width="4.42578125" style="2" bestFit="1" customWidth="1"/>
    <col min="10789" max="10789" width="11.42578125" style="2"/>
    <col min="10790" max="10790" width="10.7109375" style="2" customWidth="1"/>
    <col min="10791" max="11012" width="11.42578125" style="2"/>
    <col min="11013" max="11013" width="15.140625" style="2" customWidth="1"/>
    <col min="11014" max="11014" width="3.85546875" style="2" bestFit="1" customWidth="1"/>
    <col min="11015" max="11016" width="3.7109375" style="2" bestFit="1" customWidth="1"/>
    <col min="11017" max="11017" width="4.7109375" style="2" bestFit="1" customWidth="1"/>
    <col min="11018" max="11018" width="4.42578125" style="2" bestFit="1" customWidth="1"/>
    <col min="11019" max="11019" width="4.7109375" style="2" bestFit="1" customWidth="1"/>
    <col min="11020" max="11021" width="3.7109375" style="2" bestFit="1" customWidth="1"/>
    <col min="11022" max="11022" width="5.42578125" style="2" bestFit="1" customWidth="1"/>
    <col min="11023" max="11023" width="4.7109375" style="2" bestFit="1" customWidth="1"/>
    <col min="11024" max="11024" width="4.42578125" style="2" customWidth="1"/>
    <col min="11025" max="11025" width="4.7109375" style="2" bestFit="1" customWidth="1"/>
    <col min="11026" max="11026" width="5.42578125" style="2" bestFit="1" customWidth="1"/>
    <col min="11027" max="11027" width="4.7109375" style="2" bestFit="1" customWidth="1"/>
    <col min="11028" max="11028" width="3.7109375" style="2" bestFit="1" customWidth="1"/>
    <col min="11029" max="11029" width="4.7109375" style="2" bestFit="1" customWidth="1"/>
    <col min="11030" max="11039" width="3.7109375" style="2" bestFit="1" customWidth="1"/>
    <col min="11040" max="11040" width="4.42578125" style="2" bestFit="1" customWidth="1"/>
    <col min="11041" max="11042" width="3.7109375" style="2" bestFit="1" customWidth="1"/>
    <col min="11043" max="11044" width="4.42578125" style="2" bestFit="1" customWidth="1"/>
    <col min="11045" max="11045" width="11.42578125" style="2"/>
    <col min="11046" max="11046" width="10.7109375" style="2" customWidth="1"/>
    <col min="11047" max="11268" width="11.42578125" style="2"/>
    <col min="11269" max="11269" width="15.140625" style="2" customWidth="1"/>
    <col min="11270" max="11270" width="3.85546875" style="2" bestFit="1" customWidth="1"/>
    <col min="11271" max="11272" width="3.7109375" style="2" bestFit="1" customWidth="1"/>
    <col min="11273" max="11273" width="4.7109375" style="2" bestFit="1" customWidth="1"/>
    <col min="11274" max="11274" width="4.42578125" style="2" bestFit="1" customWidth="1"/>
    <col min="11275" max="11275" width="4.7109375" style="2" bestFit="1" customWidth="1"/>
    <col min="11276" max="11277" width="3.7109375" style="2" bestFit="1" customWidth="1"/>
    <col min="11278" max="11278" width="5.42578125" style="2" bestFit="1" customWidth="1"/>
    <col min="11279" max="11279" width="4.7109375" style="2" bestFit="1" customWidth="1"/>
    <col min="11280" max="11280" width="4.42578125" style="2" customWidth="1"/>
    <col min="11281" max="11281" width="4.7109375" style="2" bestFit="1" customWidth="1"/>
    <col min="11282" max="11282" width="5.42578125" style="2" bestFit="1" customWidth="1"/>
    <col min="11283" max="11283" width="4.7109375" style="2" bestFit="1" customWidth="1"/>
    <col min="11284" max="11284" width="3.7109375" style="2" bestFit="1" customWidth="1"/>
    <col min="11285" max="11285" width="4.7109375" style="2" bestFit="1" customWidth="1"/>
    <col min="11286" max="11295" width="3.7109375" style="2" bestFit="1" customWidth="1"/>
    <col min="11296" max="11296" width="4.42578125" style="2" bestFit="1" customWidth="1"/>
    <col min="11297" max="11298" width="3.7109375" style="2" bestFit="1" customWidth="1"/>
    <col min="11299" max="11300" width="4.42578125" style="2" bestFit="1" customWidth="1"/>
    <col min="11301" max="11301" width="11.42578125" style="2"/>
    <col min="11302" max="11302" width="10.7109375" style="2" customWidth="1"/>
    <col min="11303" max="11524" width="11.42578125" style="2"/>
    <col min="11525" max="11525" width="15.140625" style="2" customWidth="1"/>
    <col min="11526" max="11526" width="3.85546875" style="2" bestFit="1" customWidth="1"/>
    <col min="11527" max="11528" width="3.7109375" style="2" bestFit="1" customWidth="1"/>
    <col min="11529" max="11529" width="4.7109375" style="2" bestFit="1" customWidth="1"/>
    <col min="11530" max="11530" width="4.42578125" style="2" bestFit="1" customWidth="1"/>
    <col min="11531" max="11531" width="4.7109375" style="2" bestFit="1" customWidth="1"/>
    <col min="11532" max="11533" width="3.7109375" style="2" bestFit="1" customWidth="1"/>
    <col min="11534" max="11534" width="5.42578125" style="2" bestFit="1" customWidth="1"/>
    <col min="11535" max="11535" width="4.7109375" style="2" bestFit="1" customWidth="1"/>
    <col min="11536" max="11536" width="4.42578125" style="2" customWidth="1"/>
    <col min="11537" max="11537" width="4.7109375" style="2" bestFit="1" customWidth="1"/>
    <col min="11538" max="11538" width="5.42578125" style="2" bestFit="1" customWidth="1"/>
    <col min="11539" max="11539" width="4.7109375" style="2" bestFit="1" customWidth="1"/>
    <col min="11540" max="11540" width="3.7109375" style="2" bestFit="1" customWidth="1"/>
    <col min="11541" max="11541" width="4.7109375" style="2" bestFit="1" customWidth="1"/>
    <col min="11542" max="11551" width="3.7109375" style="2" bestFit="1" customWidth="1"/>
    <col min="11552" max="11552" width="4.42578125" style="2" bestFit="1" customWidth="1"/>
    <col min="11553" max="11554" width="3.7109375" style="2" bestFit="1" customWidth="1"/>
    <col min="11555" max="11556" width="4.42578125" style="2" bestFit="1" customWidth="1"/>
    <col min="11557" max="11557" width="11.42578125" style="2"/>
    <col min="11558" max="11558" width="10.7109375" style="2" customWidth="1"/>
    <col min="11559" max="11780" width="11.42578125" style="2"/>
    <col min="11781" max="11781" width="15.140625" style="2" customWidth="1"/>
    <col min="11782" max="11782" width="3.85546875" style="2" bestFit="1" customWidth="1"/>
    <col min="11783" max="11784" width="3.7109375" style="2" bestFit="1" customWidth="1"/>
    <col min="11785" max="11785" width="4.7109375" style="2" bestFit="1" customWidth="1"/>
    <col min="11786" max="11786" width="4.42578125" style="2" bestFit="1" customWidth="1"/>
    <col min="11787" max="11787" width="4.7109375" style="2" bestFit="1" customWidth="1"/>
    <col min="11788" max="11789" width="3.7109375" style="2" bestFit="1" customWidth="1"/>
    <col min="11790" max="11790" width="5.42578125" style="2" bestFit="1" customWidth="1"/>
    <col min="11791" max="11791" width="4.7109375" style="2" bestFit="1" customWidth="1"/>
    <col min="11792" max="11792" width="4.42578125" style="2" customWidth="1"/>
    <col min="11793" max="11793" width="4.7109375" style="2" bestFit="1" customWidth="1"/>
    <col min="11794" max="11794" width="5.42578125" style="2" bestFit="1" customWidth="1"/>
    <col min="11795" max="11795" width="4.7109375" style="2" bestFit="1" customWidth="1"/>
    <col min="11796" max="11796" width="3.7109375" style="2" bestFit="1" customWidth="1"/>
    <col min="11797" max="11797" width="4.7109375" style="2" bestFit="1" customWidth="1"/>
    <col min="11798" max="11807" width="3.7109375" style="2" bestFit="1" customWidth="1"/>
    <col min="11808" max="11808" width="4.42578125" style="2" bestFit="1" customWidth="1"/>
    <col min="11809" max="11810" width="3.7109375" style="2" bestFit="1" customWidth="1"/>
    <col min="11811" max="11812" width="4.42578125" style="2" bestFit="1" customWidth="1"/>
    <col min="11813" max="11813" width="11.42578125" style="2"/>
    <col min="11814" max="11814" width="10.7109375" style="2" customWidth="1"/>
    <col min="11815" max="12036" width="11.42578125" style="2"/>
    <col min="12037" max="12037" width="15.140625" style="2" customWidth="1"/>
    <col min="12038" max="12038" width="3.85546875" style="2" bestFit="1" customWidth="1"/>
    <col min="12039" max="12040" width="3.7109375" style="2" bestFit="1" customWidth="1"/>
    <col min="12041" max="12041" width="4.7109375" style="2" bestFit="1" customWidth="1"/>
    <col min="12042" max="12042" width="4.42578125" style="2" bestFit="1" customWidth="1"/>
    <col min="12043" max="12043" width="4.7109375" style="2" bestFit="1" customWidth="1"/>
    <col min="12044" max="12045" width="3.7109375" style="2" bestFit="1" customWidth="1"/>
    <col min="12046" max="12046" width="5.42578125" style="2" bestFit="1" customWidth="1"/>
    <col min="12047" max="12047" width="4.7109375" style="2" bestFit="1" customWidth="1"/>
    <col min="12048" max="12048" width="4.42578125" style="2" customWidth="1"/>
    <col min="12049" max="12049" width="4.7109375" style="2" bestFit="1" customWidth="1"/>
    <col min="12050" max="12050" width="5.42578125" style="2" bestFit="1" customWidth="1"/>
    <col min="12051" max="12051" width="4.7109375" style="2" bestFit="1" customWidth="1"/>
    <col min="12052" max="12052" width="3.7109375" style="2" bestFit="1" customWidth="1"/>
    <col min="12053" max="12053" width="4.7109375" style="2" bestFit="1" customWidth="1"/>
    <col min="12054" max="12063" width="3.7109375" style="2" bestFit="1" customWidth="1"/>
    <col min="12064" max="12064" width="4.42578125" style="2" bestFit="1" customWidth="1"/>
    <col min="12065" max="12066" width="3.7109375" style="2" bestFit="1" customWidth="1"/>
    <col min="12067" max="12068" width="4.42578125" style="2" bestFit="1" customWidth="1"/>
    <col min="12069" max="12069" width="11.42578125" style="2"/>
    <col min="12070" max="12070" width="10.7109375" style="2" customWidth="1"/>
    <col min="12071" max="12292" width="11.42578125" style="2"/>
    <col min="12293" max="12293" width="15.140625" style="2" customWidth="1"/>
    <col min="12294" max="12294" width="3.85546875" style="2" bestFit="1" customWidth="1"/>
    <col min="12295" max="12296" width="3.7109375" style="2" bestFit="1" customWidth="1"/>
    <col min="12297" max="12297" width="4.7109375" style="2" bestFit="1" customWidth="1"/>
    <col min="12298" max="12298" width="4.42578125" style="2" bestFit="1" customWidth="1"/>
    <col min="12299" max="12299" width="4.7109375" style="2" bestFit="1" customWidth="1"/>
    <col min="12300" max="12301" width="3.7109375" style="2" bestFit="1" customWidth="1"/>
    <col min="12302" max="12302" width="5.42578125" style="2" bestFit="1" customWidth="1"/>
    <col min="12303" max="12303" width="4.7109375" style="2" bestFit="1" customWidth="1"/>
    <col min="12304" max="12304" width="4.42578125" style="2" customWidth="1"/>
    <col min="12305" max="12305" width="4.7109375" style="2" bestFit="1" customWidth="1"/>
    <col min="12306" max="12306" width="5.42578125" style="2" bestFit="1" customWidth="1"/>
    <col min="12307" max="12307" width="4.7109375" style="2" bestFit="1" customWidth="1"/>
    <col min="12308" max="12308" width="3.7109375" style="2" bestFit="1" customWidth="1"/>
    <col min="12309" max="12309" width="4.7109375" style="2" bestFit="1" customWidth="1"/>
    <col min="12310" max="12319" width="3.7109375" style="2" bestFit="1" customWidth="1"/>
    <col min="12320" max="12320" width="4.42578125" style="2" bestFit="1" customWidth="1"/>
    <col min="12321" max="12322" width="3.7109375" style="2" bestFit="1" customWidth="1"/>
    <col min="12323" max="12324" width="4.42578125" style="2" bestFit="1" customWidth="1"/>
    <col min="12325" max="12325" width="11.42578125" style="2"/>
    <col min="12326" max="12326" width="10.7109375" style="2" customWidth="1"/>
    <col min="12327" max="12548" width="11.42578125" style="2"/>
    <col min="12549" max="12549" width="15.140625" style="2" customWidth="1"/>
    <col min="12550" max="12550" width="3.85546875" style="2" bestFit="1" customWidth="1"/>
    <col min="12551" max="12552" width="3.7109375" style="2" bestFit="1" customWidth="1"/>
    <col min="12553" max="12553" width="4.7109375" style="2" bestFit="1" customWidth="1"/>
    <col min="12554" max="12554" width="4.42578125" style="2" bestFit="1" customWidth="1"/>
    <col min="12555" max="12555" width="4.7109375" style="2" bestFit="1" customWidth="1"/>
    <col min="12556" max="12557" width="3.7109375" style="2" bestFit="1" customWidth="1"/>
    <col min="12558" max="12558" width="5.42578125" style="2" bestFit="1" customWidth="1"/>
    <col min="12559" max="12559" width="4.7109375" style="2" bestFit="1" customWidth="1"/>
    <col min="12560" max="12560" width="4.42578125" style="2" customWidth="1"/>
    <col min="12561" max="12561" width="4.7109375" style="2" bestFit="1" customWidth="1"/>
    <col min="12562" max="12562" width="5.42578125" style="2" bestFit="1" customWidth="1"/>
    <col min="12563" max="12563" width="4.7109375" style="2" bestFit="1" customWidth="1"/>
    <col min="12564" max="12564" width="3.7109375" style="2" bestFit="1" customWidth="1"/>
    <col min="12565" max="12565" width="4.7109375" style="2" bestFit="1" customWidth="1"/>
    <col min="12566" max="12575" width="3.7109375" style="2" bestFit="1" customWidth="1"/>
    <col min="12576" max="12576" width="4.42578125" style="2" bestFit="1" customWidth="1"/>
    <col min="12577" max="12578" width="3.7109375" style="2" bestFit="1" customWidth="1"/>
    <col min="12579" max="12580" width="4.42578125" style="2" bestFit="1" customWidth="1"/>
    <col min="12581" max="12581" width="11.42578125" style="2"/>
    <col min="12582" max="12582" width="10.7109375" style="2" customWidth="1"/>
    <col min="12583" max="12804" width="11.42578125" style="2"/>
    <col min="12805" max="12805" width="15.140625" style="2" customWidth="1"/>
    <col min="12806" max="12806" width="3.85546875" style="2" bestFit="1" customWidth="1"/>
    <col min="12807" max="12808" width="3.7109375" style="2" bestFit="1" customWidth="1"/>
    <col min="12809" max="12809" width="4.7109375" style="2" bestFit="1" customWidth="1"/>
    <col min="12810" max="12810" width="4.42578125" style="2" bestFit="1" customWidth="1"/>
    <col min="12811" max="12811" width="4.7109375" style="2" bestFit="1" customWidth="1"/>
    <col min="12812" max="12813" width="3.7109375" style="2" bestFit="1" customWidth="1"/>
    <col min="12814" max="12814" width="5.42578125" style="2" bestFit="1" customWidth="1"/>
    <col min="12815" max="12815" width="4.7109375" style="2" bestFit="1" customWidth="1"/>
    <col min="12816" max="12816" width="4.42578125" style="2" customWidth="1"/>
    <col min="12817" max="12817" width="4.7109375" style="2" bestFit="1" customWidth="1"/>
    <col min="12818" max="12818" width="5.42578125" style="2" bestFit="1" customWidth="1"/>
    <col min="12819" max="12819" width="4.7109375" style="2" bestFit="1" customWidth="1"/>
    <col min="12820" max="12820" width="3.7109375" style="2" bestFit="1" customWidth="1"/>
    <col min="12821" max="12821" width="4.7109375" style="2" bestFit="1" customWidth="1"/>
    <col min="12822" max="12831" width="3.7109375" style="2" bestFit="1" customWidth="1"/>
    <col min="12832" max="12832" width="4.42578125" style="2" bestFit="1" customWidth="1"/>
    <col min="12833" max="12834" width="3.7109375" style="2" bestFit="1" customWidth="1"/>
    <col min="12835" max="12836" width="4.42578125" style="2" bestFit="1" customWidth="1"/>
    <col min="12837" max="12837" width="11.42578125" style="2"/>
    <col min="12838" max="12838" width="10.7109375" style="2" customWidth="1"/>
    <col min="12839" max="13060" width="11.42578125" style="2"/>
    <col min="13061" max="13061" width="15.140625" style="2" customWidth="1"/>
    <col min="13062" max="13062" width="3.85546875" style="2" bestFit="1" customWidth="1"/>
    <col min="13063" max="13064" width="3.7109375" style="2" bestFit="1" customWidth="1"/>
    <col min="13065" max="13065" width="4.7109375" style="2" bestFit="1" customWidth="1"/>
    <col min="13066" max="13066" width="4.42578125" style="2" bestFit="1" customWidth="1"/>
    <col min="13067" max="13067" width="4.7109375" style="2" bestFit="1" customWidth="1"/>
    <col min="13068" max="13069" width="3.7109375" style="2" bestFit="1" customWidth="1"/>
    <col min="13070" max="13070" width="5.42578125" style="2" bestFit="1" customWidth="1"/>
    <col min="13071" max="13071" width="4.7109375" style="2" bestFit="1" customWidth="1"/>
    <col min="13072" max="13072" width="4.42578125" style="2" customWidth="1"/>
    <col min="13073" max="13073" width="4.7109375" style="2" bestFit="1" customWidth="1"/>
    <col min="13074" max="13074" width="5.42578125" style="2" bestFit="1" customWidth="1"/>
    <col min="13075" max="13075" width="4.7109375" style="2" bestFit="1" customWidth="1"/>
    <col min="13076" max="13076" width="3.7109375" style="2" bestFit="1" customWidth="1"/>
    <col min="13077" max="13077" width="4.7109375" style="2" bestFit="1" customWidth="1"/>
    <col min="13078" max="13087" width="3.7109375" style="2" bestFit="1" customWidth="1"/>
    <col min="13088" max="13088" width="4.42578125" style="2" bestFit="1" customWidth="1"/>
    <col min="13089" max="13090" width="3.7109375" style="2" bestFit="1" customWidth="1"/>
    <col min="13091" max="13092" width="4.42578125" style="2" bestFit="1" customWidth="1"/>
    <col min="13093" max="13093" width="11.42578125" style="2"/>
    <col min="13094" max="13094" width="10.7109375" style="2" customWidth="1"/>
    <col min="13095" max="13316" width="11.42578125" style="2"/>
    <col min="13317" max="13317" width="15.140625" style="2" customWidth="1"/>
    <col min="13318" max="13318" width="3.85546875" style="2" bestFit="1" customWidth="1"/>
    <col min="13319" max="13320" width="3.7109375" style="2" bestFit="1" customWidth="1"/>
    <col min="13321" max="13321" width="4.7109375" style="2" bestFit="1" customWidth="1"/>
    <col min="13322" max="13322" width="4.42578125" style="2" bestFit="1" customWidth="1"/>
    <col min="13323" max="13323" width="4.7109375" style="2" bestFit="1" customWidth="1"/>
    <col min="13324" max="13325" width="3.7109375" style="2" bestFit="1" customWidth="1"/>
    <col min="13326" max="13326" width="5.42578125" style="2" bestFit="1" customWidth="1"/>
    <col min="13327" max="13327" width="4.7109375" style="2" bestFit="1" customWidth="1"/>
    <col min="13328" max="13328" width="4.42578125" style="2" customWidth="1"/>
    <col min="13329" max="13329" width="4.7109375" style="2" bestFit="1" customWidth="1"/>
    <col min="13330" max="13330" width="5.42578125" style="2" bestFit="1" customWidth="1"/>
    <col min="13331" max="13331" width="4.7109375" style="2" bestFit="1" customWidth="1"/>
    <col min="13332" max="13332" width="3.7109375" style="2" bestFit="1" customWidth="1"/>
    <col min="13333" max="13333" width="4.7109375" style="2" bestFit="1" customWidth="1"/>
    <col min="13334" max="13343" width="3.7109375" style="2" bestFit="1" customWidth="1"/>
    <col min="13344" max="13344" width="4.42578125" style="2" bestFit="1" customWidth="1"/>
    <col min="13345" max="13346" width="3.7109375" style="2" bestFit="1" customWidth="1"/>
    <col min="13347" max="13348" width="4.42578125" style="2" bestFit="1" customWidth="1"/>
    <col min="13349" max="13349" width="11.42578125" style="2"/>
    <col min="13350" max="13350" width="10.7109375" style="2" customWidth="1"/>
    <col min="13351" max="13572" width="11.42578125" style="2"/>
    <col min="13573" max="13573" width="15.140625" style="2" customWidth="1"/>
    <col min="13574" max="13574" width="3.85546875" style="2" bestFit="1" customWidth="1"/>
    <col min="13575" max="13576" width="3.7109375" style="2" bestFit="1" customWidth="1"/>
    <col min="13577" max="13577" width="4.7109375" style="2" bestFit="1" customWidth="1"/>
    <col min="13578" max="13578" width="4.42578125" style="2" bestFit="1" customWidth="1"/>
    <col min="13579" max="13579" width="4.7109375" style="2" bestFit="1" customWidth="1"/>
    <col min="13580" max="13581" width="3.7109375" style="2" bestFit="1" customWidth="1"/>
    <col min="13582" max="13582" width="5.42578125" style="2" bestFit="1" customWidth="1"/>
    <col min="13583" max="13583" width="4.7109375" style="2" bestFit="1" customWidth="1"/>
    <col min="13584" max="13584" width="4.42578125" style="2" customWidth="1"/>
    <col min="13585" max="13585" width="4.7109375" style="2" bestFit="1" customWidth="1"/>
    <col min="13586" max="13586" width="5.42578125" style="2" bestFit="1" customWidth="1"/>
    <col min="13587" max="13587" width="4.7109375" style="2" bestFit="1" customWidth="1"/>
    <col min="13588" max="13588" width="3.7109375" style="2" bestFit="1" customWidth="1"/>
    <col min="13589" max="13589" width="4.7109375" style="2" bestFit="1" customWidth="1"/>
    <col min="13590" max="13599" width="3.7109375" style="2" bestFit="1" customWidth="1"/>
    <col min="13600" max="13600" width="4.42578125" style="2" bestFit="1" customWidth="1"/>
    <col min="13601" max="13602" width="3.7109375" style="2" bestFit="1" customWidth="1"/>
    <col min="13603" max="13604" width="4.42578125" style="2" bestFit="1" customWidth="1"/>
    <col min="13605" max="13605" width="11.42578125" style="2"/>
    <col min="13606" max="13606" width="10.7109375" style="2" customWidth="1"/>
    <col min="13607" max="13828" width="11.42578125" style="2"/>
    <col min="13829" max="13829" width="15.140625" style="2" customWidth="1"/>
    <col min="13830" max="13830" width="3.85546875" style="2" bestFit="1" customWidth="1"/>
    <col min="13831" max="13832" width="3.7109375" style="2" bestFit="1" customWidth="1"/>
    <col min="13833" max="13833" width="4.7109375" style="2" bestFit="1" customWidth="1"/>
    <col min="13834" max="13834" width="4.42578125" style="2" bestFit="1" customWidth="1"/>
    <col min="13835" max="13835" width="4.7109375" style="2" bestFit="1" customWidth="1"/>
    <col min="13836" max="13837" width="3.7109375" style="2" bestFit="1" customWidth="1"/>
    <col min="13838" max="13838" width="5.42578125" style="2" bestFit="1" customWidth="1"/>
    <col min="13839" max="13839" width="4.7109375" style="2" bestFit="1" customWidth="1"/>
    <col min="13840" max="13840" width="4.42578125" style="2" customWidth="1"/>
    <col min="13841" max="13841" width="4.7109375" style="2" bestFit="1" customWidth="1"/>
    <col min="13842" max="13842" width="5.42578125" style="2" bestFit="1" customWidth="1"/>
    <col min="13843" max="13843" width="4.7109375" style="2" bestFit="1" customWidth="1"/>
    <col min="13844" max="13844" width="3.7109375" style="2" bestFit="1" customWidth="1"/>
    <col min="13845" max="13845" width="4.7109375" style="2" bestFit="1" customWidth="1"/>
    <col min="13846" max="13855" width="3.7109375" style="2" bestFit="1" customWidth="1"/>
    <col min="13856" max="13856" width="4.42578125" style="2" bestFit="1" customWidth="1"/>
    <col min="13857" max="13858" width="3.7109375" style="2" bestFit="1" customWidth="1"/>
    <col min="13859" max="13860" width="4.42578125" style="2" bestFit="1" customWidth="1"/>
    <col min="13861" max="13861" width="11.42578125" style="2"/>
    <col min="13862" max="13862" width="10.7109375" style="2" customWidth="1"/>
    <col min="13863" max="14084" width="11.42578125" style="2"/>
    <col min="14085" max="14085" width="15.140625" style="2" customWidth="1"/>
    <col min="14086" max="14086" width="3.85546875" style="2" bestFit="1" customWidth="1"/>
    <col min="14087" max="14088" width="3.7109375" style="2" bestFit="1" customWidth="1"/>
    <col min="14089" max="14089" width="4.7109375" style="2" bestFit="1" customWidth="1"/>
    <col min="14090" max="14090" width="4.42578125" style="2" bestFit="1" customWidth="1"/>
    <col min="14091" max="14091" width="4.7109375" style="2" bestFit="1" customWidth="1"/>
    <col min="14092" max="14093" width="3.7109375" style="2" bestFit="1" customWidth="1"/>
    <col min="14094" max="14094" width="5.42578125" style="2" bestFit="1" customWidth="1"/>
    <col min="14095" max="14095" width="4.7109375" style="2" bestFit="1" customWidth="1"/>
    <col min="14096" max="14096" width="4.42578125" style="2" customWidth="1"/>
    <col min="14097" max="14097" width="4.7109375" style="2" bestFit="1" customWidth="1"/>
    <col min="14098" max="14098" width="5.42578125" style="2" bestFit="1" customWidth="1"/>
    <col min="14099" max="14099" width="4.7109375" style="2" bestFit="1" customWidth="1"/>
    <col min="14100" max="14100" width="3.7109375" style="2" bestFit="1" customWidth="1"/>
    <col min="14101" max="14101" width="4.7109375" style="2" bestFit="1" customWidth="1"/>
    <col min="14102" max="14111" width="3.7109375" style="2" bestFit="1" customWidth="1"/>
    <col min="14112" max="14112" width="4.42578125" style="2" bestFit="1" customWidth="1"/>
    <col min="14113" max="14114" width="3.7109375" style="2" bestFit="1" customWidth="1"/>
    <col min="14115" max="14116" width="4.42578125" style="2" bestFit="1" customWidth="1"/>
    <col min="14117" max="14117" width="11.42578125" style="2"/>
    <col min="14118" max="14118" width="10.7109375" style="2" customWidth="1"/>
    <col min="14119" max="14340" width="11.42578125" style="2"/>
    <col min="14341" max="14341" width="15.140625" style="2" customWidth="1"/>
    <col min="14342" max="14342" width="3.85546875" style="2" bestFit="1" customWidth="1"/>
    <col min="14343" max="14344" width="3.7109375" style="2" bestFit="1" customWidth="1"/>
    <col min="14345" max="14345" width="4.7109375" style="2" bestFit="1" customWidth="1"/>
    <col min="14346" max="14346" width="4.42578125" style="2" bestFit="1" customWidth="1"/>
    <col min="14347" max="14347" width="4.7109375" style="2" bestFit="1" customWidth="1"/>
    <col min="14348" max="14349" width="3.7109375" style="2" bestFit="1" customWidth="1"/>
    <col min="14350" max="14350" width="5.42578125" style="2" bestFit="1" customWidth="1"/>
    <col min="14351" max="14351" width="4.7109375" style="2" bestFit="1" customWidth="1"/>
    <col min="14352" max="14352" width="4.42578125" style="2" customWidth="1"/>
    <col min="14353" max="14353" width="4.7109375" style="2" bestFit="1" customWidth="1"/>
    <col min="14354" max="14354" width="5.42578125" style="2" bestFit="1" customWidth="1"/>
    <col min="14355" max="14355" width="4.7109375" style="2" bestFit="1" customWidth="1"/>
    <col min="14356" max="14356" width="3.7109375" style="2" bestFit="1" customWidth="1"/>
    <col min="14357" max="14357" width="4.7109375" style="2" bestFit="1" customWidth="1"/>
    <col min="14358" max="14367" width="3.7109375" style="2" bestFit="1" customWidth="1"/>
    <col min="14368" max="14368" width="4.42578125" style="2" bestFit="1" customWidth="1"/>
    <col min="14369" max="14370" width="3.7109375" style="2" bestFit="1" customWidth="1"/>
    <col min="14371" max="14372" width="4.42578125" style="2" bestFit="1" customWidth="1"/>
    <col min="14373" max="14373" width="11.42578125" style="2"/>
    <col min="14374" max="14374" width="10.7109375" style="2" customWidth="1"/>
    <col min="14375" max="14596" width="11.42578125" style="2"/>
    <col min="14597" max="14597" width="15.140625" style="2" customWidth="1"/>
    <col min="14598" max="14598" width="3.85546875" style="2" bestFit="1" customWidth="1"/>
    <col min="14599" max="14600" width="3.7109375" style="2" bestFit="1" customWidth="1"/>
    <col min="14601" max="14601" width="4.7109375" style="2" bestFit="1" customWidth="1"/>
    <col min="14602" max="14602" width="4.42578125" style="2" bestFit="1" customWidth="1"/>
    <col min="14603" max="14603" width="4.7109375" style="2" bestFit="1" customWidth="1"/>
    <col min="14604" max="14605" width="3.7109375" style="2" bestFit="1" customWidth="1"/>
    <col min="14606" max="14606" width="5.42578125" style="2" bestFit="1" customWidth="1"/>
    <col min="14607" max="14607" width="4.7109375" style="2" bestFit="1" customWidth="1"/>
    <col min="14608" max="14608" width="4.42578125" style="2" customWidth="1"/>
    <col min="14609" max="14609" width="4.7109375" style="2" bestFit="1" customWidth="1"/>
    <col min="14610" max="14610" width="5.42578125" style="2" bestFit="1" customWidth="1"/>
    <col min="14611" max="14611" width="4.7109375" style="2" bestFit="1" customWidth="1"/>
    <col min="14612" max="14612" width="3.7109375" style="2" bestFit="1" customWidth="1"/>
    <col min="14613" max="14613" width="4.7109375" style="2" bestFit="1" customWidth="1"/>
    <col min="14614" max="14623" width="3.7109375" style="2" bestFit="1" customWidth="1"/>
    <col min="14624" max="14624" width="4.42578125" style="2" bestFit="1" customWidth="1"/>
    <col min="14625" max="14626" width="3.7109375" style="2" bestFit="1" customWidth="1"/>
    <col min="14627" max="14628" width="4.42578125" style="2" bestFit="1" customWidth="1"/>
    <col min="14629" max="14629" width="11.42578125" style="2"/>
    <col min="14630" max="14630" width="10.7109375" style="2" customWidth="1"/>
    <col min="14631" max="14852" width="11.42578125" style="2"/>
    <col min="14853" max="14853" width="15.140625" style="2" customWidth="1"/>
    <col min="14854" max="14854" width="3.85546875" style="2" bestFit="1" customWidth="1"/>
    <col min="14855" max="14856" width="3.7109375" style="2" bestFit="1" customWidth="1"/>
    <col min="14857" max="14857" width="4.7109375" style="2" bestFit="1" customWidth="1"/>
    <col min="14858" max="14858" width="4.42578125" style="2" bestFit="1" customWidth="1"/>
    <col min="14859" max="14859" width="4.7109375" style="2" bestFit="1" customWidth="1"/>
    <col min="14860" max="14861" width="3.7109375" style="2" bestFit="1" customWidth="1"/>
    <col min="14862" max="14862" width="5.42578125" style="2" bestFit="1" customWidth="1"/>
    <col min="14863" max="14863" width="4.7109375" style="2" bestFit="1" customWidth="1"/>
    <col min="14864" max="14864" width="4.42578125" style="2" customWidth="1"/>
    <col min="14865" max="14865" width="4.7109375" style="2" bestFit="1" customWidth="1"/>
    <col min="14866" max="14866" width="5.42578125" style="2" bestFit="1" customWidth="1"/>
    <col min="14867" max="14867" width="4.7109375" style="2" bestFit="1" customWidth="1"/>
    <col min="14868" max="14868" width="3.7109375" style="2" bestFit="1" customWidth="1"/>
    <col min="14869" max="14869" width="4.7109375" style="2" bestFit="1" customWidth="1"/>
    <col min="14870" max="14879" width="3.7109375" style="2" bestFit="1" customWidth="1"/>
    <col min="14880" max="14880" width="4.42578125" style="2" bestFit="1" customWidth="1"/>
    <col min="14881" max="14882" width="3.7109375" style="2" bestFit="1" customWidth="1"/>
    <col min="14883" max="14884" width="4.42578125" style="2" bestFit="1" customWidth="1"/>
    <col min="14885" max="14885" width="11.42578125" style="2"/>
    <col min="14886" max="14886" width="10.7109375" style="2" customWidth="1"/>
    <col min="14887" max="15108" width="11.42578125" style="2"/>
    <col min="15109" max="15109" width="15.140625" style="2" customWidth="1"/>
    <col min="15110" max="15110" width="3.85546875" style="2" bestFit="1" customWidth="1"/>
    <col min="15111" max="15112" width="3.7109375" style="2" bestFit="1" customWidth="1"/>
    <col min="15113" max="15113" width="4.7109375" style="2" bestFit="1" customWidth="1"/>
    <col min="15114" max="15114" width="4.42578125" style="2" bestFit="1" customWidth="1"/>
    <col min="15115" max="15115" width="4.7109375" style="2" bestFit="1" customWidth="1"/>
    <col min="15116" max="15117" width="3.7109375" style="2" bestFit="1" customWidth="1"/>
    <col min="15118" max="15118" width="5.42578125" style="2" bestFit="1" customWidth="1"/>
    <col min="15119" max="15119" width="4.7109375" style="2" bestFit="1" customWidth="1"/>
    <col min="15120" max="15120" width="4.42578125" style="2" customWidth="1"/>
    <col min="15121" max="15121" width="4.7109375" style="2" bestFit="1" customWidth="1"/>
    <col min="15122" max="15122" width="5.42578125" style="2" bestFit="1" customWidth="1"/>
    <col min="15123" max="15123" width="4.7109375" style="2" bestFit="1" customWidth="1"/>
    <col min="15124" max="15124" width="3.7109375" style="2" bestFit="1" customWidth="1"/>
    <col min="15125" max="15125" width="4.7109375" style="2" bestFit="1" customWidth="1"/>
    <col min="15126" max="15135" width="3.7109375" style="2" bestFit="1" customWidth="1"/>
    <col min="15136" max="15136" width="4.42578125" style="2" bestFit="1" customWidth="1"/>
    <col min="15137" max="15138" width="3.7109375" style="2" bestFit="1" customWidth="1"/>
    <col min="15139" max="15140" width="4.42578125" style="2" bestFit="1" customWidth="1"/>
    <col min="15141" max="15141" width="11.42578125" style="2"/>
    <col min="15142" max="15142" width="10.7109375" style="2" customWidth="1"/>
    <col min="15143" max="15364" width="11.42578125" style="2"/>
    <col min="15365" max="15365" width="15.140625" style="2" customWidth="1"/>
    <col min="15366" max="15366" width="3.85546875" style="2" bestFit="1" customWidth="1"/>
    <col min="15367" max="15368" width="3.7109375" style="2" bestFit="1" customWidth="1"/>
    <col min="15369" max="15369" width="4.7109375" style="2" bestFit="1" customWidth="1"/>
    <col min="15370" max="15370" width="4.42578125" style="2" bestFit="1" customWidth="1"/>
    <col min="15371" max="15371" width="4.7109375" style="2" bestFit="1" customWidth="1"/>
    <col min="15372" max="15373" width="3.7109375" style="2" bestFit="1" customWidth="1"/>
    <col min="15374" max="15374" width="5.42578125" style="2" bestFit="1" customWidth="1"/>
    <col min="15375" max="15375" width="4.7109375" style="2" bestFit="1" customWidth="1"/>
    <col min="15376" max="15376" width="4.42578125" style="2" customWidth="1"/>
    <col min="15377" max="15377" width="4.7109375" style="2" bestFit="1" customWidth="1"/>
    <col min="15378" max="15378" width="5.42578125" style="2" bestFit="1" customWidth="1"/>
    <col min="15379" max="15379" width="4.7109375" style="2" bestFit="1" customWidth="1"/>
    <col min="15380" max="15380" width="3.7109375" style="2" bestFit="1" customWidth="1"/>
    <col min="15381" max="15381" width="4.7109375" style="2" bestFit="1" customWidth="1"/>
    <col min="15382" max="15391" width="3.7109375" style="2" bestFit="1" customWidth="1"/>
    <col min="15392" max="15392" width="4.42578125" style="2" bestFit="1" customWidth="1"/>
    <col min="15393" max="15394" width="3.7109375" style="2" bestFit="1" customWidth="1"/>
    <col min="15395" max="15396" width="4.42578125" style="2" bestFit="1" customWidth="1"/>
    <col min="15397" max="15397" width="11.42578125" style="2"/>
    <col min="15398" max="15398" width="10.7109375" style="2" customWidth="1"/>
    <col min="15399" max="15620" width="11.42578125" style="2"/>
    <col min="15621" max="15621" width="15.140625" style="2" customWidth="1"/>
    <col min="15622" max="15622" width="3.85546875" style="2" bestFit="1" customWidth="1"/>
    <col min="15623" max="15624" width="3.7109375" style="2" bestFit="1" customWidth="1"/>
    <col min="15625" max="15625" width="4.7109375" style="2" bestFit="1" customWidth="1"/>
    <col min="15626" max="15626" width="4.42578125" style="2" bestFit="1" customWidth="1"/>
    <col min="15627" max="15627" width="4.7109375" style="2" bestFit="1" customWidth="1"/>
    <col min="15628" max="15629" width="3.7109375" style="2" bestFit="1" customWidth="1"/>
    <col min="15630" max="15630" width="5.42578125" style="2" bestFit="1" customWidth="1"/>
    <col min="15631" max="15631" width="4.7109375" style="2" bestFit="1" customWidth="1"/>
    <col min="15632" max="15632" width="4.42578125" style="2" customWidth="1"/>
    <col min="15633" max="15633" width="4.7109375" style="2" bestFit="1" customWidth="1"/>
    <col min="15634" max="15634" width="5.42578125" style="2" bestFit="1" customWidth="1"/>
    <col min="15635" max="15635" width="4.7109375" style="2" bestFit="1" customWidth="1"/>
    <col min="15636" max="15636" width="3.7109375" style="2" bestFit="1" customWidth="1"/>
    <col min="15637" max="15637" width="4.7109375" style="2" bestFit="1" customWidth="1"/>
    <col min="15638" max="15647" width="3.7109375" style="2" bestFit="1" customWidth="1"/>
    <col min="15648" max="15648" width="4.42578125" style="2" bestFit="1" customWidth="1"/>
    <col min="15649" max="15650" width="3.7109375" style="2" bestFit="1" customWidth="1"/>
    <col min="15651" max="15652" width="4.42578125" style="2" bestFit="1" customWidth="1"/>
    <col min="15653" max="15653" width="11.42578125" style="2"/>
    <col min="15654" max="15654" width="10.7109375" style="2" customWidth="1"/>
    <col min="15655" max="15876" width="11.42578125" style="2"/>
    <col min="15877" max="15877" width="15.140625" style="2" customWidth="1"/>
    <col min="15878" max="15878" width="3.85546875" style="2" bestFit="1" customWidth="1"/>
    <col min="15879" max="15880" width="3.7109375" style="2" bestFit="1" customWidth="1"/>
    <col min="15881" max="15881" width="4.7109375" style="2" bestFit="1" customWidth="1"/>
    <col min="15882" max="15882" width="4.42578125" style="2" bestFit="1" customWidth="1"/>
    <col min="15883" max="15883" width="4.7109375" style="2" bestFit="1" customWidth="1"/>
    <col min="15884" max="15885" width="3.7109375" style="2" bestFit="1" customWidth="1"/>
    <col min="15886" max="15886" width="5.42578125" style="2" bestFit="1" customWidth="1"/>
    <col min="15887" max="15887" width="4.7109375" style="2" bestFit="1" customWidth="1"/>
    <col min="15888" max="15888" width="4.42578125" style="2" customWidth="1"/>
    <col min="15889" max="15889" width="4.7109375" style="2" bestFit="1" customWidth="1"/>
    <col min="15890" max="15890" width="5.42578125" style="2" bestFit="1" customWidth="1"/>
    <col min="15891" max="15891" width="4.7109375" style="2" bestFit="1" customWidth="1"/>
    <col min="15892" max="15892" width="3.7109375" style="2" bestFit="1" customWidth="1"/>
    <col min="15893" max="15893" width="4.7109375" style="2" bestFit="1" customWidth="1"/>
    <col min="15894" max="15903" width="3.7109375" style="2" bestFit="1" customWidth="1"/>
    <col min="15904" max="15904" width="4.42578125" style="2" bestFit="1" customWidth="1"/>
    <col min="15905" max="15906" width="3.7109375" style="2" bestFit="1" customWidth="1"/>
    <col min="15907" max="15908" width="4.42578125" style="2" bestFit="1" customWidth="1"/>
    <col min="15909" max="15909" width="11.42578125" style="2"/>
    <col min="15910" max="15910" width="10.7109375" style="2" customWidth="1"/>
    <col min="15911" max="16132" width="11.42578125" style="2"/>
    <col min="16133" max="16133" width="15.140625" style="2" customWidth="1"/>
    <col min="16134" max="16134" width="3.85546875" style="2" bestFit="1" customWidth="1"/>
    <col min="16135" max="16136" width="3.7109375" style="2" bestFit="1" customWidth="1"/>
    <col min="16137" max="16137" width="4.7109375" style="2" bestFit="1" customWidth="1"/>
    <col min="16138" max="16138" width="4.42578125" style="2" bestFit="1" customWidth="1"/>
    <col min="16139" max="16139" width="4.7109375" style="2" bestFit="1" customWidth="1"/>
    <col min="16140" max="16141" width="3.7109375" style="2" bestFit="1" customWidth="1"/>
    <col min="16142" max="16142" width="5.42578125" style="2" bestFit="1" customWidth="1"/>
    <col min="16143" max="16143" width="4.7109375" style="2" bestFit="1" customWidth="1"/>
    <col min="16144" max="16144" width="4.42578125" style="2" customWidth="1"/>
    <col min="16145" max="16145" width="4.7109375" style="2" bestFit="1" customWidth="1"/>
    <col min="16146" max="16146" width="5.42578125" style="2" bestFit="1" customWidth="1"/>
    <col min="16147" max="16147" width="4.7109375" style="2" bestFit="1" customWidth="1"/>
    <col min="16148" max="16148" width="3.7109375" style="2" bestFit="1" customWidth="1"/>
    <col min="16149" max="16149" width="4.7109375" style="2" bestFit="1" customWidth="1"/>
    <col min="16150" max="16159" width="3.7109375" style="2" bestFit="1" customWidth="1"/>
    <col min="16160" max="16160" width="4.42578125" style="2" bestFit="1" customWidth="1"/>
    <col min="16161" max="16162" width="3.7109375" style="2" bestFit="1" customWidth="1"/>
    <col min="16163" max="16164" width="4.42578125" style="2" bestFit="1" customWidth="1"/>
    <col min="16165" max="16165" width="11.42578125" style="2"/>
    <col min="16166" max="16166" width="10.7109375" style="2" customWidth="1"/>
    <col min="16167" max="16384" width="11.42578125" style="2"/>
  </cols>
  <sheetData>
    <row r="3" spans="2:38" x14ac:dyDescent="0.2">
      <c r="B3" s="199" t="s">
        <v>129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</row>
    <row r="4" spans="2:38" s="10" customFormat="1" ht="38.2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149" t="s">
        <v>29</v>
      </c>
      <c r="AL4" s="150" t="s">
        <v>30</v>
      </c>
    </row>
    <row r="5" spans="2:38" x14ac:dyDescent="0.2">
      <c r="B5" s="87" t="str">
        <f t="shared" ref="B5:B11" si="0">CONCATENATE(C5,"_",D5)</f>
        <v>Altiplano_Matehuala</v>
      </c>
      <c r="C5" s="87" t="s">
        <v>0</v>
      </c>
      <c r="D5" s="87" t="s">
        <v>1</v>
      </c>
      <c r="E5" s="87" t="s">
        <v>1</v>
      </c>
      <c r="F5" s="135">
        <v>0</v>
      </c>
      <c r="G5" s="135" t="s">
        <v>165</v>
      </c>
      <c r="H5" s="135" t="s">
        <v>165</v>
      </c>
      <c r="I5" s="135" t="s">
        <v>165</v>
      </c>
      <c r="J5" s="135">
        <v>4.4000000000000004</v>
      </c>
      <c r="K5" s="135">
        <v>0</v>
      </c>
      <c r="L5" s="135">
        <v>0</v>
      </c>
      <c r="M5" s="135" t="s">
        <v>165</v>
      </c>
      <c r="N5" s="135">
        <v>0</v>
      </c>
      <c r="O5" s="135">
        <v>0</v>
      </c>
      <c r="P5" s="135">
        <v>0</v>
      </c>
      <c r="Q5" s="135">
        <v>0</v>
      </c>
      <c r="R5" s="135" t="s">
        <v>165</v>
      </c>
      <c r="S5" s="135" t="s">
        <v>165</v>
      </c>
      <c r="T5" s="135">
        <v>0</v>
      </c>
      <c r="U5" s="135">
        <v>5</v>
      </c>
      <c r="V5" s="135">
        <v>1</v>
      </c>
      <c r="W5" s="135" t="s">
        <v>165</v>
      </c>
      <c r="X5" s="135">
        <v>0</v>
      </c>
      <c r="Y5" s="135">
        <v>66.099999999999994</v>
      </c>
      <c r="Z5" s="135">
        <v>5.5</v>
      </c>
      <c r="AA5" s="135">
        <v>0</v>
      </c>
      <c r="AB5" s="135" t="s">
        <v>165</v>
      </c>
      <c r="AC5" s="135">
        <v>0</v>
      </c>
      <c r="AD5" s="135">
        <v>0</v>
      </c>
      <c r="AE5" s="135">
        <v>0</v>
      </c>
      <c r="AF5" s="135" t="s">
        <v>165</v>
      </c>
      <c r="AG5" s="135">
        <v>0</v>
      </c>
      <c r="AH5" s="135">
        <v>0</v>
      </c>
      <c r="AI5" s="135">
        <v>0</v>
      </c>
      <c r="AJ5" s="135">
        <v>21.8</v>
      </c>
      <c r="AK5" s="151">
        <f t="shared" ref="AK5:AK13" si="1">SUM(F5:AJ5)</f>
        <v>103.8</v>
      </c>
      <c r="AL5" s="152">
        <f t="shared" ref="AL5:AL75" si="2">AVERAGE(F5:AJ5)</f>
        <v>4.7181818181818178</v>
      </c>
    </row>
    <row r="6" spans="2:38" x14ac:dyDescent="0.2">
      <c r="B6" s="87" t="str">
        <f t="shared" si="0"/>
        <v>Altiplano_Salinas</v>
      </c>
      <c r="C6" s="87" t="s">
        <v>0</v>
      </c>
      <c r="D6" s="87" t="s">
        <v>3</v>
      </c>
      <c r="E6" s="87" t="s">
        <v>3</v>
      </c>
      <c r="F6" s="135">
        <v>0</v>
      </c>
      <c r="G6" s="135">
        <v>0</v>
      </c>
      <c r="H6" s="135">
        <v>0</v>
      </c>
      <c r="I6" s="135">
        <v>0</v>
      </c>
      <c r="J6" s="135" t="s">
        <v>165</v>
      </c>
      <c r="K6" s="135" t="s">
        <v>165</v>
      </c>
      <c r="L6" s="135">
        <v>0</v>
      </c>
      <c r="M6" s="135">
        <v>15.4</v>
      </c>
      <c r="N6" s="135">
        <v>2.5</v>
      </c>
      <c r="O6" s="135">
        <v>0</v>
      </c>
      <c r="P6" s="135" t="s">
        <v>165</v>
      </c>
      <c r="Q6" s="135" t="s">
        <v>165</v>
      </c>
      <c r="R6" s="135" t="s">
        <v>165</v>
      </c>
      <c r="S6" s="135">
        <v>14.5</v>
      </c>
      <c r="T6" s="135">
        <v>0</v>
      </c>
      <c r="U6" s="135">
        <v>3.5</v>
      </c>
      <c r="V6" s="135">
        <v>0.1</v>
      </c>
      <c r="W6" s="135">
        <v>5.3</v>
      </c>
      <c r="X6" s="135" t="s">
        <v>165</v>
      </c>
      <c r="Y6" s="135" t="s">
        <v>165</v>
      </c>
      <c r="Z6" s="135">
        <v>10.5</v>
      </c>
      <c r="AA6" s="135" t="s">
        <v>165</v>
      </c>
      <c r="AB6" s="135">
        <v>0</v>
      </c>
      <c r="AC6" s="135" t="s">
        <v>165</v>
      </c>
      <c r="AD6" s="135" t="s">
        <v>165</v>
      </c>
      <c r="AE6" s="135" t="s">
        <v>165</v>
      </c>
      <c r="AF6" s="135" t="s">
        <v>165</v>
      </c>
      <c r="AG6" s="135">
        <v>0</v>
      </c>
      <c r="AH6" s="135">
        <v>0</v>
      </c>
      <c r="AI6" s="135">
        <v>0</v>
      </c>
      <c r="AJ6" s="135">
        <v>6.9</v>
      </c>
      <c r="AK6" s="151">
        <f t="shared" si="1"/>
        <v>58.699999999999996</v>
      </c>
      <c r="AL6" s="152">
        <f>AVERAGE(F6:AJ6)</f>
        <v>3.0894736842105259</v>
      </c>
    </row>
    <row r="7" spans="2:38" x14ac:dyDescent="0.2">
      <c r="B7" s="87" t="str">
        <f t="shared" si="0"/>
        <v>Altiplano_Villa De Ramos</v>
      </c>
      <c r="C7" s="87" t="s">
        <v>0</v>
      </c>
      <c r="D7" s="87" t="s">
        <v>146</v>
      </c>
      <c r="E7" s="87" t="s">
        <v>146</v>
      </c>
      <c r="F7" s="135" t="s">
        <v>165</v>
      </c>
      <c r="G7" s="135">
        <v>0</v>
      </c>
      <c r="H7" s="135" t="s">
        <v>165</v>
      </c>
      <c r="I7" s="135">
        <v>0</v>
      </c>
      <c r="J7" s="135" t="s">
        <v>165</v>
      </c>
      <c r="K7" s="135" t="s">
        <v>165</v>
      </c>
      <c r="L7" s="135">
        <v>0</v>
      </c>
      <c r="M7" s="135">
        <v>0</v>
      </c>
      <c r="N7" s="135">
        <v>5</v>
      </c>
      <c r="O7" s="135" t="s">
        <v>165</v>
      </c>
      <c r="P7" s="135">
        <v>0</v>
      </c>
      <c r="Q7" s="135">
        <v>7</v>
      </c>
      <c r="R7" s="135" t="s">
        <v>165</v>
      </c>
      <c r="S7" s="135">
        <v>18</v>
      </c>
      <c r="T7" s="135">
        <v>0</v>
      </c>
      <c r="U7" s="135">
        <v>0</v>
      </c>
      <c r="V7" s="135">
        <v>2.1</v>
      </c>
      <c r="W7" s="135">
        <v>4</v>
      </c>
      <c r="X7" s="135" t="s">
        <v>165</v>
      </c>
      <c r="Y7" s="135" t="s">
        <v>165</v>
      </c>
      <c r="Z7" s="135">
        <v>8</v>
      </c>
      <c r="AA7" s="135">
        <v>0</v>
      </c>
      <c r="AB7" s="135" t="s">
        <v>165</v>
      </c>
      <c r="AC7" s="135" t="s">
        <v>165</v>
      </c>
      <c r="AD7" s="135" t="s">
        <v>165</v>
      </c>
      <c r="AE7" s="135">
        <v>0</v>
      </c>
      <c r="AF7" s="135">
        <v>0</v>
      </c>
      <c r="AG7" s="135" t="s">
        <v>165</v>
      </c>
      <c r="AH7" s="135" t="s">
        <v>165</v>
      </c>
      <c r="AI7" s="135" t="s">
        <v>165</v>
      </c>
      <c r="AJ7" s="135">
        <v>6</v>
      </c>
      <c r="AK7" s="151">
        <f t="shared" si="1"/>
        <v>50.1</v>
      </c>
      <c r="AL7" s="152">
        <f t="shared" si="2"/>
        <v>2.947058823529412</v>
      </c>
    </row>
    <row r="8" spans="2:38" x14ac:dyDescent="0.2">
      <c r="B8" s="88" t="str">
        <f t="shared" si="0"/>
        <v>Centro_Presa Valentin Gama</v>
      </c>
      <c r="C8" s="88" t="s">
        <v>28</v>
      </c>
      <c r="D8" s="88" t="s">
        <v>33</v>
      </c>
      <c r="E8" s="88" t="s">
        <v>158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 t="s">
        <v>165</v>
      </c>
      <c r="M8" s="135">
        <v>2.2000000000000002</v>
      </c>
      <c r="N8" s="135">
        <v>3.5</v>
      </c>
      <c r="O8" s="135">
        <v>17.5</v>
      </c>
      <c r="P8" s="135">
        <v>0.9</v>
      </c>
      <c r="Q8" s="135">
        <v>0</v>
      </c>
      <c r="R8" s="135">
        <v>3.6</v>
      </c>
      <c r="S8" s="135">
        <v>0</v>
      </c>
      <c r="T8" s="135" t="s">
        <v>165</v>
      </c>
      <c r="U8" s="135">
        <v>14.6</v>
      </c>
      <c r="V8" s="135">
        <v>2.1</v>
      </c>
      <c r="W8" s="135" t="s">
        <v>165</v>
      </c>
      <c r="X8" s="135" t="s">
        <v>165</v>
      </c>
      <c r="Y8" s="135">
        <v>5.9</v>
      </c>
      <c r="Z8" s="135">
        <v>11.6</v>
      </c>
      <c r="AA8" s="135" t="s">
        <v>165</v>
      </c>
      <c r="AB8" s="135" t="s">
        <v>165</v>
      </c>
      <c r="AC8" s="135" t="s">
        <v>165</v>
      </c>
      <c r="AD8" s="135">
        <v>3</v>
      </c>
      <c r="AE8" s="135" t="s">
        <v>165</v>
      </c>
      <c r="AF8" s="135" t="s">
        <v>165</v>
      </c>
      <c r="AG8" s="135">
        <v>0</v>
      </c>
      <c r="AH8" s="135">
        <v>0</v>
      </c>
      <c r="AI8" s="135">
        <v>0</v>
      </c>
      <c r="AJ8" s="135">
        <v>0.4</v>
      </c>
      <c r="AK8" s="151">
        <f t="shared" si="1"/>
        <v>65.300000000000011</v>
      </c>
      <c r="AL8" s="152">
        <f t="shared" si="2"/>
        <v>2.9681818181818187</v>
      </c>
    </row>
    <row r="9" spans="2:38" x14ac:dyDescent="0.2">
      <c r="B9" s="88" t="str">
        <f t="shared" si="0"/>
        <v>Centro_San Luis Potosí</v>
      </c>
      <c r="C9" s="88" t="s">
        <v>28</v>
      </c>
      <c r="D9" s="88" t="s">
        <v>4</v>
      </c>
      <c r="E9" s="88" t="s">
        <v>4</v>
      </c>
      <c r="F9" s="135">
        <v>0</v>
      </c>
      <c r="G9" s="135">
        <v>0</v>
      </c>
      <c r="H9" s="135">
        <v>0</v>
      </c>
      <c r="I9" s="135">
        <v>0</v>
      </c>
      <c r="J9" s="135" t="s">
        <v>165</v>
      </c>
      <c r="K9" s="135">
        <v>1.4</v>
      </c>
      <c r="L9" s="135">
        <v>3.6</v>
      </c>
      <c r="M9" s="135">
        <v>1.2</v>
      </c>
      <c r="N9" s="135">
        <v>2.7</v>
      </c>
      <c r="O9" s="135">
        <v>14.9</v>
      </c>
      <c r="P9" s="135">
        <v>0.6</v>
      </c>
      <c r="Q9" s="135">
        <v>2.2000000000000002</v>
      </c>
      <c r="R9" s="135">
        <v>2.1</v>
      </c>
      <c r="S9" s="135">
        <v>0</v>
      </c>
      <c r="T9" s="135">
        <v>0</v>
      </c>
      <c r="U9" s="135">
        <v>8.8000000000000007</v>
      </c>
      <c r="V9" s="135">
        <v>0.8</v>
      </c>
      <c r="W9" s="135">
        <v>0</v>
      </c>
      <c r="X9" s="135">
        <v>0</v>
      </c>
      <c r="Y9" s="135">
        <v>13.5</v>
      </c>
      <c r="Z9" s="135">
        <v>4</v>
      </c>
      <c r="AA9" s="135">
        <v>0</v>
      </c>
      <c r="AB9" s="135">
        <v>0</v>
      </c>
      <c r="AC9" s="135">
        <v>0.3</v>
      </c>
      <c r="AD9" s="135">
        <v>1.9</v>
      </c>
      <c r="AE9" s="135">
        <v>0</v>
      </c>
      <c r="AF9" s="135">
        <v>0</v>
      </c>
      <c r="AG9" s="135">
        <v>0</v>
      </c>
      <c r="AH9" s="135">
        <v>0</v>
      </c>
      <c r="AI9" s="135">
        <v>0</v>
      </c>
      <c r="AJ9" s="135" t="s">
        <v>165</v>
      </c>
      <c r="AK9" s="151">
        <f t="shared" si="1"/>
        <v>57.999999999999993</v>
      </c>
      <c r="AL9" s="152">
        <f t="shared" si="2"/>
        <v>1.9999999999999998</v>
      </c>
    </row>
    <row r="10" spans="2:38" x14ac:dyDescent="0.2">
      <c r="B10" s="88" t="str">
        <f t="shared" si="0"/>
        <v>Centro_Soledad</v>
      </c>
      <c r="C10" s="88" t="s">
        <v>28</v>
      </c>
      <c r="D10" s="88" t="s">
        <v>2</v>
      </c>
      <c r="E10" s="88" t="s">
        <v>2</v>
      </c>
      <c r="F10" s="135">
        <v>0</v>
      </c>
      <c r="G10" s="135">
        <v>0</v>
      </c>
      <c r="H10" s="135">
        <v>0</v>
      </c>
      <c r="I10" s="135" t="s">
        <v>165</v>
      </c>
      <c r="J10" s="135" t="s">
        <v>165</v>
      </c>
      <c r="K10" s="135" t="s">
        <v>165</v>
      </c>
      <c r="L10" s="135">
        <v>4</v>
      </c>
      <c r="M10" s="135">
        <v>2.5</v>
      </c>
      <c r="N10" s="135">
        <v>2.6</v>
      </c>
      <c r="O10" s="135">
        <v>4.8</v>
      </c>
      <c r="P10" s="135">
        <v>0</v>
      </c>
      <c r="Q10" s="135" t="s">
        <v>165</v>
      </c>
      <c r="R10" s="135">
        <v>0</v>
      </c>
      <c r="S10" s="135">
        <v>0</v>
      </c>
      <c r="T10" s="135">
        <v>0</v>
      </c>
      <c r="U10" s="135">
        <v>3.5</v>
      </c>
      <c r="V10" s="135">
        <v>0.2</v>
      </c>
      <c r="W10" s="135">
        <v>0</v>
      </c>
      <c r="X10" s="135" t="s">
        <v>165</v>
      </c>
      <c r="Y10" s="135">
        <v>6.8</v>
      </c>
      <c r="Z10" s="135">
        <v>8</v>
      </c>
      <c r="AA10" s="135" t="s">
        <v>165</v>
      </c>
      <c r="AB10" s="135">
        <v>0</v>
      </c>
      <c r="AC10" s="135" t="s">
        <v>165</v>
      </c>
      <c r="AD10" s="135" t="s">
        <v>165</v>
      </c>
      <c r="AE10" s="135" t="s">
        <v>165</v>
      </c>
      <c r="AF10" s="135" t="s">
        <v>165</v>
      </c>
      <c r="AG10" s="135">
        <v>0</v>
      </c>
      <c r="AH10" s="135">
        <v>0</v>
      </c>
      <c r="AI10" s="135">
        <v>0</v>
      </c>
      <c r="AJ10" s="135">
        <v>0</v>
      </c>
      <c r="AK10" s="151">
        <f t="shared" si="1"/>
        <v>32.4</v>
      </c>
      <c r="AL10" s="152">
        <f t="shared" si="2"/>
        <v>1.5428571428571427</v>
      </c>
    </row>
    <row r="11" spans="2:38" x14ac:dyDescent="0.2">
      <c r="B11" s="88" t="str">
        <f t="shared" si="0"/>
        <v>Centro_T. Nueva</v>
      </c>
      <c r="C11" s="88" t="s">
        <v>28</v>
      </c>
      <c r="D11" s="88" t="s">
        <v>9</v>
      </c>
      <c r="E11" s="88" t="s">
        <v>120</v>
      </c>
      <c r="F11" s="135">
        <v>0</v>
      </c>
      <c r="G11" s="135">
        <v>0</v>
      </c>
      <c r="H11" s="135">
        <v>0</v>
      </c>
      <c r="I11" s="135">
        <v>0</v>
      </c>
      <c r="J11" s="135">
        <v>0.4</v>
      </c>
      <c r="K11" s="135" t="s">
        <v>165</v>
      </c>
      <c r="L11" s="135">
        <v>1.1000000000000001</v>
      </c>
      <c r="M11" s="135" t="s">
        <v>165</v>
      </c>
      <c r="N11" s="135">
        <v>6.9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 t="s">
        <v>165</v>
      </c>
      <c r="U11" s="135">
        <v>18.2</v>
      </c>
      <c r="V11" s="135">
        <v>2.2999999999999998</v>
      </c>
      <c r="W11" s="135">
        <v>0</v>
      </c>
      <c r="X11" s="135" t="s">
        <v>165</v>
      </c>
      <c r="Y11" s="135" t="s">
        <v>165</v>
      </c>
      <c r="Z11" s="135">
        <v>1.8</v>
      </c>
      <c r="AA11" s="135" t="s">
        <v>165</v>
      </c>
      <c r="AB11" s="135" t="s">
        <v>165</v>
      </c>
      <c r="AC11" s="135">
        <v>0</v>
      </c>
      <c r="AD11" s="135">
        <v>0.8</v>
      </c>
      <c r="AE11" s="135" t="s">
        <v>165</v>
      </c>
      <c r="AF11" s="135" t="s">
        <v>165</v>
      </c>
      <c r="AG11" s="135">
        <v>0</v>
      </c>
      <c r="AH11" s="135">
        <v>0</v>
      </c>
      <c r="AI11" s="135">
        <v>0</v>
      </c>
      <c r="AJ11" s="135">
        <v>18.899999999999999</v>
      </c>
      <c r="AK11" s="151">
        <f t="shared" si="1"/>
        <v>50.400000000000006</v>
      </c>
      <c r="AL11" s="152">
        <f t="shared" si="2"/>
        <v>2.290909090909091</v>
      </c>
    </row>
    <row r="12" spans="2:38" x14ac:dyDescent="0.2">
      <c r="B12" s="89" t="str">
        <f t="shared" ref="B12:B28" si="3">CONCATENATE(C12,"_",D12)</f>
        <v>Huasteca_Adjuntas</v>
      </c>
      <c r="C12" s="89" t="s">
        <v>10</v>
      </c>
      <c r="D12" s="89" t="s">
        <v>13</v>
      </c>
      <c r="E12" s="89" t="s">
        <v>160</v>
      </c>
      <c r="F12" s="135">
        <v>0</v>
      </c>
      <c r="G12" s="135">
        <v>0</v>
      </c>
      <c r="H12" s="135">
        <v>0</v>
      </c>
      <c r="I12" s="135">
        <v>0</v>
      </c>
      <c r="J12" s="135">
        <v>15.2</v>
      </c>
      <c r="K12" s="135" t="s">
        <v>165</v>
      </c>
      <c r="L12" s="135">
        <v>11.5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6">
        <v>0</v>
      </c>
      <c r="U12" s="135">
        <v>25.7</v>
      </c>
      <c r="V12" s="135">
        <v>17.399999999999999</v>
      </c>
      <c r="W12" s="135">
        <v>3.5</v>
      </c>
      <c r="X12" s="135">
        <v>13.8</v>
      </c>
      <c r="Y12" s="135">
        <v>0</v>
      </c>
      <c r="Z12" s="135">
        <v>5.3</v>
      </c>
      <c r="AA12" s="135">
        <v>19.5</v>
      </c>
      <c r="AB12" s="135">
        <v>6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51">
        <f t="shared" si="1"/>
        <v>117.89999999999999</v>
      </c>
      <c r="AL12" s="152">
        <f t="shared" si="2"/>
        <v>3.9299999999999997</v>
      </c>
    </row>
    <row r="13" spans="2:38" x14ac:dyDescent="0.2">
      <c r="B13" s="89" t="str">
        <f t="shared" si="3"/>
        <v>Huasteca_Ballesmi</v>
      </c>
      <c r="C13" s="89" t="s">
        <v>10</v>
      </c>
      <c r="D13" s="89" t="s">
        <v>14</v>
      </c>
      <c r="E13" s="89" t="s">
        <v>115</v>
      </c>
      <c r="F13" s="135">
        <v>0</v>
      </c>
      <c r="G13" s="135">
        <v>0</v>
      </c>
      <c r="H13" s="135">
        <v>0</v>
      </c>
      <c r="I13" s="135">
        <v>0</v>
      </c>
      <c r="J13" s="135">
        <v>27.9</v>
      </c>
      <c r="K13" s="135" t="s">
        <v>165</v>
      </c>
      <c r="L13" s="135">
        <v>22.4</v>
      </c>
      <c r="M13" s="135">
        <v>0.5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1</v>
      </c>
      <c r="U13" s="135">
        <v>25.2</v>
      </c>
      <c r="V13" s="135" t="s">
        <v>165</v>
      </c>
      <c r="W13" s="135" t="s">
        <v>165</v>
      </c>
      <c r="X13" s="135">
        <v>0</v>
      </c>
      <c r="Y13" s="135">
        <v>0.4</v>
      </c>
      <c r="Z13" s="135">
        <v>8.5</v>
      </c>
      <c r="AA13" s="135">
        <v>0.4</v>
      </c>
      <c r="AB13" s="135">
        <v>5.5</v>
      </c>
      <c r="AC13" s="135" t="s">
        <v>165</v>
      </c>
      <c r="AD13" s="135">
        <v>0</v>
      </c>
      <c r="AE13" s="135">
        <v>10.9</v>
      </c>
      <c r="AF13" s="135">
        <v>0</v>
      </c>
      <c r="AG13" s="135">
        <v>0</v>
      </c>
      <c r="AH13" s="135">
        <v>0</v>
      </c>
      <c r="AI13" s="135">
        <v>0</v>
      </c>
      <c r="AJ13" s="135">
        <v>8</v>
      </c>
      <c r="AK13" s="151">
        <f t="shared" si="1"/>
        <v>110.70000000000002</v>
      </c>
      <c r="AL13" s="152">
        <f t="shared" si="2"/>
        <v>4.1000000000000005</v>
      </c>
    </row>
    <row r="14" spans="2:38" x14ac:dyDescent="0.2">
      <c r="B14" s="89" t="str">
        <f t="shared" si="3"/>
        <v>Huasteca_Cd. Valles</v>
      </c>
      <c r="C14" s="89" t="s">
        <v>10</v>
      </c>
      <c r="D14" s="89" t="s">
        <v>11</v>
      </c>
      <c r="E14" s="89" t="s">
        <v>11</v>
      </c>
      <c r="F14" s="135">
        <v>0</v>
      </c>
      <c r="G14" s="135">
        <v>0</v>
      </c>
      <c r="H14" s="135">
        <v>0</v>
      </c>
      <c r="I14" s="135">
        <v>0</v>
      </c>
      <c r="J14" s="135">
        <v>20</v>
      </c>
      <c r="K14" s="135">
        <v>28</v>
      </c>
      <c r="L14" s="135">
        <v>40</v>
      </c>
      <c r="M14" s="135">
        <v>10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14</v>
      </c>
      <c r="U14" s="135">
        <v>27</v>
      </c>
      <c r="V14" s="135">
        <v>25</v>
      </c>
      <c r="W14" s="135">
        <v>1</v>
      </c>
      <c r="X14" s="135">
        <v>0</v>
      </c>
      <c r="Y14" s="135">
        <v>0</v>
      </c>
      <c r="Z14" s="135">
        <v>7</v>
      </c>
      <c r="AA14" s="135">
        <v>0</v>
      </c>
      <c r="AB14" s="135">
        <v>36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 t="s">
        <v>165</v>
      </c>
      <c r="AJ14" s="135">
        <v>8</v>
      </c>
      <c r="AK14" s="151">
        <f t="shared" ref="AK14:AK25" si="4">SUM(F14:AJ14)</f>
        <v>216</v>
      </c>
      <c r="AL14" s="152">
        <f t="shared" si="2"/>
        <v>7.2</v>
      </c>
    </row>
    <row r="15" spans="2:38" x14ac:dyDescent="0.2">
      <c r="B15" s="89" t="str">
        <f t="shared" si="3"/>
        <v>Huasteca_Gallinas</v>
      </c>
      <c r="C15" s="89" t="s">
        <v>10</v>
      </c>
      <c r="D15" s="89" t="s">
        <v>15</v>
      </c>
      <c r="E15" s="89" t="s">
        <v>117</v>
      </c>
      <c r="F15" s="135">
        <v>0</v>
      </c>
      <c r="G15" s="135">
        <v>0</v>
      </c>
      <c r="H15" s="135">
        <v>0</v>
      </c>
      <c r="I15" s="135">
        <v>0</v>
      </c>
      <c r="J15" s="135">
        <v>22.8</v>
      </c>
      <c r="K15" s="135" t="s">
        <v>165</v>
      </c>
      <c r="L15" s="135">
        <v>40.4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3.8</v>
      </c>
      <c r="U15" s="135">
        <v>45</v>
      </c>
      <c r="V15" s="135">
        <v>68.400000000000006</v>
      </c>
      <c r="W15" s="135">
        <v>0.2</v>
      </c>
      <c r="X15" s="135">
        <v>0</v>
      </c>
      <c r="Y15" s="135">
        <v>0</v>
      </c>
      <c r="Z15" s="135">
        <v>33.799999999999997</v>
      </c>
      <c r="AA15" s="135">
        <v>1.6</v>
      </c>
      <c r="AB15" s="135">
        <v>3.8</v>
      </c>
      <c r="AC15" s="135">
        <v>9.1999999999999993</v>
      </c>
      <c r="AD15" s="135">
        <v>5.8</v>
      </c>
      <c r="AE15" s="135">
        <v>7.8</v>
      </c>
      <c r="AF15" s="135">
        <v>0</v>
      </c>
      <c r="AG15" s="135">
        <v>0</v>
      </c>
      <c r="AH15" s="135">
        <v>0</v>
      </c>
      <c r="AI15" s="135">
        <v>0</v>
      </c>
      <c r="AJ15" s="135">
        <v>2</v>
      </c>
      <c r="AK15" s="151">
        <f t="shared" si="4"/>
        <v>244.6</v>
      </c>
      <c r="AL15" s="152">
        <f t="shared" ref="AL15:AL25" si="5">AVERAGE(F15:AJ15)</f>
        <v>8.1533333333333324</v>
      </c>
    </row>
    <row r="16" spans="2:38" x14ac:dyDescent="0.2">
      <c r="B16" s="89" t="str">
        <f t="shared" si="3"/>
        <v>Huasteca_Matlapa</v>
      </c>
      <c r="C16" s="89" t="s">
        <v>10</v>
      </c>
      <c r="D16" s="89" t="s">
        <v>12</v>
      </c>
      <c r="E16" s="89" t="s">
        <v>12</v>
      </c>
      <c r="F16" s="135">
        <v>0</v>
      </c>
      <c r="G16" s="135">
        <v>0</v>
      </c>
      <c r="H16" s="135">
        <v>0</v>
      </c>
      <c r="I16" s="135">
        <v>0</v>
      </c>
      <c r="J16" s="135">
        <v>19</v>
      </c>
      <c r="K16" s="135">
        <v>67.3</v>
      </c>
      <c r="L16" s="135">
        <v>35.700000000000003</v>
      </c>
      <c r="M16" s="135">
        <v>0</v>
      </c>
      <c r="N16" s="135">
        <v>0</v>
      </c>
      <c r="O16" s="135">
        <v>18.600000000000001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90.7</v>
      </c>
      <c r="V16" s="135">
        <v>117.5</v>
      </c>
      <c r="W16" s="135">
        <v>0</v>
      </c>
      <c r="X16" s="135">
        <v>0</v>
      </c>
      <c r="Y16" s="135">
        <v>0</v>
      </c>
      <c r="Z16" s="135">
        <v>16.600000000000001</v>
      </c>
      <c r="AA16" s="135">
        <v>14.2</v>
      </c>
      <c r="AB16" s="135">
        <v>15.1</v>
      </c>
      <c r="AC16" s="135">
        <v>4.7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183.2</v>
      </c>
      <c r="AK16" s="151">
        <f t="shared" si="4"/>
        <v>582.6</v>
      </c>
      <c r="AL16" s="152">
        <f t="shared" si="5"/>
        <v>18.793548387096774</v>
      </c>
    </row>
    <row r="17" spans="2:40" x14ac:dyDescent="0.2">
      <c r="B17" s="89" t="str">
        <f t="shared" si="3"/>
        <v>Huasteca_Micos</v>
      </c>
      <c r="C17" s="89" t="s">
        <v>10</v>
      </c>
      <c r="D17" s="89" t="s">
        <v>18</v>
      </c>
      <c r="E17" s="89" t="s">
        <v>11</v>
      </c>
      <c r="F17" s="135">
        <v>0</v>
      </c>
      <c r="G17" s="135">
        <v>0</v>
      </c>
      <c r="H17" s="135">
        <v>0</v>
      </c>
      <c r="I17" s="135">
        <v>0</v>
      </c>
      <c r="J17" s="135">
        <v>19.8</v>
      </c>
      <c r="K17" s="135" t="s">
        <v>165</v>
      </c>
      <c r="L17" s="135">
        <v>32.5</v>
      </c>
      <c r="M17" s="135">
        <v>6.1</v>
      </c>
      <c r="N17" s="135">
        <v>0</v>
      </c>
      <c r="O17" s="135">
        <v>0.5</v>
      </c>
      <c r="P17" s="135">
        <v>0</v>
      </c>
      <c r="Q17" s="135">
        <v>0</v>
      </c>
      <c r="R17" s="135">
        <v>0</v>
      </c>
      <c r="S17" s="135">
        <v>0</v>
      </c>
      <c r="T17" s="135">
        <v>4.3</v>
      </c>
      <c r="U17" s="135">
        <v>52.1</v>
      </c>
      <c r="V17" s="135">
        <v>35.4</v>
      </c>
      <c r="W17" s="135">
        <v>7</v>
      </c>
      <c r="X17" s="135" t="s">
        <v>165</v>
      </c>
      <c r="Y17" s="135">
        <v>0</v>
      </c>
      <c r="Z17" s="135">
        <v>22.7</v>
      </c>
      <c r="AA17" s="135" t="s">
        <v>165</v>
      </c>
      <c r="AB17" s="135" t="s">
        <v>165</v>
      </c>
      <c r="AC17" s="135" t="s">
        <v>165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1.3</v>
      </c>
      <c r="AK17" s="151">
        <f t="shared" si="4"/>
        <v>181.7</v>
      </c>
      <c r="AL17" s="152">
        <f t="shared" si="5"/>
        <v>6.9884615384615376</v>
      </c>
    </row>
    <row r="18" spans="2:40" x14ac:dyDescent="0.2">
      <c r="B18" s="89" t="str">
        <f t="shared" si="3"/>
        <v>Huasteca_Naranjo</v>
      </c>
      <c r="C18" s="89" t="s">
        <v>10</v>
      </c>
      <c r="D18" s="89" t="s">
        <v>16</v>
      </c>
      <c r="E18" s="89" t="s">
        <v>94</v>
      </c>
      <c r="F18" s="135">
        <v>0</v>
      </c>
      <c r="G18" s="135">
        <v>0</v>
      </c>
      <c r="H18" s="135">
        <v>0</v>
      </c>
      <c r="I18" s="135">
        <v>0</v>
      </c>
      <c r="J18" s="135">
        <v>33.700000000000003</v>
      </c>
      <c r="K18" s="135" t="s">
        <v>165</v>
      </c>
      <c r="L18" s="135">
        <v>15.5</v>
      </c>
      <c r="M18" s="135">
        <v>7.7</v>
      </c>
      <c r="N18" s="135">
        <v>0</v>
      </c>
      <c r="O18" s="135">
        <v>6.3</v>
      </c>
      <c r="P18" s="135">
        <v>0</v>
      </c>
      <c r="Q18" s="135">
        <v>0</v>
      </c>
      <c r="R18" s="135">
        <v>0</v>
      </c>
      <c r="S18" s="135">
        <v>0</v>
      </c>
      <c r="T18" s="135">
        <v>5.2</v>
      </c>
      <c r="U18" s="135">
        <v>57.8</v>
      </c>
      <c r="V18" s="135">
        <v>53.6</v>
      </c>
      <c r="W18" s="135">
        <v>10.1</v>
      </c>
      <c r="X18" s="135">
        <v>0.6</v>
      </c>
      <c r="Y18" s="135">
        <v>0</v>
      </c>
      <c r="Z18" s="135">
        <v>40</v>
      </c>
      <c r="AA18" s="135">
        <v>6</v>
      </c>
      <c r="AB18" s="135">
        <v>8</v>
      </c>
      <c r="AC18" s="135">
        <v>0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35">
        <v>6.2</v>
      </c>
      <c r="AK18" s="151">
        <f t="shared" si="4"/>
        <v>250.7</v>
      </c>
      <c r="AL18" s="152">
        <f t="shared" si="5"/>
        <v>8.3566666666666656</v>
      </c>
    </row>
    <row r="19" spans="2:40" x14ac:dyDescent="0.2">
      <c r="B19" s="89" t="str">
        <f t="shared" si="3"/>
        <v>Huasteca_Pujal</v>
      </c>
      <c r="C19" s="89" t="s">
        <v>10</v>
      </c>
      <c r="D19" s="89" t="s">
        <v>17</v>
      </c>
      <c r="E19" s="89" t="s">
        <v>11</v>
      </c>
      <c r="F19" s="135">
        <v>0</v>
      </c>
      <c r="G19" s="135">
        <v>0</v>
      </c>
      <c r="H19" s="135">
        <v>0</v>
      </c>
      <c r="I19" s="135">
        <v>0</v>
      </c>
      <c r="J19" s="135">
        <v>32</v>
      </c>
      <c r="K19" s="135" t="s">
        <v>165</v>
      </c>
      <c r="L19" s="135">
        <v>48.7</v>
      </c>
      <c r="M19" s="135">
        <v>4.4000000000000004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26</v>
      </c>
      <c r="U19" s="135">
        <v>32.4</v>
      </c>
      <c r="V19" s="135">
        <v>36.1</v>
      </c>
      <c r="W19" s="135">
        <v>4.3</v>
      </c>
      <c r="X19" s="135">
        <v>0</v>
      </c>
      <c r="Y19" s="135">
        <v>0</v>
      </c>
      <c r="Z19" s="135">
        <v>10.3</v>
      </c>
      <c r="AA19" s="135">
        <v>3.5</v>
      </c>
      <c r="AB19" s="135">
        <v>21.9</v>
      </c>
      <c r="AC19" s="135">
        <v>0.6</v>
      </c>
      <c r="AD19" s="135">
        <v>0</v>
      </c>
      <c r="AE19" s="135">
        <v>1.5</v>
      </c>
      <c r="AF19" s="135">
        <v>0</v>
      </c>
      <c r="AG19" s="135">
        <v>0</v>
      </c>
      <c r="AH19" s="135">
        <v>0</v>
      </c>
      <c r="AI19" s="135">
        <v>0</v>
      </c>
      <c r="AJ19" s="135">
        <v>12.5</v>
      </c>
      <c r="AK19" s="151">
        <f t="shared" si="4"/>
        <v>234.20000000000002</v>
      </c>
      <c r="AL19" s="152">
        <f t="shared" si="5"/>
        <v>7.8066666666666675</v>
      </c>
    </row>
    <row r="20" spans="2:40" x14ac:dyDescent="0.2">
      <c r="B20" s="89" t="str">
        <f t="shared" si="3"/>
        <v>Huasteca_Requetemu</v>
      </c>
      <c r="C20" s="89" t="s">
        <v>10</v>
      </c>
      <c r="D20" s="89" t="s">
        <v>21</v>
      </c>
      <c r="E20" s="89" t="s">
        <v>116</v>
      </c>
      <c r="F20" s="135">
        <v>0</v>
      </c>
      <c r="G20" s="135">
        <v>0</v>
      </c>
      <c r="H20" s="135">
        <v>0</v>
      </c>
      <c r="I20" s="135">
        <v>0</v>
      </c>
      <c r="J20" s="135">
        <v>9.5</v>
      </c>
      <c r="K20" s="135" t="s">
        <v>165</v>
      </c>
      <c r="L20" s="135">
        <v>14.2</v>
      </c>
      <c r="M20" s="135">
        <v>0</v>
      </c>
      <c r="N20" s="135">
        <v>2.4</v>
      </c>
      <c r="O20" s="135">
        <v>1.4</v>
      </c>
      <c r="P20" s="135">
        <v>0</v>
      </c>
      <c r="Q20" s="135">
        <v>0</v>
      </c>
      <c r="R20" s="135">
        <v>0</v>
      </c>
      <c r="S20" s="135">
        <v>0</v>
      </c>
      <c r="T20" s="135">
        <v>9.8000000000000007</v>
      </c>
      <c r="U20" s="135">
        <v>58.2</v>
      </c>
      <c r="V20" s="135">
        <v>52.4</v>
      </c>
      <c r="W20" s="135">
        <v>0</v>
      </c>
      <c r="X20" s="135">
        <v>4.3</v>
      </c>
      <c r="Y20" s="135">
        <v>0</v>
      </c>
      <c r="Z20" s="135">
        <v>26.3</v>
      </c>
      <c r="AA20" s="135">
        <v>23.5</v>
      </c>
      <c r="AB20" s="135">
        <v>16</v>
      </c>
      <c r="AC20" s="135">
        <v>13.7</v>
      </c>
      <c r="AD20" s="135">
        <v>0</v>
      </c>
      <c r="AE20" s="135">
        <v>4.0999999999999996</v>
      </c>
      <c r="AF20" s="135">
        <v>0</v>
      </c>
      <c r="AG20" s="135">
        <v>0</v>
      </c>
      <c r="AH20" s="135">
        <v>0</v>
      </c>
      <c r="AI20" s="135">
        <v>0</v>
      </c>
      <c r="AJ20" s="135">
        <v>132.5</v>
      </c>
      <c r="AK20" s="151">
        <f t="shared" si="4"/>
        <v>368.3</v>
      </c>
      <c r="AL20" s="152">
        <f t="shared" si="5"/>
        <v>12.276666666666667</v>
      </c>
    </row>
    <row r="21" spans="2:40" x14ac:dyDescent="0.2">
      <c r="B21" s="89" t="str">
        <f t="shared" si="3"/>
        <v>Huasteca_San Vicente</v>
      </c>
      <c r="C21" s="89" t="s">
        <v>10</v>
      </c>
      <c r="D21" s="89" t="s">
        <v>19</v>
      </c>
      <c r="E21" s="89" t="s">
        <v>118</v>
      </c>
      <c r="F21" s="135">
        <v>0</v>
      </c>
      <c r="G21" s="135">
        <v>0</v>
      </c>
      <c r="H21" s="135">
        <v>0</v>
      </c>
      <c r="I21" s="135">
        <v>0</v>
      </c>
      <c r="J21" s="135">
        <v>24.7</v>
      </c>
      <c r="K21" s="135" t="s">
        <v>165</v>
      </c>
      <c r="L21" s="135">
        <v>57.4</v>
      </c>
      <c r="M21" s="135">
        <v>42.3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1.8</v>
      </c>
      <c r="U21" s="135">
        <v>15.1</v>
      </c>
      <c r="V21" s="135">
        <v>27.7</v>
      </c>
      <c r="W21" s="135">
        <v>0</v>
      </c>
      <c r="X21" s="135">
        <v>0</v>
      </c>
      <c r="Y21" s="135">
        <v>0</v>
      </c>
      <c r="Z21" s="135">
        <v>4.8</v>
      </c>
      <c r="AA21" s="135">
        <v>2.2000000000000002</v>
      </c>
      <c r="AB21" s="135">
        <v>1.3</v>
      </c>
      <c r="AC21" s="135">
        <v>0.8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51">
        <f t="shared" si="4"/>
        <v>178.1</v>
      </c>
      <c r="AL21" s="152">
        <f t="shared" si="5"/>
        <v>5.9366666666666665</v>
      </c>
    </row>
    <row r="22" spans="2:40" x14ac:dyDescent="0.2">
      <c r="B22" s="89" t="str">
        <f t="shared" si="3"/>
        <v>Huasteca_Santa Rosa</v>
      </c>
      <c r="C22" s="89" t="s">
        <v>10</v>
      </c>
      <c r="D22" s="89" t="s">
        <v>20</v>
      </c>
      <c r="E22" s="89" t="s">
        <v>11</v>
      </c>
      <c r="F22" s="135">
        <v>0</v>
      </c>
      <c r="G22" s="135" t="s">
        <v>165</v>
      </c>
      <c r="H22" s="135">
        <v>0</v>
      </c>
      <c r="I22" s="135">
        <v>0</v>
      </c>
      <c r="J22" s="135">
        <v>9.3000000000000007</v>
      </c>
      <c r="K22" s="135" t="s">
        <v>165</v>
      </c>
      <c r="L22" s="135">
        <v>89.6</v>
      </c>
      <c r="M22" s="135">
        <v>8.1999999999999993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0.3</v>
      </c>
      <c r="U22" s="135">
        <v>47.5</v>
      </c>
      <c r="V22" s="135">
        <v>19.2</v>
      </c>
      <c r="W22" s="135">
        <v>4.3</v>
      </c>
      <c r="X22" s="135">
        <v>0</v>
      </c>
      <c r="Y22" s="135">
        <v>0</v>
      </c>
      <c r="Z22" s="135">
        <v>8.9</v>
      </c>
      <c r="AA22" s="135" t="s">
        <v>165</v>
      </c>
      <c r="AB22" s="135">
        <v>9.6</v>
      </c>
      <c r="AC22" s="135">
        <v>0</v>
      </c>
      <c r="AD22" s="135">
        <v>0</v>
      </c>
      <c r="AE22" s="135">
        <v>0</v>
      </c>
      <c r="AF22" s="135" t="s">
        <v>165</v>
      </c>
      <c r="AG22" s="135">
        <v>0</v>
      </c>
      <c r="AH22" s="135">
        <v>0</v>
      </c>
      <c r="AI22" s="135">
        <v>0</v>
      </c>
      <c r="AJ22" s="135">
        <v>43.4</v>
      </c>
      <c r="AK22" s="151">
        <f t="shared" si="4"/>
        <v>240.29999999999998</v>
      </c>
      <c r="AL22" s="152">
        <f t="shared" si="5"/>
        <v>8.8999999999999986</v>
      </c>
    </row>
    <row r="23" spans="2:40" x14ac:dyDescent="0.2">
      <c r="B23" s="89" t="str">
        <f t="shared" si="3"/>
        <v>Huasteca_Tamuín</v>
      </c>
      <c r="C23" s="89" t="s">
        <v>10</v>
      </c>
      <c r="D23" s="89" t="s">
        <v>22</v>
      </c>
      <c r="E23" s="89" t="s">
        <v>22</v>
      </c>
      <c r="F23" s="135">
        <v>0</v>
      </c>
      <c r="G23" s="135">
        <v>0</v>
      </c>
      <c r="H23" s="135">
        <v>0</v>
      </c>
      <c r="I23" s="135">
        <v>0</v>
      </c>
      <c r="J23" s="135">
        <v>16.7</v>
      </c>
      <c r="K23" s="135" t="s">
        <v>165</v>
      </c>
      <c r="L23" s="135">
        <v>36.4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37</v>
      </c>
      <c r="V23" s="135">
        <v>30.8</v>
      </c>
      <c r="W23" s="135">
        <v>1.5</v>
      </c>
      <c r="X23" s="135">
        <v>0</v>
      </c>
      <c r="Y23" s="135">
        <v>0</v>
      </c>
      <c r="Z23" s="135">
        <v>2.5</v>
      </c>
      <c r="AA23" s="135">
        <v>0.9</v>
      </c>
      <c r="AB23" s="135">
        <v>0.2</v>
      </c>
      <c r="AC23" s="135">
        <v>0.8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1.7</v>
      </c>
      <c r="AK23" s="151">
        <f t="shared" si="4"/>
        <v>128.5</v>
      </c>
      <c r="AL23" s="152">
        <f t="shared" si="5"/>
        <v>4.2833333333333332</v>
      </c>
    </row>
    <row r="24" spans="2:40" x14ac:dyDescent="0.2">
      <c r="B24" s="89" t="str">
        <f t="shared" si="3"/>
        <v>Huasteca_Temamatla</v>
      </c>
      <c r="C24" s="89" t="s">
        <v>10</v>
      </c>
      <c r="D24" s="89" t="s">
        <v>23</v>
      </c>
      <c r="E24" s="89" t="s">
        <v>119</v>
      </c>
      <c r="F24" s="135">
        <v>0</v>
      </c>
      <c r="G24" s="135">
        <v>0</v>
      </c>
      <c r="H24" s="135">
        <v>0</v>
      </c>
      <c r="I24" s="135">
        <v>0</v>
      </c>
      <c r="J24" s="135">
        <v>40</v>
      </c>
      <c r="K24" s="135" t="s">
        <v>165</v>
      </c>
      <c r="L24" s="135">
        <v>23.8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24.6</v>
      </c>
      <c r="V24" s="135">
        <v>29</v>
      </c>
      <c r="W24" s="135">
        <v>14.4</v>
      </c>
      <c r="X24" s="135">
        <v>0</v>
      </c>
      <c r="Y24" s="135">
        <v>13.4</v>
      </c>
      <c r="Z24" s="135">
        <v>12.6</v>
      </c>
      <c r="AA24" s="135">
        <v>10.4</v>
      </c>
      <c r="AB24" s="135">
        <v>24.2</v>
      </c>
      <c r="AC24" s="135">
        <v>0</v>
      </c>
      <c r="AD24" s="135">
        <v>0.2</v>
      </c>
      <c r="AE24" s="135">
        <v>0</v>
      </c>
      <c r="AF24" s="135">
        <v>0</v>
      </c>
      <c r="AG24" s="135">
        <v>0</v>
      </c>
      <c r="AH24" s="135">
        <v>0</v>
      </c>
      <c r="AI24" s="135">
        <v>0</v>
      </c>
      <c r="AJ24" s="135">
        <v>62.8</v>
      </c>
      <c r="AK24" s="151">
        <f t="shared" si="4"/>
        <v>255.39999999999998</v>
      </c>
      <c r="AL24" s="152">
        <f t="shared" si="5"/>
        <v>8.5133333333333319</v>
      </c>
    </row>
    <row r="25" spans="2:40" x14ac:dyDescent="0.2">
      <c r="B25" s="89" t="str">
        <f t="shared" si="3"/>
        <v>Huasteca_Tierra Blanca</v>
      </c>
      <c r="C25" s="89" t="s">
        <v>10</v>
      </c>
      <c r="D25" s="89" t="s">
        <v>24</v>
      </c>
      <c r="E25" s="89" t="s">
        <v>119</v>
      </c>
      <c r="F25" s="135">
        <v>0</v>
      </c>
      <c r="G25" s="135">
        <v>0</v>
      </c>
      <c r="H25" s="135">
        <v>0</v>
      </c>
      <c r="I25" s="135">
        <v>0</v>
      </c>
      <c r="J25" s="135">
        <v>17.2</v>
      </c>
      <c r="K25" s="135" t="s">
        <v>165</v>
      </c>
      <c r="L25" s="135">
        <v>18.2</v>
      </c>
      <c r="M25" s="135">
        <v>0.2</v>
      </c>
      <c r="N25" s="135">
        <v>0</v>
      </c>
      <c r="O25" s="135">
        <v>3.8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30.6</v>
      </c>
      <c r="V25" s="135">
        <v>98.2</v>
      </c>
      <c r="W25" s="135">
        <v>7.4</v>
      </c>
      <c r="X25" s="135">
        <v>0.2</v>
      </c>
      <c r="Y25" s="135">
        <v>0</v>
      </c>
      <c r="Z25" s="135">
        <v>14.2</v>
      </c>
      <c r="AA25" s="135">
        <v>5.4</v>
      </c>
      <c r="AB25" s="135">
        <v>10</v>
      </c>
      <c r="AC25" s="135">
        <v>0</v>
      </c>
      <c r="AD25" s="135">
        <v>0.2</v>
      </c>
      <c r="AE25" s="135">
        <v>0.2</v>
      </c>
      <c r="AF25" s="135">
        <v>0</v>
      </c>
      <c r="AG25" s="135">
        <v>0</v>
      </c>
      <c r="AH25" s="135">
        <v>0</v>
      </c>
      <c r="AI25" s="135">
        <v>0</v>
      </c>
      <c r="AJ25" s="135">
        <v>137</v>
      </c>
      <c r="AK25" s="151">
        <f t="shared" si="4"/>
        <v>342.79999999999995</v>
      </c>
      <c r="AL25" s="152">
        <f t="shared" si="5"/>
        <v>11.426666666666666</v>
      </c>
    </row>
    <row r="26" spans="2:40" x14ac:dyDescent="0.2">
      <c r="B26" s="27" t="str">
        <f t="shared" si="3"/>
        <v>Media_Cerritos</v>
      </c>
      <c r="C26" s="27" t="s">
        <v>5</v>
      </c>
      <c r="D26" s="27" t="s">
        <v>6</v>
      </c>
      <c r="E26" s="27" t="s">
        <v>6</v>
      </c>
      <c r="F26" s="135" t="s">
        <v>165</v>
      </c>
      <c r="G26" s="135" t="s">
        <v>165</v>
      </c>
      <c r="H26" s="135" t="s">
        <v>165</v>
      </c>
      <c r="I26" s="135">
        <v>0</v>
      </c>
      <c r="J26" s="135" t="s">
        <v>165</v>
      </c>
      <c r="K26" s="135">
        <v>6</v>
      </c>
      <c r="L26" s="135" t="s">
        <v>165</v>
      </c>
      <c r="M26" s="135" t="s">
        <v>165</v>
      </c>
      <c r="N26" s="135">
        <v>3.5</v>
      </c>
      <c r="O26" s="135" t="s">
        <v>165</v>
      </c>
      <c r="P26" s="135">
        <v>0</v>
      </c>
      <c r="Q26" s="135" t="s">
        <v>165</v>
      </c>
      <c r="R26" s="135">
        <v>0</v>
      </c>
      <c r="S26" s="135">
        <v>0</v>
      </c>
      <c r="T26" s="135">
        <v>20</v>
      </c>
      <c r="U26" s="135" t="s">
        <v>165</v>
      </c>
      <c r="V26" s="135">
        <v>6.5</v>
      </c>
      <c r="W26" s="135">
        <v>1</v>
      </c>
      <c r="X26" s="135" t="s">
        <v>165</v>
      </c>
      <c r="Y26" s="135">
        <v>0</v>
      </c>
      <c r="Z26" s="135">
        <v>1</v>
      </c>
      <c r="AA26" s="135">
        <v>2</v>
      </c>
      <c r="AB26" s="135">
        <v>0</v>
      </c>
      <c r="AC26" s="135" t="s">
        <v>165</v>
      </c>
      <c r="AD26" s="135" t="s">
        <v>165</v>
      </c>
      <c r="AE26" s="135">
        <v>0</v>
      </c>
      <c r="AF26" s="135" t="s">
        <v>165</v>
      </c>
      <c r="AG26" s="135">
        <v>0</v>
      </c>
      <c r="AH26" s="135">
        <v>0</v>
      </c>
      <c r="AI26" s="135">
        <v>1</v>
      </c>
      <c r="AJ26" s="135" t="s">
        <v>165</v>
      </c>
      <c r="AK26" s="151">
        <f t="shared" ref="AK26:AK81" si="6">SUM(F26:AJ26)</f>
        <v>41</v>
      </c>
      <c r="AL26" s="152">
        <f t="shared" si="2"/>
        <v>2.4117647058823528</v>
      </c>
    </row>
    <row r="27" spans="2:40" x14ac:dyDescent="0.2">
      <c r="B27" s="27" t="str">
        <f t="shared" si="3"/>
        <v>Media_Rioverde</v>
      </c>
      <c r="C27" s="27" t="s">
        <v>5</v>
      </c>
      <c r="D27" s="27" t="s">
        <v>7</v>
      </c>
      <c r="E27" s="27" t="s">
        <v>7</v>
      </c>
      <c r="F27" s="135">
        <v>0.7</v>
      </c>
      <c r="G27" s="135">
        <v>0</v>
      </c>
      <c r="H27" s="135">
        <v>0</v>
      </c>
      <c r="I27" s="135">
        <v>0</v>
      </c>
      <c r="J27" s="135">
        <v>1.7</v>
      </c>
      <c r="K27" s="135">
        <v>9.1999999999999993</v>
      </c>
      <c r="L27" s="135">
        <v>3.3</v>
      </c>
      <c r="M27" s="135">
        <v>9.1</v>
      </c>
      <c r="N27" s="135">
        <v>44.1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36.299999999999997</v>
      </c>
      <c r="V27" s="135">
        <v>22.1</v>
      </c>
      <c r="W27" s="135">
        <v>0.3</v>
      </c>
      <c r="X27" s="135">
        <v>0</v>
      </c>
      <c r="Y27" s="135">
        <v>0</v>
      </c>
      <c r="Z27" s="135">
        <v>1.6</v>
      </c>
      <c r="AA27" s="135">
        <v>0.3</v>
      </c>
      <c r="AB27" s="135">
        <v>3.2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0.6</v>
      </c>
      <c r="AK27" s="151">
        <f t="shared" si="6"/>
        <v>132.5</v>
      </c>
      <c r="AL27" s="152">
        <f t="shared" si="2"/>
        <v>4.274193548387097</v>
      </c>
    </row>
    <row r="28" spans="2:40" x14ac:dyDescent="0.2">
      <c r="B28" s="27" t="str">
        <f t="shared" si="3"/>
        <v>Media_San Ciro</v>
      </c>
      <c r="C28" s="27" t="s">
        <v>5</v>
      </c>
      <c r="D28" s="27" t="s">
        <v>8</v>
      </c>
      <c r="E28" s="27" t="s">
        <v>112</v>
      </c>
      <c r="F28" s="135">
        <v>0</v>
      </c>
      <c r="G28" s="135">
        <v>0</v>
      </c>
      <c r="H28" s="135">
        <v>0</v>
      </c>
      <c r="I28" s="135">
        <v>0</v>
      </c>
      <c r="J28" s="135">
        <v>16</v>
      </c>
      <c r="K28" s="135">
        <v>26</v>
      </c>
      <c r="L28" s="135">
        <v>15</v>
      </c>
      <c r="M28" s="135">
        <v>3</v>
      </c>
      <c r="N28" s="135">
        <v>65</v>
      </c>
      <c r="O28" s="135">
        <v>0</v>
      </c>
      <c r="P28" s="135">
        <v>0</v>
      </c>
      <c r="Q28" s="135" t="s">
        <v>165</v>
      </c>
      <c r="R28" s="135">
        <v>0</v>
      </c>
      <c r="S28" s="135">
        <v>0</v>
      </c>
      <c r="T28" s="135">
        <v>3.5</v>
      </c>
      <c r="U28" s="135">
        <v>37.5</v>
      </c>
      <c r="V28" s="135">
        <v>16.8</v>
      </c>
      <c r="W28" s="135">
        <v>0</v>
      </c>
      <c r="X28" s="135">
        <v>0</v>
      </c>
      <c r="Y28" s="135">
        <v>0</v>
      </c>
      <c r="Z28" s="135">
        <v>4.8</v>
      </c>
      <c r="AA28" s="135">
        <v>2</v>
      </c>
      <c r="AB28" s="135" t="s">
        <v>165</v>
      </c>
      <c r="AC28" s="135">
        <v>0</v>
      </c>
      <c r="AD28" s="135">
        <v>0</v>
      </c>
      <c r="AE28" s="135">
        <v>0</v>
      </c>
      <c r="AF28" s="135" t="s">
        <v>165</v>
      </c>
      <c r="AG28" s="135">
        <v>0</v>
      </c>
      <c r="AH28" s="135">
        <v>0</v>
      </c>
      <c r="AI28" s="135">
        <v>0</v>
      </c>
      <c r="AJ28" s="135">
        <v>4.2</v>
      </c>
      <c r="AK28" s="151">
        <f t="shared" si="6"/>
        <v>193.8</v>
      </c>
      <c r="AL28" s="152">
        <f t="shared" si="2"/>
        <v>6.9214285714285717</v>
      </c>
    </row>
    <row r="29" spans="2:40" x14ac:dyDescent="0.2">
      <c r="B29" s="90" t="str">
        <f t="shared" ref="B29:B81" si="7">CONCATENATE(C29,"_",D29)</f>
        <v>Altiplano_Los Quintos</v>
      </c>
      <c r="C29" s="90" t="s">
        <v>0</v>
      </c>
      <c r="D29" s="90" t="s">
        <v>50</v>
      </c>
      <c r="E29" s="90" t="s">
        <v>51</v>
      </c>
      <c r="F29" s="116">
        <v>0</v>
      </c>
      <c r="G29" s="116">
        <v>1.2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0.8</v>
      </c>
      <c r="N29" s="116">
        <v>0</v>
      </c>
      <c r="O29" s="116">
        <v>0</v>
      </c>
      <c r="P29" s="116">
        <v>0</v>
      </c>
      <c r="Q29" s="116">
        <v>0</v>
      </c>
      <c r="R29" s="116">
        <v>2.4</v>
      </c>
      <c r="S29" s="116">
        <v>0</v>
      </c>
      <c r="T29" s="116">
        <v>2.4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5.8</v>
      </c>
      <c r="AA29" s="116">
        <v>1.6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2.6</v>
      </c>
      <c r="AK29" s="151">
        <f t="shared" si="6"/>
        <v>16.8</v>
      </c>
      <c r="AL29" s="152">
        <f t="shared" si="2"/>
        <v>0.54193548387096779</v>
      </c>
    </row>
    <row r="30" spans="2:40" x14ac:dyDescent="0.2">
      <c r="B30" s="90" t="str">
        <f t="shared" si="7"/>
        <v>Altiplano_El Cuijal</v>
      </c>
      <c r="C30" s="90" t="s">
        <v>0</v>
      </c>
      <c r="D30" s="90" t="s">
        <v>52</v>
      </c>
      <c r="E30" s="90" t="s">
        <v>61</v>
      </c>
      <c r="F30" s="116" t="s">
        <v>165</v>
      </c>
      <c r="G30" s="116" t="s">
        <v>165</v>
      </c>
      <c r="H30" s="116" t="s">
        <v>165</v>
      </c>
      <c r="I30" s="116" t="s">
        <v>165</v>
      </c>
      <c r="J30" s="116" t="s">
        <v>165</v>
      </c>
      <c r="K30" s="116" t="s">
        <v>165</v>
      </c>
      <c r="L30" s="116" t="s">
        <v>165</v>
      </c>
      <c r="M30" s="116" t="s">
        <v>165</v>
      </c>
      <c r="N30" s="116" t="s">
        <v>165</v>
      </c>
      <c r="O30" s="116" t="s">
        <v>165</v>
      </c>
      <c r="P30" s="116" t="s">
        <v>165</v>
      </c>
      <c r="Q30" s="116" t="s">
        <v>165</v>
      </c>
      <c r="R30" s="116" t="s">
        <v>165</v>
      </c>
      <c r="S30" s="116" t="s">
        <v>165</v>
      </c>
      <c r="T30" s="116" t="s">
        <v>165</v>
      </c>
      <c r="U30" s="116" t="s">
        <v>165</v>
      </c>
      <c r="V30" s="116" t="s">
        <v>165</v>
      </c>
      <c r="W30" s="116" t="s">
        <v>165</v>
      </c>
      <c r="X30" s="116" t="s">
        <v>165</v>
      </c>
      <c r="Y30" s="116" t="s">
        <v>165</v>
      </c>
      <c r="Z30" s="116" t="s">
        <v>165</v>
      </c>
      <c r="AA30" s="116" t="s">
        <v>165</v>
      </c>
      <c r="AB30" s="116" t="s">
        <v>165</v>
      </c>
      <c r="AC30" s="116" t="s">
        <v>165</v>
      </c>
      <c r="AD30" s="116" t="s">
        <v>165</v>
      </c>
      <c r="AE30" s="116" t="s">
        <v>165</v>
      </c>
      <c r="AF30" s="116" t="s">
        <v>165</v>
      </c>
      <c r="AG30" s="116" t="s">
        <v>165</v>
      </c>
      <c r="AH30" s="116" t="s">
        <v>165</v>
      </c>
      <c r="AI30" s="116" t="s">
        <v>165</v>
      </c>
      <c r="AJ30" s="116" t="s">
        <v>165</v>
      </c>
      <c r="AK30" s="151">
        <f t="shared" si="6"/>
        <v>0</v>
      </c>
      <c r="AL30" s="152" t="e">
        <f t="shared" si="2"/>
        <v>#DIV/0!</v>
      </c>
      <c r="AN30" s="153"/>
    </row>
    <row r="31" spans="2:40" x14ac:dyDescent="0.2">
      <c r="B31" s="90" t="str">
        <f t="shared" si="7"/>
        <v>Altiplano_Charcas</v>
      </c>
      <c r="C31" s="90" t="s">
        <v>0</v>
      </c>
      <c r="D31" s="90" t="s">
        <v>54</v>
      </c>
      <c r="E31" s="90" t="s">
        <v>54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23.6</v>
      </c>
      <c r="N31" s="116">
        <v>0.2</v>
      </c>
      <c r="O31" s="116">
        <v>1.4</v>
      </c>
      <c r="P31" s="116">
        <v>0</v>
      </c>
      <c r="Q31" s="116">
        <v>0</v>
      </c>
      <c r="R31" s="116">
        <v>1</v>
      </c>
      <c r="S31" s="116">
        <v>2</v>
      </c>
      <c r="T31" s="116">
        <v>0</v>
      </c>
      <c r="U31" s="116">
        <v>0</v>
      </c>
      <c r="V31" s="116">
        <v>0</v>
      </c>
      <c r="W31" s="116">
        <v>0.6</v>
      </c>
      <c r="X31" s="116">
        <v>0</v>
      </c>
      <c r="Y31" s="116">
        <v>8.8000000000000007</v>
      </c>
      <c r="Z31" s="116">
        <v>5</v>
      </c>
      <c r="AA31" s="116">
        <v>1.2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4.5999999999999996</v>
      </c>
      <c r="AJ31" s="116">
        <v>2.2000000000000002</v>
      </c>
      <c r="AK31" s="151">
        <f t="shared" si="6"/>
        <v>50.600000000000009</v>
      </c>
      <c r="AL31" s="152">
        <f t="shared" si="2"/>
        <v>1.6322580645161293</v>
      </c>
    </row>
    <row r="32" spans="2:40" x14ac:dyDescent="0.2">
      <c r="B32" s="90" t="str">
        <f t="shared" si="7"/>
        <v>Altiplano_El Huizache</v>
      </c>
      <c r="C32" s="90" t="s">
        <v>0</v>
      </c>
      <c r="D32" s="90" t="s">
        <v>55</v>
      </c>
      <c r="E32" s="90" t="s">
        <v>56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2</v>
      </c>
      <c r="L32" s="116">
        <v>1</v>
      </c>
      <c r="M32" s="116">
        <v>0</v>
      </c>
      <c r="N32" s="116">
        <v>2</v>
      </c>
      <c r="O32" s="116">
        <v>1.2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0.4</v>
      </c>
      <c r="W32" s="116">
        <v>1.6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8.4</v>
      </c>
      <c r="AK32" s="151">
        <f t="shared" si="6"/>
        <v>16.600000000000001</v>
      </c>
      <c r="AL32" s="152">
        <f t="shared" si="2"/>
        <v>0.53548387096774197</v>
      </c>
      <c r="AN32" s="153"/>
    </row>
    <row r="33" spans="2:40" x14ac:dyDescent="0.2">
      <c r="B33" s="90" t="str">
        <f t="shared" si="7"/>
        <v>Altiplano_El Vergel</v>
      </c>
      <c r="C33" s="90" t="s">
        <v>0</v>
      </c>
      <c r="D33" s="90" t="s">
        <v>143</v>
      </c>
      <c r="E33" s="90" t="s">
        <v>1</v>
      </c>
      <c r="F33" s="116">
        <v>0.2</v>
      </c>
      <c r="G33" s="116">
        <v>0</v>
      </c>
      <c r="H33" s="116">
        <v>0.2</v>
      </c>
      <c r="I33" s="116">
        <v>0</v>
      </c>
      <c r="J33" s="116">
        <v>0.2</v>
      </c>
      <c r="K33" s="116">
        <v>0.4</v>
      </c>
      <c r="L33" s="116">
        <v>0</v>
      </c>
      <c r="M33" s="116">
        <v>0</v>
      </c>
      <c r="N33" s="116">
        <v>0</v>
      </c>
      <c r="O33" s="116">
        <v>1.8</v>
      </c>
      <c r="P33" s="116">
        <v>0.2</v>
      </c>
      <c r="Q33" s="116">
        <v>0</v>
      </c>
      <c r="R33" s="116">
        <v>2.8</v>
      </c>
      <c r="S33" s="116">
        <v>0.2</v>
      </c>
      <c r="T33" s="116">
        <v>0</v>
      </c>
      <c r="U33" s="116">
        <v>0.4</v>
      </c>
      <c r="V33" s="116">
        <v>0</v>
      </c>
      <c r="W33" s="116">
        <v>1</v>
      </c>
      <c r="X33" s="116">
        <v>0</v>
      </c>
      <c r="Y33" s="116">
        <v>0</v>
      </c>
      <c r="Z33" s="116">
        <v>9.6</v>
      </c>
      <c r="AA33" s="116">
        <v>0.2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0.2</v>
      </c>
      <c r="AK33" s="151">
        <f t="shared" si="6"/>
        <v>17.399999999999999</v>
      </c>
      <c r="AL33" s="152">
        <f t="shared" si="2"/>
        <v>0.56129032258064515</v>
      </c>
    </row>
    <row r="34" spans="2:40" x14ac:dyDescent="0.2">
      <c r="B34" s="90" t="str">
        <f t="shared" si="7"/>
        <v xml:space="preserve">Altiplano_Pocitos </v>
      </c>
      <c r="C34" s="90" t="s">
        <v>0</v>
      </c>
      <c r="D34" s="90" t="s">
        <v>57</v>
      </c>
      <c r="E34" s="90" t="s">
        <v>1</v>
      </c>
      <c r="F34" s="116">
        <v>0</v>
      </c>
      <c r="G34" s="116">
        <v>1</v>
      </c>
      <c r="H34" s="116">
        <v>3.8</v>
      </c>
      <c r="I34" s="116">
        <v>0</v>
      </c>
      <c r="J34" s="116">
        <v>1</v>
      </c>
      <c r="K34" s="116">
        <v>7.6</v>
      </c>
      <c r="L34" s="116">
        <v>0</v>
      </c>
      <c r="M34" s="116">
        <v>0.4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4.4000000000000004</v>
      </c>
      <c r="T34" s="116">
        <v>1.6</v>
      </c>
      <c r="U34" s="116">
        <v>2</v>
      </c>
      <c r="V34" s="116">
        <v>0</v>
      </c>
      <c r="W34" s="116">
        <v>0</v>
      </c>
      <c r="X34" s="116">
        <v>0</v>
      </c>
      <c r="Y34" s="116">
        <v>7.4</v>
      </c>
      <c r="Z34" s="116">
        <v>0</v>
      </c>
      <c r="AA34" s="116">
        <v>0.2</v>
      </c>
      <c r="AB34" s="116">
        <v>0</v>
      </c>
      <c r="AC34" s="116">
        <v>0</v>
      </c>
      <c r="AD34" s="116">
        <v>0</v>
      </c>
      <c r="AE34" s="116">
        <v>0</v>
      </c>
      <c r="AF34" s="116">
        <v>0.2</v>
      </c>
      <c r="AG34" s="116">
        <v>0.2</v>
      </c>
      <c r="AH34" s="116">
        <v>0</v>
      </c>
      <c r="AI34" s="116">
        <v>0</v>
      </c>
      <c r="AJ34" s="116">
        <v>0.2</v>
      </c>
      <c r="AK34" s="151">
        <f t="shared" si="6"/>
        <v>30</v>
      </c>
      <c r="AL34" s="152">
        <f t="shared" si="2"/>
        <v>0.967741935483871</v>
      </c>
      <c r="AN34" s="153"/>
    </row>
    <row r="35" spans="2:40" x14ac:dyDescent="0.2">
      <c r="B35" s="90" t="str">
        <f t="shared" si="7"/>
        <v>Altiplano_Banderillas</v>
      </c>
      <c r="C35" s="90" t="s">
        <v>0</v>
      </c>
      <c r="D35" s="90" t="s">
        <v>58</v>
      </c>
      <c r="E35" s="90" t="s">
        <v>59</v>
      </c>
      <c r="F35" s="116">
        <v>0</v>
      </c>
      <c r="G35" s="116" t="s">
        <v>165</v>
      </c>
      <c r="H35" s="116">
        <v>0</v>
      </c>
      <c r="I35" s="116">
        <v>0</v>
      </c>
      <c r="J35" s="116" t="s">
        <v>165</v>
      </c>
      <c r="K35" s="116" t="s">
        <v>165</v>
      </c>
      <c r="L35" s="116" t="s">
        <v>165</v>
      </c>
      <c r="M35" s="116" t="s">
        <v>165</v>
      </c>
      <c r="N35" s="116" t="s">
        <v>165</v>
      </c>
      <c r="O35" s="116">
        <v>0.2</v>
      </c>
      <c r="P35" s="116">
        <v>0</v>
      </c>
      <c r="Q35" s="116" t="s">
        <v>165</v>
      </c>
      <c r="R35" s="116" t="s">
        <v>165</v>
      </c>
      <c r="S35" s="116" t="s">
        <v>165</v>
      </c>
      <c r="T35" s="116" t="s">
        <v>165</v>
      </c>
      <c r="U35" s="116" t="s">
        <v>165</v>
      </c>
      <c r="V35" s="116" t="s">
        <v>165</v>
      </c>
      <c r="W35" s="116" t="s">
        <v>165</v>
      </c>
      <c r="X35" s="116" t="s">
        <v>165</v>
      </c>
      <c r="Y35" s="116" t="s">
        <v>165</v>
      </c>
      <c r="Z35" s="116" t="s">
        <v>165</v>
      </c>
      <c r="AA35" s="116" t="s">
        <v>165</v>
      </c>
      <c r="AB35" s="116" t="s">
        <v>165</v>
      </c>
      <c r="AC35" s="116" t="s">
        <v>165</v>
      </c>
      <c r="AD35" s="116" t="s">
        <v>165</v>
      </c>
      <c r="AE35" s="116" t="s">
        <v>165</v>
      </c>
      <c r="AF35" s="116" t="s">
        <v>165</v>
      </c>
      <c r="AG35" s="116" t="s">
        <v>165</v>
      </c>
      <c r="AH35" s="116" t="s">
        <v>165</v>
      </c>
      <c r="AI35" s="116" t="s">
        <v>165</v>
      </c>
      <c r="AJ35" s="116" t="s">
        <v>165</v>
      </c>
      <c r="AK35" s="151">
        <f t="shared" si="6"/>
        <v>0.2</v>
      </c>
      <c r="AL35" s="152">
        <f t="shared" si="2"/>
        <v>0.04</v>
      </c>
    </row>
    <row r="36" spans="2:40" x14ac:dyDescent="0.2">
      <c r="B36" s="90" t="str">
        <f t="shared" si="7"/>
        <v>Altiplano_Sabanillas</v>
      </c>
      <c r="C36" s="90" t="s">
        <v>0</v>
      </c>
      <c r="D36" s="90" t="s">
        <v>60</v>
      </c>
      <c r="E36" s="90" t="s">
        <v>61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4.4000000000000004</v>
      </c>
      <c r="N36" s="116">
        <v>0</v>
      </c>
      <c r="O36" s="116">
        <v>3.8</v>
      </c>
      <c r="P36" s="116">
        <v>0</v>
      </c>
      <c r="Q36" s="116">
        <v>0</v>
      </c>
      <c r="R36" s="116">
        <v>19.8</v>
      </c>
      <c r="S36" s="116">
        <v>0.4</v>
      </c>
      <c r="T36" s="116">
        <v>0.2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0.4</v>
      </c>
      <c r="AA36" s="116">
        <v>1.8</v>
      </c>
      <c r="AB36" s="116">
        <v>0</v>
      </c>
      <c r="AC36" s="116">
        <v>0</v>
      </c>
      <c r="AD36" s="116">
        <v>0</v>
      </c>
      <c r="AE36" s="116">
        <v>3.2</v>
      </c>
      <c r="AF36" s="116">
        <v>0</v>
      </c>
      <c r="AG36" s="116">
        <v>0</v>
      </c>
      <c r="AH36" s="116">
        <v>0</v>
      </c>
      <c r="AI36" s="116">
        <v>0.2</v>
      </c>
      <c r="AJ36" s="116" t="s">
        <v>165</v>
      </c>
      <c r="AK36" s="151">
        <f t="shared" si="6"/>
        <v>34.200000000000003</v>
      </c>
      <c r="AL36" s="152">
        <f t="shared" si="2"/>
        <v>1.1400000000000001</v>
      </c>
      <c r="AN36" s="153"/>
    </row>
    <row r="37" spans="2:40" x14ac:dyDescent="0.2">
      <c r="B37" s="90" t="str">
        <f t="shared" si="7"/>
        <v>Altiplano_BuenaVista</v>
      </c>
      <c r="C37" s="90" t="s">
        <v>0</v>
      </c>
      <c r="D37" s="90" t="s">
        <v>62</v>
      </c>
      <c r="E37" s="90" t="s">
        <v>63</v>
      </c>
      <c r="F37" s="116" t="s">
        <v>165</v>
      </c>
      <c r="G37" s="116" t="s">
        <v>165</v>
      </c>
      <c r="H37" s="116" t="s">
        <v>165</v>
      </c>
      <c r="I37" s="116" t="s">
        <v>165</v>
      </c>
      <c r="J37" s="116" t="s">
        <v>165</v>
      </c>
      <c r="K37" s="116" t="s">
        <v>165</v>
      </c>
      <c r="L37" s="116" t="s">
        <v>165</v>
      </c>
      <c r="M37" s="116" t="s">
        <v>165</v>
      </c>
      <c r="N37" s="116" t="s">
        <v>165</v>
      </c>
      <c r="O37" s="116" t="s">
        <v>165</v>
      </c>
      <c r="P37" s="116" t="s">
        <v>165</v>
      </c>
      <c r="Q37" s="116" t="s">
        <v>165</v>
      </c>
      <c r="R37" s="116" t="s">
        <v>165</v>
      </c>
      <c r="S37" s="116" t="s">
        <v>165</v>
      </c>
      <c r="T37" s="116" t="s">
        <v>165</v>
      </c>
      <c r="U37" s="116" t="s">
        <v>165</v>
      </c>
      <c r="V37" s="116" t="s">
        <v>165</v>
      </c>
      <c r="W37" s="116" t="s">
        <v>165</v>
      </c>
      <c r="X37" s="116" t="s">
        <v>165</v>
      </c>
      <c r="Y37" s="116" t="s">
        <v>165</v>
      </c>
      <c r="Z37" s="116" t="s">
        <v>165</v>
      </c>
      <c r="AA37" s="116" t="s">
        <v>165</v>
      </c>
      <c r="AB37" s="116" t="s">
        <v>165</v>
      </c>
      <c r="AC37" s="116" t="s">
        <v>165</v>
      </c>
      <c r="AD37" s="116" t="s">
        <v>165</v>
      </c>
      <c r="AE37" s="116" t="s">
        <v>165</v>
      </c>
      <c r="AF37" s="116" t="s">
        <v>165</v>
      </c>
      <c r="AG37" s="116" t="s">
        <v>165</v>
      </c>
      <c r="AH37" s="116" t="s">
        <v>165</v>
      </c>
      <c r="AI37" s="116" t="s">
        <v>165</v>
      </c>
      <c r="AJ37" s="116" t="s">
        <v>165</v>
      </c>
      <c r="AK37" s="151">
        <f t="shared" si="6"/>
        <v>0</v>
      </c>
      <c r="AL37" s="152" t="e">
        <f t="shared" si="2"/>
        <v>#DIV/0!</v>
      </c>
    </row>
    <row r="38" spans="2:40" x14ac:dyDescent="0.2">
      <c r="B38" s="90" t="str">
        <f t="shared" si="7"/>
        <v>Altiplano_La Terquedad</v>
      </c>
      <c r="C38" s="90" t="s">
        <v>0</v>
      </c>
      <c r="D38" s="90" t="s">
        <v>64</v>
      </c>
      <c r="E38" s="90" t="s">
        <v>63</v>
      </c>
      <c r="F38" s="116">
        <v>0</v>
      </c>
      <c r="G38" s="116">
        <v>0</v>
      </c>
      <c r="H38" s="116">
        <v>0</v>
      </c>
      <c r="I38" s="116">
        <v>0</v>
      </c>
      <c r="J38" s="116">
        <v>0.4</v>
      </c>
      <c r="K38" s="116">
        <v>0</v>
      </c>
      <c r="L38" s="116">
        <v>0</v>
      </c>
      <c r="M38" s="116">
        <v>0</v>
      </c>
      <c r="N38" s="116">
        <v>0.4</v>
      </c>
      <c r="O38" s="116">
        <v>0.8</v>
      </c>
      <c r="P38" s="116">
        <v>0</v>
      </c>
      <c r="Q38" s="116">
        <v>0</v>
      </c>
      <c r="R38" s="116">
        <v>0.8</v>
      </c>
      <c r="S38" s="116">
        <v>0.2</v>
      </c>
      <c r="T38" s="116">
        <v>0</v>
      </c>
      <c r="U38" s="116">
        <v>0</v>
      </c>
      <c r="V38" s="116">
        <v>0.4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51">
        <f t="shared" si="6"/>
        <v>3.0000000000000004</v>
      </c>
      <c r="AL38" s="152">
        <f t="shared" si="2"/>
        <v>9.6774193548387108E-2</v>
      </c>
      <c r="AN38" s="153"/>
    </row>
    <row r="39" spans="2:40" x14ac:dyDescent="0.2">
      <c r="B39" s="90" t="str">
        <f t="shared" si="7"/>
        <v>Altiplano_BuenaVista</v>
      </c>
      <c r="C39" s="90" t="s">
        <v>0</v>
      </c>
      <c r="D39" s="90" t="s">
        <v>62</v>
      </c>
      <c r="E39" s="90" t="s">
        <v>65</v>
      </c>
      <c r="F39" s="135" t="s">
        <v>165</v>
      </c>
      <c r="G39" s="135" t="s">
        <v>165</v>
      </c>
      <c r="H39" s="135" t="s">
        <v>165</v>
      </c>
      <c r="I39" s="135" t="s">
        <v>165</v>
      </c>
      <c r="J39" s="135" t="s">
        <v>165</v>
      </c>
      <c r="K39" s="135" t="s">
        <v>165</v>
      </c>
      <c r="L39" s="135" t="s">
        <v>165</v>
      </c>
      <c r="M39" s="135" t="s">
        <v>165</v>
      </c>
      <c r="N39" s="135" t="s">
        <v>165</v>
      </c>
      <c r="O39" s="135" t="s">
        <v>165</v>
      </c>
      <c r="P39" s="135" t="s">
        <v>165</v>
      </c>
      <c r="Q39" s="135" t="s">
        <v>165</v>
      </c>
      <c r="R39" s="135" t="s">
        <v>165</v>
      </c>
      <c r="S39" s="135" t="s">
        <v>165</v>
      </c>
      <c r="T39" s="135" t="s">
        <v>165</v>
      </c>
      <c r="U39" s="135" t="s">
        <v>165</v>
      </c>
      <c r="V39" s="135" t="s">
        <v>165</v>
      </c>
      <c r="W39" s="135" t="s">
        <v>165</v>
      </c>
      <c r="X39" s="135" t="s">
        <v>165</v>
      </c>
      <c r="Y39" s="135" t="s">
        <v>165</v>
      </c>
      <c r="Z39" s="135" t="s">
        <v>165</v>
      </c>
      <c r="AA39" s="135" t="s">
        <v>165</v>
      </c>
      <c r="AB39" s="135" t="s">
        <v>165</v>
      </c>
      <c r="AC39" s="135" t="s">
        <v>165</v>
      </c>
      <c r="AD39" s="135" t="s">
        <v>165</v>
      </c>
      <c r="AE39" s="135" t="s">
        <v>165</v>
      </c>
      <c r="AF39" s="135" t="s">
        <v>165</v>
      </c>
      <c r="AG39" s="135" t="s">
        <v>165</v>
      </c>
      <c r="AH39" s="135" t="s">
        <v>165</v>
      </c>
      <c r="AI39" s="135" t="s">
        <v>165</v>
      </c>
      <c r="AJ39" s="135" t="s">
        <v>165</v>
      </c>
      <c r="AK39" s="151">
        <f t="shared" si="6"/>
        <v>0</v>
      </c>
      <c r="AL39" s="152" t="e">
        <f t="shared" si="2"/>
        <v>#DIV/0!</v>
      </c>
    </row>
    <row r="40" spans="2:40" x14ac:dyDescent="0.2">
      <c r="B40" s="90" t="str">
        <f t="shared" si="7"/>
        <v>Altiplano_La Dulce</v>
      </c>
      <c r="C40" s="90" t="s">
        <v>0</v>
      </c>
      <c r="D40" s="90" t="s">
        <v>66</v>
      </c>
      <c r="E40" s="90" t="s">
        <v>65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 t="s">
        <v>165</v>
      </c>
      <c r="AJ40" s="116" t="s">
        <v>165</v>
      </c>
      <c r="AK40" s="151">
        <f t="shared" si="6"/>
        <v>0</v>
      </c>
      <c r="AL40" s="152">
        <f t="shared" si="2"/>
        <v>0</v>
      </c>
      <c r="AN40" s="153"/>
    </row>
    <row r="41" spans="2:40" x14ac:dyDescent="0.2">
      <c r="B41" s="90" t="str">
        <f t="shared" si="7"/>
        <v>Altiplano_Yoliatl</v>
      </c>
      <c r="C41" s="90" t="s">
        <v>0</v>
      </c>
      <c r="D41" s="90" t="s">
        <v>67</v>
      </c>
      <c r="E41" s="90" t="s">
        <v>65</v>
      </c>
      <c r="F41" s="116" t="s">
        <v>165</v>
      </c>
      <c r="G41" s="116" t="s">
        <v>165</v>
      </c>
      <c r="H41" s="116" t="s">
        <v>165</v>
      </c>
      <c r="I41" s="116" t="s">
        <v>165</v>
      </c>
      <c r="J41" s="116">
        <v>0</v>
      </c>
      <c r="K41" s="116" t="s">
        <v>165</v>
      </c>
      <c r="L41" s="116" t="s">
        <v>165</v>
      </c>
      <c r="M41" s="116" t="s">
        <v>165</v>
      </c>
      <c r="N41" s="116" t="s">
        <v>165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 t="s">
        <v>165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 t="s">
        <v>165</v>
      </c>
      <c r="AC41" s="116" t="s">
        <v>165</v>
      </c>
      <c r="AD41" s="116" t="s">
        <v>165</v>
      </c>
      <c r="AE41" s="116" t="s">
        <v>165</v>
      </c>
      <c r="AF41" s="116" t="s">
        <v>165</v>
      </c>
      <c r="AG41" s="116" t="s">
        <v>165</v>
      </c>
      <c r="AH41" s="116" t="s">
        <v>165</v>
      </c>
      <c r="AI41" s="116" t="s">
        <v>165</v>
      </c>
      <c r="AJ41" s="116" t="s">
        <v>165</v>
      </c>
      <c r="AK41" s="151">
        <f t="shared" si="6"/>
        <v>0</v>
      </c>
      <c r="AL41" s="152">
        <f t="shared" si="2"/>
        <v>0</v>
      </c>
    </row>
    <row r="42" spans="2:40" x14ac:dyDescent="0.2">
      <c r="B42" s="90" t="s">
        <v>153</v>
      </c>
      <c r="C42" s="90" t="s">
        <v>0</v>
      </c>
      <c r="D42" s="90" t="s">
        <v>147</v>
      </c>
      <c r="E42" s="90" t="s">
        <v>82</v>
      </c>
      <c r="F42" s="116">
        <v>0</v>
      </c>
      <c r="G42" s="116">
        <v>0</v>
      </c>
      <c r="H42" s="116">
        <v>0</v>
      </c>
      <c r="I42" s="116">
        <v>0</v>
      </c>
      <c r="J42" s="116">
        <v>4.5999999999999996</v>
      </c>
      <c r="K42" s="116">
        <v>3.8</v>
      </c>
      <c r="L42" s="116">
        <v>5.2</v>
      </c>
      <c r="M42" s="116">
        <v>2.4</v>
      </c>
      <c r="N42" s="116">
        <v>14.6</v>
      </c>
      <c r="O42" s="116">
        <v>3.2</v>
      </c>
      <c r="P42" s="116">
        <v>0.6</v>
      </c>
      <c r="Q42" s="116">
        <v>0</v>
      </c>
      <c r="R42" s="116">
        <v>2.2000000000000002</v>
      </c>
      <c r="S42" s="116">
        <v>0.2</v>
      </c>
      <c r="T42" s="116">
        <v>0</v>
      </c>
      <c r="U42" s="116">
        <v>0.2</v>
      </c>
      <c r="V42" s="116">
        <v>4.5999999999999996</v>
      </c>
      <c r="W42" s="116">
        <v>1.4</v>
      </c>
      <c r="X42" s="116">
        <v>0</v>
      </c>
      <c r="Y42" s="116">
        <v>0</v>
      </c>
      <c r="Z42" s="116">
        <v>0</v>
      </c>
      <c r="AA42" s="116">
        <v>1</v>
      </c>
      <c r="AB42" s="116">
        <v>0.6</v>
      </c>
      <c r="AC42" s="116">
        <v>0</v>
      </c>
      <c r="AD42" s="116">
        <v>0</v>
      </c>
      <c r="AE42" s="116">
        <v>0</v>
      </c>
      <c r="AF42" s="116">
        <v>0.8</v>
      </c>
      <c r="AG42" s="116">
        <v>0</v>
      </c>
      <c r="AH42" s="116">
        <v>0</v>
      </c>
      <c r="AI42" s="116">
        <v>0</v>
      </c>
      <c r="AJ42" s="135">
        <v>3.4</v>
      </c>
      <c r="AK42" s="151">
        <f t="shared" si="6"/>
        <v>48.800000000000004</v>
      </c>
      <c r="AL42" s="152">
        <f t="shared" si="2"/>
        <v>1.574193548387097</v>
      </c>
    </row>
    <row r="43" spans="2:40" x14ac:dyDescent="0.2">
      <c r="B43" s="90" t="s">
        <v>154</v>
      </c>
      <c r="C43" s="90" t="s">
        <v>0</v>
      </c>
      <c r="D43" s="90" t="s">
        <v>148</v>
      </c>
      <c r="E43" s="90" t="s">
        <v>152</v>
      </c>
      <c r="F43" s="116" t="s">
        <v>165</v>
      </c>
      <c r="G43" s="116" t="s">
        <v>165</v>
      </c>
      <c r="H43" s="116" t="s">
        <v>165</v>
      </c>
      <c r="I43" s="116" t="s">
        <v>165</v>
      </c>
      <c r="J43" s="116" t="s">
        <v>165</v>
      </c>
      <c r="K43" s="116" t="s">
        <v>165</v>
      </c>
      <c r="L43" s="116" t="s">
        <v>165</v>
      </c>
      <c r="M43" s="116" t="s">
        <v>165</v>
      </c>
      <c r="N43" s="116" t="s">
        <v>165</v>
      </c>
      <c r="O43" s="116" t="s">
        <v>165</v>
      </c>
      <c r="P43" s="116" t="s">
        <v>165</v>
      </c>
      <c r="Q43" s="116" t="s">
        <v>165</v>
      </c>
      <c r="R43" s="116" t="s">
        <v>165</v>
      </c>
      <c r="S43" s="116" t="s">
        <v>165</v>
      </c>
      <c r="T43" s="116" t="s">
        <v>165</v>
      </c>
      <c r="U43" s="116" t="s">
        <v>165</v>
      </c>
      <c r="V43" s="116" t="s">
        <v>165</v>
      </c>
      <c r="W43" s="116" t="s">
        <v>165</v>
      </c>
      <c r="X43" s="116" t="s">
        <v>165</v>
      </c>
      <c r="Y43" s="116" t="s">
        <v>165</v>
      </c>
      <c r="Z43" s="116" t="s">
        <v>165</v>
      </c>
      <c r="AA43" s="116" t="s">
        <v>165</v>
      </c>
      <c r="AB43" s="116" t="s">
        <v>165</v>
      </c>
      <c r="AC43" s="116" t="s">
        <v>165</v>
      </c>
      <c r="AD43" s="116" t="s">
        <v>165</v>
      </c>
      <c r="AE43" s="116" t="s">
        <v>165</v>
      </c>
      <c r="AF43" s="116" t="s">
        <v>165</v>
      </c>
      <c r="AG43" s="116" t="s">
        <v>165</v>
      </c>
      <c r="AH43" s="116" t="s">
        <v>165</v>
      </c>
      <c r="AI43" s="116" t="s">
        <v>165</v>
      </c>
      <c r="AJ43" s="116" t="s">
        <v>165</v>
      </c>
      <c r="AK43" s="151">
        <f t="shared" si="6"/>
        <v>0</v>
      </c>
      <c r="AL43" s="152" t="e">
        <f t="shared" si="2"/>
        <v>#DIV/0!</v>
      </c>
    </row>
    <row r="44" spans="2:40" x14ac:dyDescent="0.2">
      <c r="B44" s="90" t="s">
        <v>155</v>
      </c>
      <c r="C44" s="90" t="s">
        <v>0</v>
      </c>
      <c r="D44" s="90" t="s">
        <v>149</v>
      </c>
      <c r="E44" s="90" t="s">
        <v>152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8.8000000000000007</v>
      </c>
      <c r="R44" s="116">
        <v>0.2</v>
      </c>
      <c r="S44" s="116">
        <v>11.6</v>
      </c>
      <c r="T44" s="116">
        <v>0</v>
      </c>
      <c r="U44" s="116">
        <v>0</v>
      </c>
      <c r="V44" s="116">
        <v>0</v>
      </c>
      <c r="W44" s="116">
        <v>0</v>
      </c>
      <c r="X44" s="116">
        <v>16</v>
      </c>
      <c r="Y44" s="116">
        <v>1</v>
      </c>
      <c r="Z44" s="116">
        <v>1.8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1.2</v>
      </c>
      <c r="AG44" s="116">
        <v>0</v>
      </c>
      <c r="AH44" s="116">
        <v>0</v>
      </c>
      <c r="AI44" s="116">
        <v>8</v>
      </c>
      <c r="AJ44" s="116" t="s">
        <v>165</v>
      </c>
      <c r="AK44" s="151">
        <f t="shared" si="6"/>
        <v>48.6</v>
      </c>
      <c r="AL44" s="152">
        <f t="shared" si="2"/>
        <v>1.62</v>
      </c>
    </row>
    <row r="45" spans="2:40" x14ac:dyDescent="0.2">
      <c r="B45" s="90" t="s">
        <v>156</v>
      </c>
      <c r="C45" s="90" t="s">
        <v>0</v>
      </c>
      <c r="D45" s="90" t="s">
        <v>150</v>
      </c>
      <c r="E45" s="90" t="s">
        <v>59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7.2</v>
      </c>
      <c r="N45" s="116">
        <v>0</v>
      </c>
      <c r="O45" s="116">
        <v>1.2</v>
      </c>
      <c r="P45" s="116">
        <v>0.2</v>
      </c>
      <c r="Q45" s="116">
        <v>7.2</v>
      </c>
      <c r="R45" s="116">
        <v>0</v>
      </c>
      <c r="S45" s="116">
        <v>1.2</v>
      </c>
      <c r="T45" s="116">
        <v>4</v>
      </c>
      <c r="U45" s="116">
        <v>0</v>
      </c>
      <c r="V45" s="116">
        <v>0</v>
      </c>
      <c r="W45" s="116">
        <v>0</v>
      </c>
      <c r="X45" s="116">
        <v>7.4</v>
      </c>
      <c r="Y45" s="116">
        <v>8.4</v>
      </c>
      <c r="Z45" s="116">
        <v>0.2</v>
      </c>
      <c r="AA45" s="116">
        <v>0</v>
      </c>
      <c r="AB45" s="116">
        <v>0</v>
      </c>
      <c r="AC45" s="116">
        <v>0</v>
      </c>
      <c r="AD45" s="116">
        <v>0</v>
      </c>
      <c r="AE45" s="116">
        <v>8.1999999999999993</v>
      </c>
      <c r="AF45" s="116">
        <v>1.2</v>
      </c>
      <c r="AG45" s="116">
        <v>0.4</v>
      </c>
      <c r="AH45" s="116">
        <v>0</v>
      </c>
      <c r="AI45" s="116">
        <v>0</v>
      </c>
      <c r="AJ45" s="116">
        <v>5.6</v>
      </c>
      <c r="AK45" s="151">
        <f t="shared" si="6"/>
        <v>52.400000000000006</v>
      </c>
      <c r="AL45" s="152">
        <f t="shared" si="2"/>
        <v>1.6903225806451614</v>
      </c>
    </row>
    <row r="46" spans="2:40" x14ac:dyDescent="0.2">
      <c r="B46" s="90" t="s">
        <v>157</v>
      </c>
      <c r="C46" s="90" t="s">
        <v>0</v>
      </c>
      <c r="D46" s="90" t="s">
        <v>151</v>
      </c>
      <c r="E46" s="90" t="s">
        <v>65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3.6</v>
      </c>
      <c r="N46" s="116">
        <v>11.8</v>
      </c>
      <c r="O46" s="116">
        <v>0.4</v>
      </c>
      <c r="P46" s="116">
        <v>0</v>
      </c>
      <c r="Q46" s="116">
        <v>12</v>
      </c>
      <c r="R46" s="116">
        <v>0</v>
      </c>
      <c r="S46" s="116">
        <v>35.6</v>
      </c>
      <c r="T46" s="116">
        <v>9.8000000000000007</v>
      </c>
      <c r="U46" s="116">
        <v>1</v>
      </c>
      <c r="V46" s="116">
        <v>0.2</v>
      </c>
      <c r="W46" s="116">
        <v>0</v>
      </c>
      <c r="X46" s="116">
        <v>7.8</v>
      </c>
      <c r="Y46" s="116">
        <v>0</v>
      </c>
      <c r="Z46" s="116">
        <v>39</v>
      </c>
      <c r="AA46" s="116">
        <v>4.8</v>
      </c>
      <c r="AB46" s="116">
        <v>0</v>
      </c>
      <c r="AC46" s="116">
        <v>0</v>
      </c>
      <c r="AD46" s="116">
        <v>2.6</v>
      </c>
      <c r="AE46" s="116">
        <v>0</v>
      </c>
      <c r="AF46" s="116">
        <v>28.6</v>
      </c>
      <c r="AG46" s="116">
        <v>0</v>
      </c>
      <c r="AH46" s="116">
        <v>0</v>
      </c>
      <c r="AI46" s="116">
        <v>4.4000000000000004</v>
      </c>
      <c r="AJ46" s="135">
        <v>11</v>
      </c>
      <c r="AK46" s="151">
        <f t="shared" si="6"/>
        <v>172.6</v>
      </c>
      <c r="AL46" s="152">
        <f t="shared" si="2"/>
        <v>5.5677419354838706</v>
      </c>
    </row>
    <row r="47" spans="2:40" x14ac:dyDescent="0.2">
      <c r="B47" s="90" t="str">
        <f>CONCATENATE(C47,"_",D47)</f>
        <v>Altiplano_Peotillos</v>
      </c>
      <c r="C47" s="90" t="s">
        <v>0</v>
      </c>
      <c r="D47" s="90" t="s">
        <v>81</v>
      </c>
      <c r="E47" s="90" t="s">
        <v>82</v>
      </c>
      <c r="F47" s="116" t="s">
        <v>165</v>
      </c>
      <c r="G47" s="116" t="s">
        <v>165</v>
      </c>
      <c r="H47" s="116" t="s">
        <v>165</v>
      </c>
      <c r="I47" s="116" t="s">
        <v>165</v>
      </c>
      <c r="J47" s="116" t="s">
        <v>165</v>
      </c>
      <c r="K47" s="116" t="s">
        <v>165</v>
      </c>
      <c r="L47" s="116" t="s">
        <v>165</v>
      </c>
      <c r="M47" s="116" t="s">
        <v>165</v>
      </c>
      <c r="N47" s="116" t="s">
        <v>165</v>
      </c>
      <c r="O47" s="116" t="s">
        <v>165</v>
      </c>
      <c r="P47" s="116" t="s">
        <v>165</v>
      </c>
      <c r="Q47" s="116" t="s">
        <v>165</v>
      </c>
      <c r="R47" s="116" t="s">
        <v>165</v>
      </c>
      <c r="S47" s="116" t="s">
        <v>165</v>
      </c>
      <c r="T47" s="116" t="s">
        <v>165</v>
      </c>
      <c r="U47" s="116" t="s">
        <v>165</v>
      </c>
      <c r="V47" s="116" t="s">
        <v>165</v>
      </c>
      <c r="W47" s="116" t="s">
        <v>165</v>
      </c>
      <c r="X47" s="116" t="s">
        <v>165</v>
      </c>
      <c r="Y47" s="116" t="s">
        <v>165</v>
      </c>
      <c r="Z47" s="116" t="s">
        <v>165</v>
      </c>
      <c r="AA47" s="116" t="s">
        <v>165</v>
      </c>
      <c r="AB47" s="116" t="s">
        <v>165</v>
      </c>
      <c r="AC47" s="116" t="s">
        <v>165</v>
      </c>
      <c r="AD47" s="116" t="s">
        <v>165</v>
      </c>
      <c r="AE47" s="116" t="s">
        <v>165</v>
      </c>
      <c r="AF47" s="116" t="s">
        <v>165</v>
      </c>
      <c r="AG47" s="116" t="s">
        <v>165</v>
      </c>
      <c r="AH47" s="116" t="s">
        <v>165</v>
      </c>
      <c r="AI47" s="116" t="s">
        <v>165</v>
      </c>
      <c r="AJ47" s="116" t="s">
        <v>165</v>
      </c>
      <c r="AK47" s="151">
        <f t="shared" si="6"/>
        <v>0</v>
      </c>
      <c r="AL47" s="152" t="e">
        <f>AVERAGE(F47:AJ47)</f>
        <v>#DIV/0!</v>
      </c>
      <c r="AN47" s="153"/>
    </row>
    <row r="48" spans="2:40" x14ac:dyDescent="0.2">
      <c r="B48" s="90" t="str">
        <f t="shared" si="7"/>
        <v>Centro_Benito Juárez</v>
      </c>
      <c r="C48" s="154" t="s">
        <v>28</v>
      </c>
      <c r="D48" s="154" t="s">
        <v>68</v>
      </c>
      <c r="E48" s="154" t="s">
        <v>69</v>
      </c>
      <c r="F48" s="116">
        <v>0.2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51">
        <f t="shared" si="6"/>
        <v>0.2</v>
      </c>
      <c r="AL48" s="152">
        <f t="shared" si="2"/>
        <v>6.4516129032258064E-3</v>
      </c>
      <c r="AN48" s="153"/>
    </row>
    <row r="49" spans="2:40" x14ac:dyDescent="0.2">
      <c r="B49" s="90" t="str">
        <f t="shared" si="7"/>
        <v>Centro_El Polvorín</v>
      </c>
      <c r="C49" s="154" t="s">
        <v>28</v>
      </c>
      <c r="D49" s="154" t="s">
        <v>70</v>
      </c>
      <c r="E49" s="154" t="s">
        <v>71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1.2</v>
      </c>
      <c r="L49" s="116">
        <v>0.8</v>
      </c>
      <c r="M49" s="116">
        <v>1.2</v>
      </c>
      <c r="N49" s="116">
        <v>5</v>
      </c>
      <c r="O49" s="116">
        <v>6</v>
      </c>
      <c r="P49" s="116">
        <v>0</v>
      </c>
      <c r="Q49" s="116">
        <v>0</v>
      </c>
      <c r="R49" s="116">
        <v>0.4</v>
      </c>
      <c r="S49" s="116">
        <v>0</v>
      </c>
      <c r="T49" s="116">
        <v>0</v>
      </c>
      <c r="U49" s="116">
        <v>5.6</v>
      </c>
      <c r="V49" s="116">
        <v>1.2</v>
      </c>
      <c r="W49" s="116">
        <v>0.6</v>
      </c>
      <c r="X49" s="116">
        <v>0</v>
      </c>
      <c r="Y49" s="116">
        <v>1.4</v>
      </c>
      <c r="Z49" s="116">
        <v>0</v>
      </c>
      <c r="AA49" s="116">
        <v>0</v>
      </c>
      <c r="AB49" s="116">
        <v>0</v>
      </c>
      <c r="AC49" s="116">
        <v>0</v>
      </c>
      <c r="AD49" s="116">
        <v>1.4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13.2</v>
      </c>
      <c r="AK49" s="151">
        <f t="shared" si="6"/>
        <v>38</v>
      </c>
      <c r="AL49" s="152">
        <f t="shared" si="2"/>
        <v>1.2258064516129032</v>
      </c>
    </row>
    <row r="50" spans="2:40" x14ac:dyDescent="0.2">
      <c r="B50" s="90" t="str">
        <f t="shared" si="7"/>
        <v xml:space="preserve">Centro_Santa Clara </v>
      </c>
      <c r="C50" s="154" t="s">
        <v>28</v>
      </c>
      <c r="D50" s="154" t="s">
        <v>72</v>
      </c>
      <c r="E50" s="154" t="s">
        <v>4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1.6</v>
      </c>
      <c r="L50" s="116">
        <v>0.6</v>
      </c>
      <c r="M50" s="116">
        <v>2</v>
      </c>
      <c r="N50" s="116">
        <v>0.8</v>
      </c>
      <c r="O50" s="116">
        <v>4.2</v>
      </c>
      <c r="P50" s="116">
        <v>0</v>
      </c>
      <c r="Q50" s="116">
        <v>3.4</v>
      </c>
      <c r="R50" s="116">
        <v>0</v>
      </c>
      <c r="S50" s="116">
        <v>0</v>
      </c>
      <c r="T50" s="116">
        <v>0</v>
      </c>
      <c r="U50" s="116">
        <v>8.4</v>
      </c>
      <c r="V50" s="116">
        <v>0</v>
      </c>
      <c r="W50" s="116">
        <v>2.4</v>
      </c>
      <c r="X50" s="116">
        <v>0</v>
      </c>
      <c r="Y50" s="116">
        <v>2.8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4.4000000000000004</v>
      </c>
      <c r="AK50" s="151">
        <f t="shared" si="6"/>
        <v>30.6</v>
      </c>
      <c r="AL50" s="152">
        <f t="shared" si="2"/>
        <v>0.98709677419354847</v>
      </c>
      <c r="AN50" s="153"/>
    </row>
    <row r="51" spans="2:40" x14ac:dyDescent="0.2">
      <c r="B51" s="90" t="str">
        <f t="shared" si="7"/>
        <v>Centro_INIFAP San Luis</v>
      </c>
      <c r="C51" s="154" t="s">
        <v>28</v>
      </c>
      <c r="D51" s="154" t="s">
        <v>122</v>
      </c>
      <c r="E51" s="154" t="s">
        <v>124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51">
        <f t="shared" si="6"/>
        <v>0</v>
      </c>
      <c r="AL51" s="152">
        <f t="shared" si="2"/>
        <v>0</v>
      </c>
    </row>
    <row r="52" spans="2:40" x14ac:dyDescent="0.2">
      <c r="B52" s="90" t="str">
        <f t="shared" si="7"/>
        <v>Centro_La Lugarda</v>
      </c>
      <c r="C52" s="154" t="s">
        <v>28</v>
      </c>
      <c r="D52" s="154" t="s">
        <v>74</v>
      </c>
      <c r="E52" s="154" t="s">
        <v>75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0.2</v>
      </c>
      <c r="M52" s="116">
        <v>8.4</v>
      </c>
      <c r="N52" s="116">
        <v>12.4</v>
      </c>
      <c r="O52" s="116">
        <v>30.4</v>
      </c>
      <c r="P52" s="116">
        <v>10.199999999999999</v>
      </c>
      <c r="Q52" s="116">
        <v>0.2</v>
      </c>
      <c r="R52" s="116">
        <v>9</v>
      </c>
      <c r="S52" s="116">
        <v>0.4</v>
      </c>
      <c r="T52" s="116">
        <v>2.4</v>
      </c>
      <c r="U52" s="116">
        <v>3.6</v>
      </c>
      <c r="V52" s="116">
        <v>1</v>
      </c>
      <c r="W52" s="116">
        <v>0</v>
      </c>
      <c r="X52" s="116">
        <v>13</v>
      </c>
      <c r="Y52" s="116">
        <v>35.6</v>
      </c>
      <c r="Z52" s="116">
        <v>4.2</v>
      </c>
      <c r="AA52" s="116">
        <v>1.2</v>
      </c>
      <c r="AB52" s="116">
        <v>0</v>
      </c>
      <c r="AC52" s="116">
        <v>0</v>
      </c>
      <c r="AD52" s="116">
        <v>2</v>
      </c>
      <c r="AE52" s="116">
        <v>0.2</v>
      </c>
      <c r="AF52" s="116">
        <v>2.4</v>
      </c>
      <c r="AG52" s="116">
        <v>11.8</v>
      </c>
      <c r="AH52" s="116">
        <v>0</v>
      </c>
      <c r="AI52" s="116">
        <v>0</v>
      </c>
      <c r="AJ52" s="116">
        <v>0</v>
      </c>
      <c r="AK52" s="151">
        <f t="shared" si="6"/>
        <v>148.6</v>
      </c>
      <c r="AL52" s="152">
        <f t="shared" si="2"/>
        <v>4.7935483870967737</v>
      </c>
      <c r="AN52" s="153"/>
    </row>
    <row r="53" spans="2:40" x14ac:dyDescent="0.2">
      <c r="B53" s="90" t="str">
        <f t="shared" si="7"/>
        <v>Centro_La Purisima</v>
      </c>
      <c r="C53" s="154" t="s">
        <v>28</v>
      </c>
      <c r="D53" s="154" t="s">
        <v>76</v>
      </c>
      <c r="E53" s="154" t="s">
        <v>77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3.6</v>
      </c>
      <c r="L53" s="116">
        <v>10.4</v>
      </c>
      <c r="M53" s="116">
        <v>1</v>
      </c>
      <c r="N53" s="116">
        <v>0</v>
      </c>
      <c r="O53" s="116">
        <v>0</v>
      </c>
      <c r="P53" s="116">
        <v>0.2</v>
      </c>
      <c r="Q53" s="116">
        <v>3</v>
      </c>
      <c r="R53" s="116">
        <v>9</v>
      </c>
      <c r="S53" s="116">
        <v>0</v>
      </c>
      <c r="T53" s="116">
        <v>1</v>
      </c>
      <c r="U53" s="116">
        <v>0</v>
      </c>
      <c r="V53" s="116" t="s">
        <v>165</v>
      </c>
      <c r="W53" s="116">
        <v>0</v>
      </c>
      <c r="X53" s="116" t="s">
        <v>165</v>
      </c>
      <c r="Y53" s="116" t="s">
        <v>165</v>
      </c>
      <c r="Z53" s="116" t="s">
        <v>165</v>
      </c>
      <c r="AA53" s="116" t="s">
        <v>165</v>
      </c>
      <c r="AB53" s="116" t="s">
        <v>165</v>
      </c>
      <c r="AC53" s="116" t="s">
        <v>165</v>
      </c>
      <c r="AD53" s="116" t="s">
        <v>165</v>
      </c>
      <c r="AE53" s="116" t="s">
        <v>165</v>
      </c>
      <c r="AF53" s="116" t="s">
        <v>165</v>
      </c>
      <c r="AG53" s="116" t="s">
        <v>165</v>
      </c>
      <c r="AH53" s="116" t="s">
        <v>165</v>
      </c>
      <c r="AI53" s="116" t="s">
        <v>165</v>
      </c>
      <c r="AJ53" s="116" t="s">
        <v>165</v>
      </c>
      <c r="AK53" s="151">
        <f t="shared" si="6"/>
        <v>28.2</v>
      </c>
      <c r="AL53" s="152">
        <f t="shared" si="2"/>
        <v>1.6588235294117646</v>
      </c>
    </row>
    <row r="54" spans="2:40" x14ac:dyDescent="0.2">
      <c r="B54" s="90" t="str">
        <f t="shared" si="7"/>
        <v>Centro_San Ignacio</v>
      </c>
      <c r="C54" s="154" t="s">
        <v>28</v>
      </c>
      <c r="D54" s="154" t="s">
        <v>78</v>
      </c>
      <c r="E54" s="154" t="s">
        <v>79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0.2</v>
      </c>
      <c r="L54" s="116">
        <v>0.2</v>
      </c>
      <c r="M54" s="116">
        <v>1</v>
      </c>
      <c r="N54" s="116">
        <v>0.2</v>
      </c>
      <c r="O54" s="116">
        <v>0</v>
      </c>
      <c r="P54" s="116">
        <v>0.2</v>
      </c>
      <c r="Q54" s="116">
        <v>0</v>
      </c>
      <c r="R54" s="116">
        <v>0</v>
      </c>
      <c r="S54" s="116">
        <v>0</v>
      </c>
      <c r="T54" s="116">
        <v>0</v>
      </c>
      <c r="U54" s="116">
        <v>0.2</v>
      </c>
      <c r="V54" s="116">
        <v>0</v>
      </c>
      <c r="W54" s="116">
        <v>0</v>
      </c>
      <c r="X54" s="116">
        <v>0.2</v>
      </c>
      <c r="Y54" s="116">
        <v>0.2</v>
      </c>
      <c r="Z54" s="116">
        <v>0</v>
      </c>
      <c r="AA54" s="116">
        <v>0.2</v>
      </c>
      <c r="AB54" s="116">
        <v>0.2</v>
      </c>
      <c r="AC54" s="116">
        <v>0</v>
      </c>
      <c r="AD54" s="116">
        <v>0.2</v>
      </c>
      <c r="AE54" s="116">
        <v>0.2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51">
        <f t="shared" si="6"/>
        <v>3.2000000000000006</v>
      </c>
      <c r="AL54" s="152">
        <f t="shared" si="2"/>
        <v>0.10322580645161292</v>
      </c>
      <c r="AN54" s="153"/>
    </row>
    <row r="55" spans="2:40" x14ac:dyDescent="0.2">
      <c r="B55" s="90" t="str">
        <f t="shared" si="7"/>
        <v>Centro_San Isidro</v>
      </c>
      <c r="C55" s="154" t="s">
        <v>28</v>
      </c>
      <c r="D55" s="154" t="s">
        <v>80</v>
      </c>
      <c r="E55" s="154" t="s">
        <v>79</v>
      </c>
      <c r="F55" s="116">
        <v>0</v>
      </c>
      <c r="G55" s="116">
        <v>0</v>
      </c>
      <c r="H55" s="116">
        <v>0</v>
      </c>
      <c r="I55" s="116">
        <v>0</v>
      </c>
      <c r="J55" s="116">
        <v>0.2</v>
      </c>
      <c r="K55" s="116">
        <v>0</v>
      </c>
      <c r="L55" s="116">
        <v>0</v>
      </c>
      <c r="M55" s="116">
        <v>1.8</v>
      </c>
      <c r="N55" s="116">
        <v>0.4</v>
      </c>
      <c r="O55" s="116">
        <v>0.6</v>
      </c>
      <c r="P55" s="116">
        <v>28.4</v>
      </c>
      <c r="Q55" s="116">
        <v>0.2</v>
      </c>
      <c r="R55" s="116">
        <v>0</v>
      </c>
      <c r="S55" s="116">
        <v>0</v>
      </c>
      <c r="T55" s="116">
        <v>0</v>
      </c>
      <c r="U55" s="116">
        <v>5</v>
      </c>
      <c r="V55" s="116">
        <v>5</v>
      </c>
      <c r="W55" s="116">
        <v>2.4</v>
      </c>
      <c r="X55" s="116">
        <v>3.4</v>
      </c>
      <c r="Y55" s="116">
        <v>26.8</v>
      </c>
      <c r="Z55" s="116">
        <v>5</v>
      </c>
      <c r="AA55" s="116">
        <v>7.4</v>
      </c>
      <c r="AB55" s="116">
        <v>0</v>
      </c>
      <c r="AC55" s="116">
        <v>0</v>
      </c>
      <c r="AD55" s="116">
        <v>4.2</v>
      </c>
      <c r="AE55" s="116">
        <v>5.8</v>
      </c>
      <c r="AF55" s="116">
        <v>4.5999999999999996</v>
      </c>
      <c r="AG55" s="116">
        <v>0.2</v>
      </c>
      <c r="AH55" s="116">
        <v>0</v>
      </c>
      <c r="AI55" s="116">
        <v>0</v>
      </c>
      <c r="AJ55" s="116">
        <v>0</v>
      </c>
      <c r="AK55" s="151">
        <f t="shared" si="6"/>
        <v>101.39999999999999</v>
      </c>
      <c r="AL55" s="152">
        <f t="shared" si="2"/>
        <v>3.2709677419354835</v>
      </c>
    </row>
    <row r="56" spans="2:40" x14ac:dyDescent="0.2">
      <c r="B56" s="90" t="str">
        <f t="shared" si="7"/>
        <v>Huasteca_5 de Mayo</v>
      </c>
      <c r="C56" s="155" t="s">
        <v>10</v>
      </c>
      <c r="D56" s="155" t="s">
        <v>83</v>
      </c>
      <c r="E56" s="155" t="s">
        <v>84</v>
      </c>
      <c r="F56" s="135" t="s">
        <v>165</v>
      </c>
      <c r="G56" s="135" t="s">
        <v>165</v>
      </c>
      <c r="H56" s="135" t="s">
        <v>165</v>
      </c>
      <c r="I56" s="135" t="s">
        <v>165</v>
      </c>
      <c r="J56" s="135" t="s">
        <v>165</v>
      </c>
      <c r="K56" s="135" t="s">
        <v>165</v>
      </c>
      <c r="L56" s="135" t="s">
        <v>165</v>
      </c>
      <c r="M56" s="135" t="s">
        <v>165</v>
      </c>
      <c r="N56" s="135" t="s">
        <v>165</v>
      </c>
      <c r="O56" s="135" t="s">
        <v>165</v>
      </c>
      <c r="P56" s="135" t="s">
        <v>165</v>
      </c>
      <c r="Q56" s="135" t="s">
        <v>165</v>
      </c>
      <c r="R56" s="135" t="s">
        <v>165</v>
      </c>
      <c r="S56" s="135" t="s">
        <v>165</v>
      </c>
      <c r="T56" s="135" t="s">
        <v>165</v>
      </c>
      <c r="U56" s="135" t="s">
        <v>165</v>
      </c>
      <c r="V56" s="135" t="s">
        <v>165</v>
      </c>
      <c r="W56" s="135" t="s">
        <v>165</v>
      </c>
      <c r="X56" s="135" t="s">
        <v>165</v>
      </c>
      <c r="Y56" s="135" t="s">
        <v>165</v>
      </c>
      <c r="Z56" s="135" t="s">
        <v>165</v>
      </c>
      <c r="AA56" s="135" t="s">
        <v>165</v>
      </c>
      <c r="AB56" s="135" t="s">
        <v>165</v>
      </c>
      <c r="AC56" s="135" t="s">
        <v>165</v>
      </c>
      <c r="AD56" s="135" t="s">
        <v>165</v>
      </c>
      <c r="AE56" s="135" t="s">
        <v>165</v>
      </c>
      <c r="AF56" s="135" t="s">
        <v>165</v>
      </c>
      <c r="AG56" s="135" t="s">
        <v>165</v>
      </c>
      <c r="AH56" s="135" t="s">
        <v>165</v>
      </c>
      <c r="AI56" s="135" t="s">
        <v>165</v>
      </c>
      <c r="AJ56" s="135" t="s">
        <v>165</v>
      </c>
      <c r="AK56" s="151">
        <f t="shared" si="6"/>
        <v>0</v>
      </c>
      <c r="AL56" s="152" t="e">
        <f t="shared" si="2"/>
        <v>#DIV/0!</v>
      </c>
    </row>
    <row r="57" spans="2:40" x14ac:dyDescent="0.2">
      <c r="B57" s="90" t="str">
        <f t="shared" si="7"/>
        <v>Huasteca_Estación Coyoles</v>
      </c>
      <c r="C57" s="155" t="s">
        <v>10</v>
      </c>
      <c r="D57" s="155" t="s">
        <v>85</v>
      </c>
      <c r="E57" s="155" t="s">
        <v>84</v>
      </c>
      <c r="F57" s="135" t="s">
        <v>165</v>
      </c>
      <c r="G57" s="135" t="s">
        <v>165</v>
      </c>
      <c r="H57" s="135" t="s">
        <v>165</v>
      </c>
      <c r="I57" s="135" t="s">
        <v>165</v>
      </c>
      <c r="J57" s="135" t="s">
        <v>165</v>
      </c>
      <c r="K57" s="135" t="s">
        <v>165</v>
      </c>
      <c r="L57" s="135" t="s">
        <v>165</v>
      </c>
      <c r="M57" s="135" t="s">
        <v>165</v>
      </c>
      <c r="N57" s="135" t="s">
        <v>165</v>
      </c>
      <c r="O57" s="135" t="s">
        <v>165</v>
      </c>
      <c r="P57" s="135" t="s">
        <v>165</v>
      </c>
      <c r="Q57" s="135" t="s">
        <v>165</v>
      </c>
      <c r="R57" s="135" t="s">
        <v>165</v>
      </c>
      <c r="S57" s="135" t="s">
        <v>165</v>
      </c>
      <c r="T57" s="135" t="s">
        <v>165</v>
      </c>
      <c r="U57" s="135" t="s">
        <v>165</v>
      </c>
      <c r="V57" s="135" t="s">
        <v>165</v>
      </c>
      <c r="W57" s="135" t="s">
        <v>165</v>
      </c>
      <c r="X57" s="135" t="s">
        <v>165</v>
      </c>
      <c r="Y57" s="135" t="s">
        <v>165</v>
      </c>
      <c r="Z57" s="135" t="s">
        <v>165</v>
      </c>
      <c r="AA57" s="135" t="s">
        <v>165</v>
      </c>
      <c r="AB57" s="135" t="s">
        <v>165</v>
      </c>
      <c r="AC57" s="135" t="s">
        <v>165</v>
      </c>
      <c r="AD57" s="135" t="s">
        <v>165</v>
      </c>
      <c r="AE57" s="135" t="s">
        <v>165</v>
      </c>
      <c r="AF57" s="135" t="s">
        <v>165</v>
      </c>
      <c r="AG57" s="135" t="s">
        <v>165</v>
      </c>
      <c r="AH57" s="135" t="s">
        <v>165</v>
      </c>
      <c r="AI57" s="135" t="s">
        <v>165</v>
      </c>
      <c r="AJ57" s="135" t="s">
        <v>165</v>
      </c>
      <c r="AK57" s="151">
        <f t="shared" si="6"/>
        <v>0</v>
      </c>
      <c r="AL57" s="152" t="e">
        <f t="shared" si="2"/>
        <v>#DIV/0!</v>
      </c>
      <c r="AN57" s="153"/>
    </row>
    <row r="58" spans="2:40" x14ac:dyDescent="0.2">
      <c r="B58" s="90" t="str">
        <f t="shared" si="7"/>
        <v>Huasteca_Ingenio Plan de Ayala</v>
      </c>
      <c r="C58" s="155" t="s">
        <v>10</v>
      </c>
      <c r="D58" s="155" t="s">
        <v>121</v>
      </c>
      <c r="E58" s="155" t="s">
        <v>84</v>
      </c>
      <c r="F58" s="135" t="s">
        <v>165</v>
      </c>
      <c r="G58" s="135" t="s">
        <v>165</v>
      </c>
      <c r="H58" s="135" t="s">
        <v>165</v>
      </c>
      <c r="I58" s="135" t="s">
        <v>165</v>
      </c>
      <c r="J58" s="135" t="s">
        <v>165</v>
      </c>
      <c r="K58" s="135" t="s">
        <v>165</v>
      </c>
      <c r="L58" s="135" t="s">
        <v>165</v>
      </c>
      <c r="M58" s="135" t="s">
        <v>165</v>
      </c>
      <c r="N58" s="135" t="s">
        <v>165</v>
      </c>
      <c r="O58" s="135" t="s">
        <v>165</v>
      </c>
      <c r="P58" s="135" t="s">
        <v>165</v>
      </c>
      <c r="Q58" s="135" t="s">
        <v>165</v>
      </c>
      <c r="R58" s="135" t="s">
        <v>165</v>
      </c>
      <c r="S58" s="135" t="s">
        <v>165</v>
      </c>
      <c r="T58" s="135" t="s">
        <v>165</v>
      </c>
      <c r="U58" s="135" t="s">
        <v>165</v>
      </c>
      <c r="V58" s="135" t="s">
        <v>165</v>
      </c>
      <c r="W58" s="135" t="s">
        <v>165</v>
      </c>
      <c r="X58" s="135" t="s">
        <v>165</v>
      </c>
      <c r="Y58" s="135" t="s">
        <v>165</v>
      </c>
      <c r="Z58" s="135" t="s">
        <v>165</v>
      </c>
      <c r="AA58" s="135" t="s">
        <v>165</v>
      </c>
      <c r="AB58" s="135" t="s">
        <v>165</v>
      </c>
      <c r="AC58" s="135" t="s">
        <v>165</v>
      </c>
      <c r="AD58" s="135" t="s">
        <v>165</v>
      </c>
      <c r="AE58" s="135" t="s">
        <v>165</v>
      </c>
      <c r="AF58" s="135" t="s">
        <v>165</v>
      </c>
      <c r="AG58" s="135" t="s">
        <v>165</v>
      </c>
      <c r="AH58" s="135" t="s">
        <v>165</v>
      </c>
      <c r="AI58" s="135" t="s">
        <v>165</v>
      </c>
      <c r="AJ58" s="135" t="s">
        <v>165</v>
      </c>
      <c r="AK58" s="151">
        <f t="shared" si="6"/>
        <v>0</v>
      </c>
      <c r="AL58" s="152" t="e">
        <f t="shared" si="2"/>
        <v>#DIV/0!</v>
      </c>
    </row>
    <row r="59" spans="2:40" x14ac:dyDescent="0.2">
      <c r="B59" s="90" t="str">
        <f t="shared" si="7"/>
        <v>Huasteca_La Hincada</v>
      </c>
      <c r="C59" s="155" t="s">
        <v>10</v>
      </c>
      <c r="D59" s="155" t="s">
        <v>86</v>
      </c>
      <c r="E59" s="155" t="s">
        <v>84</v>
      </c>
      <c r="F59" s="135" t="s">
        <v>165</v>
      </c>
      <c r="G59" s="135" t="s">
        <v>165</v>
      </c>
      <c r="H59" s="135" t="s">
        <v>165</v>
      </c>
      <c r="I59" s="135" t="s">
        <v>165</v>
      </c>
      <c r="J59" s="135" t="s">
        <v>165</v>
      </c>
      <c r="K59" s="135" t="s">
        <v>165</v>
      </c>
      <c r="L59" s="135" t="s">
        <v>165</v>
      </c>
      <c r="M59" s="135" t="s">
        <v>165</v>
      </c>
      <c r="N59" s="135" t="s">
        <v>165</v>
      </c>
      <c r="O59" s="135" t="s">
        <v>165</v>
      </c>
      <c r="P59" s="135" t="s">
        <v>165</v>
      </c>
      <c r="Q59" s="135" t="s">
        <v>165</v>
      </c>
      <c r="R59" s="135" t="s">
        <v>165</v>
      </c>
      <c r="S59" s="135" t="s">
        <v>165</v>
      </c>
      <c r="T59" s="135" t="s">
        <v>165</v>
      </c>
      <c r="U59" s="135" t="s">
        <v>165</v>
      </c>
      <c r="V59" s="135" t="s">
        <v>165</v>
      </c>
      <c r="W59" s="135" t="s">
        <v>165</v>
      </c>
      <c r="X59" s="135" t="s">
        <v>165</v>
      </c>
      <c r="Y59" s="135" t="s">
        <v>165</v>
      </c>
      <c r="Z59" s="135" t="s">
        <v>165</v>
      </c>
      <c r="AA59" s="135" t="s">
        <v>165</v>
      </c>
      <c r="AB59" s="135" t="s">
        <v>165</v>
      </c>
      <c r="AC59" s="135" t="s">
        <v>165</v>
      </c>
      <c r="AD59" s="135" t="s">
        <v>165</v>
      </c>
      <c r="AE59" s="135" t="s">
        <v>165</v>
      </c>
      <c r="AF59" s="135" t="s">
        <v>165</v>
      </c>
      <c r="AG59" s="135" t="s">
        <v>165</v>
      </c>
      <c r="AH59" s="135" t="s">
        <v>165</v>
      </c>
      <c r="AI59" s="135" t="s">
        <v>165</v>
      </c>
      <c r="AJ59" s="135" t="s">
        <v>165</v>
      </c>
      <c r="AK59" s="151">
        <f t="shared" si="6"/>
        <v>0</v>
      </c>
      <c r="AL59" s="152" t="e">
        <f t="shared" si="2"/>
        <v>#DIV/0!</v>
      </c>
      <c r="AN59" s="153"/>
    </row>
    <row r="60" spans="2:40" x14ac:dyDescent="0.2">
      <c r="B60" s="90" t="str">
        <f t="shared" si="7"/>
        <v>Huasteca_Tampaya</v>
      </c>
      <c r="C60" s="155" t="s">
        <v>10</v>
      </c>
      <c r="D60" s="155" t="s">
        <v>87</v>
      </c>
      <c r="E60" s="155" t="s">
        <v>84</v>
      </c>
      <c r="F60" s="135" t="s">
        <v>165</v>
      </c>
      <c r="G60" s="135" t="s">
        <v>165</v>
      </c>
      <c r="H60" s="135" t="s">
        <v>165</v>
      </c>
      <c r="I60" s="135" t="s">
        <v>165</v>
      </c>
      <c r="J60" s="135" t="s">
        <v>165</v>
      </c>
      <c r="K60" s="135" t="s">
        <v>165</v>
      </c>
      <c r="L60" s="135" t="s">
        <v>165</v>
      </c>
      <c r="M60" s="135" t="s">
        <v>165</v>
      </c>
      <c r="N60" s="135" t="s">
        <v>165</v>
      </c>
      <c r="O60" s="135" t="s">
        <v>165</v>
      </c>
      <c r="P60" s="135" t="s">
        <v>165</v>
      </c>
      <c r="Q60" s="135" t="s">
        <v>165</v>
      </c>
      <c r="R60" s="135" t="s">
        <v>165</v>
      </c>
      <c r="S60" s="135" t="s">
        <v>165</v>
      </c>
      <c r="T60" s="135" t="s">
        <v>165</v>
      </c>
      <c r="U60" s="135" t="s">
        <v>165</v>
      </c>
      <c r="V60" s="135" t="s">
        <v>165</v>
      </c>
      <c r="W60" s="135" t="s">
        <v>165</v>
      </c>
      <c r="X60" s="135" t="s">
        <v>165</v>
      </c>
      <c r="Y60" s="135" t="s">
        <v>165</v>
      </c>
      <c r="Z60" s="135" t="s">
        <v>165</v>
      </c>
      <c r="AA60" s="135" t="s">
        <v>165</v>
      </c>
      <c r="AB60" s="135" t="s">
        <v>165</v>
      </c>
      <c r="AC60" s="135" t="s">
        <v>165</v>
      </c>
      <c r="AD60" s="135" t="s">
        <v>165</v>
      </c>
      <c r="AE60" s="135" t="s">
        <v>165</v>
      </c>
      <c r="AF60" s="135" t="s">
        <v>165</v>
      </c>
      <c r="AG60" s="135" t="s">
        <v>165</v>
      </c>
      <c r="AH60" s="135" t="s">
        <v>165</v>
      </c>
      <c r="AI60" s="135" t="s">
        <v>165</v>
      </c>
      <c r="AJ60" s="135" t="s">
        <v>165</v>
      </c>
      <c r="AK60" s="151">
        <f t="shared" si="6"/>
        <v>0</v>
      </c>
      <c r="AL60" s="152" t="e">
        <f t="shared" si="2"/>
        <v>#DIV/0!</v>
      </c>
    </row>
    <row r="61" spans="2:40" x14ac:dyDescent="0.2">
      <c r="B61" s="90" t="str">
        <f t="shared" si="7"/>
        <v>Huasteca_INIFAP Ebano</v>
      </c>
      <c r="C61" s="155" t="s">
        <v>10</v>
      </c>
      <c r="D61" s="155" t="s">
        <v>88</v>
      </c>
      <c r="E61" s="155" t="s">
        <v>89</v>
      </c>
      <c r="F61" s="116" t="s">
        <v>165</v>
      </c>
      <c r="G61" s="116" t="s">
        <v>165</v>
      </c>
      <c r="H61" s="116" t="s">
        <v>165</v>
      </c>
      <c r="I61" s="116" t="s">
        <v>165</v>
      </c>
      <c r="J61" s="116" t="s">
        <v>165</v>
      </c>
      <c r="K61" s="116" t="s">
        <v>165</v>
      </c>
      <c r="L61" s="116" t="s">
        <v>165</v>
      </c>
      <c r="M61" s="116" t="s">
        <v>165</v>
      </c>
      <c r="N61" s="116" t="s">
        <v>165</v>
      </c>
      <c r="O61" s="116" t="s">
        <v>165</v>
      </c>
      <c r="P61" s="116" t="s">
        <v>165</v>
      </c>
      <c r="Q61" s="116" t="s">
        <v>165</v>
      </c>
      <c r="R61" s="116" t="s">
        <v>165</v>
      </c>
      <c r="S61" s="116" t="s">
        <v>165</v>
      </c>
      <c r="T61" s="116" t="s">
        <v>165</v>
      </c>
      <c r="U61" s="116" t="s">
        <v>165</v>
      </c>
      <c r="V61" s="116" t="s">
        <v>165</v>
      </c>
      <c r="W61" s="116" t="s">
        <v>165</v>
      </c>
      <c r="X61" s="116" t="s">
        <v>165</v>
      </c>
      <c r="Y61" s="116" t="s">
        <v>165</v>
      </c>
      <c r="Z61" s="116" t="s">
        <v>165</v>
      </c>
      <c r="AA61" s="116" t="s">
        <v>165</v>
      </c>
      <c r="AB61" s="116" t="s">
        <v>165</v>
      </c>
      <c r="AC61" s="116" t="s">
        <v>165</v>
      </c>
      <c r="AD61" s="116" t="s">
        <v>165</v>
      </c>
      <c r="AE61" s="116" t="s">
        <v>165</v>
      </c>
      <c r="AF61" s="116" t="s">
        <v>165</v>
      </c>
      <c r="AG61" s="116" t="s">
        <v>165</v>
      </c>
      <c r="AH61" s="116" t="s">
        <v>165</v>
      </c>
      <c r="AI61" s="116" t="s">
        <v>165</v>
      </c>
      <c r="AJ61" s="116" t="s">
        <v>165</v>
      </c>
      <c r="AK61" s="151">
        <f t="shared" si="6"/>
        <v>0</v>
      </c>
      <c r="AL61" s="152" t="e">
        <f t="shared" si="2"/>
        <v>#DIV/0!</v>
      </c>
      <c r="AN61" s="153"/>
    </row>
    <row r="62" spans="2:40" x14ac:dyDescent="0.2">
      <c r="B62" s="90" t="str">
        <f t="shared" si="7"/>
        <v>Huasteca_Ponciano</v>
      </c>
      <c r="C62" s="155" t="s">
        <v>10</v>
      </c>
      <c r="D62" s="155" t="s">
        <v>90</v>
      </c>
      <c r="E62" s="155" t="s">
        <v>89</v>
      </c>
      <c r="F62" s="116" t="s">
        <v>165</v>
      </c>
      <c r="G62" s="116" t="s">
        <v>165</v>
      </c>
      <c r="H62" s="116" t="s">
        <v>165</v>
      </c>
      <c r="I62" s="116" t="s">
        <v>165</v>
      </c>
      <c r="J62" s="116" t="s">
        <v>165</v>
      </c>
      <c r="K62" s="116" t="s">
        <v>165</v>
      </c>
      <c r="L62" s="116" t="s">
        <v>165</v>
      </c>
      <c r="M62" s="116" t="s">
        <v>165</v>
      </c>
      <c r="N62" s="116" t="s">
        <v>165</v>
      </c>
      <c r="O62" s="116" t="s">
        <v>165</v>
      </c>
      <c r="P62" s="116" t="s">
        <v>165</v>
      </c>
      <c r="Q62" s="116" t="s">
        <v>165</v>
      </c>
      <c r="R62" s="116" t="s">
        <v>165</v>
      </c>
      <c r="S62" s="116" t="s">
        <v>165</v>
      </c>
      <c r="T62" s="116" t="s">
        <v>165</v>
      </c>
      <c r="U62" s="116" t="s">
        <v>165</v>
      </c>
      <c r="V62" s="116" t="s">
        <v>165</v>
      </c>
      <c r="W62" s="116" t="s">
        <v>165</v>
      </c>
      <c r="X62" s="116" t="s">
        <v>165</v>
      </c>
      <c r="Y62" s="116" t="s">
        <v>165</v>
      </c>
      <c r="Z62" s="116" t="s">
        <v>165</v>
      </c>
      <c r="AA62" s="116" t="s">
        <v>165</v>
      </c>
      <c r="AB62" s="116" t="s">
        <v>165</v>
      </c>
      <c r="AC62" s="116" t="s">
        <v>165</v>
      </c>
      <c r="AD62" s="116" t="s">
        <v>165</v>
      </c>
      <c r="AE62" s="116" t="s">
        <v>165</v>
      </c>
      <c r="AF62" s="116" t="s">
        <v>165</v>
      </c>
      <c r="AG62" s="116" t="s">
        <v>165</v>
      </c>
      <c r="AH62" s="116" t="s">
        <v>165</v>
      </c>
      <c r="AI62" s="116" t="s">
        <v>165</v>
      </c>
      <c r="AJ62" s="116" t="s">
        <v>165</v>
      </c>
      <c r="AK62" s="151">
        <f t="shared" si="6"/>
        <v>0</v>
      </c>
      <c r="AL62" s="152" t="e">
        <f t="shared" si="2"/>
        <v>#DIV/0!</v>
      </c>
    </row>
    <row r="63" spans="2:40" x14ac:dyDescent="0.2">
      <c r="B63" s="90" t="str">
        <f t="shared" si="7"/>
        <v>Huasteca_Santa Fé</v>
      </c>
      <c r="C63" s="155" t="s">
        <v>10</v>
      </c>
      <c r="D63" s="155" t="s">
        <v>91</v>
      </c>
      <c r="E63" s="155" t="s">
        <v>89</v>
      </c>
      <c r="F63" s="116" t="s">
        <v>165</v>
      </c>
      <c r="G63" s="116" t="s">
        <v>165</v>
      </c>
      <c r="H63" s="116" t="s">
        <v>165</v>
      </c>
      <c r="I63" s="116" t="s">
        <v>165</v>
      </c>
      <c r="J63" s="116" t="s">
        <v>165</v>
      </c>
      <c r="K63" s="116" t="s">
        <v>165</v>
      </c>
      <c r="L63" s="116" t="s">
        <v>165</v>
      </c>
      <c r="M63" s="116" t="s">
        <v>165</v>
      </c>
      <c r="N63" s="116" t="s">
        <v>165</v>
      </c>
      <c r="O63" s="116" t="s">
        <v>165</v>
      </c>
      <c r="P63" s="116" t="s">
        <v>165</v>
      </c>
      <c r="Q63" s="116" t="s">
        <v>165</v>
      </c>
      <c r="R63" s="116" t="s">
        <v>165</v>
      </c>
      <c r="S63" s="116" t="s">
        <v>165</v>
      </c>
      <c r="T63" s="116" t="s">
        <v>165</v>
      </c>
      <c r="U63" s="116" t="s">
        <v>165</v>
      </c>
      <c r="V63" s="116" t="s">
        <v>165</v>
      </c>
      <c r="W63" s="116" t="s">
        <v>165</v>
      </c>
      <c r="X63" s="116" t="s">
        <v>165</v>
      </c>
      <c r="Y63" s="116" t="s">
        <v>165</v>
      </c>
      <c r="Z63" s="116" t="s">
        <v>165</v>
      </c>
      <c r="AA63" s="116" t="s">
        <v>165</v>
      </c>
      <c r="AB63" s="116" t="s">
        <v>165</v>
      </c>
      <c r="AC63" s="116" t="s">
        <v>165</v>
      </c>
      <c r="AD63" s="116" t="s">
        <v>165</v>
      </c>
      <c r="AE63" s="116" t="s">
        <v>165</v>
      </c>
      <c r="AF63" s="116" t="s">
        <v>165</v>
      </c>
      <c r="AG63" s="116" t="s">
        <v>165</v>
      </c>
      <c r="AH63" s="116" t="s">
        <v>165</v>
      </c>
      <c r="AI63" s="116" t="s">
        <v>165</v>
      </c>
      <c r="AJ63" s="116" t="s">
        <v>165</v>
      </c>
      <c r="AK63" s="151">
        <f t="shared" si="6"/>
        <v>0</v>
      </c>
      <c r="AL63" s="152" t="e">
        <f t="shared" si="2"/>
        <v>#DIV/0!</v>
      </c>
      <c r="AN63" s="153"/>
    </row>
    <row r="64" spans="2:40" x14ac:dyDescent="0.2">
      <c r="B64" s="90" t="str">
        <f t="shared" si="7"/>
        <v xml:space="preserve">Huasteca_Santa Martha </v>
      </c>
      <c r="C64" s="155" t="s">
        <v>10</v>
      </c>
      <c r="D64" s="155" t="s">
        <v>92</v>
      </c>
      <c r="E64" s="155" t="s">
        <v>89</v>
      </c>
      <c r="F64" s="116" t="s">
        <v>165</v>
      </c>
      <c r="G64" s="116" t="s">
        <v>165</v>
      </c>
      <c r="H64" s="116" t="s">
        <v>165</v>
      </c>
      <c r="I64" s="116" t="s">
        <v>165</v>
      </c>
      <c r="J64" s="116" t="s">
        <v>165</v>
      </c>
      <c r="K64" s="116" t="s">
        <v>165</v>
      </c>
      <c r="L64" s="116" t="s">
        <v>165</v>
      </c>
      <c r="M64" s="116" t="s">
        <v>165</v>
      </c>
      <c r="N64" s="116" t="s">
        <v>165</v>
      </c>
      <c r="O64" s="116" t="s">
        <v>165</v>
      </c>
      <c r="P64" s="116" t="s">
        <v>165</v>
      </c>
      <c r="Q64" s="116" t="s">
        <v>165</v>
      </c>
      <c r="R64" s="116" t="s">
        <v>165</v>
      </c>
      <c r="S64" s="116" t="s">
        <v>165</v>
      </c>
      <c r="T64" s="116" t="s">
        <v>165</v>
      </c>
      <c r="U64" s="116" t="s">
        <v>165</v>
      </c>
      <c r="V64" s="116" t="s">
        <v>165</v>
      </c>
      <c r="W64" s="116" t="s">
        <v>165</v>
      </c>
      <c r="X64" s="116" t="s">
        <v>165</v>
      </c>
      <c r="Y64" s="116" t="s">
        <v>165</v>
      </c>
      <c r="Z64" s="116" t="s">
        <v>165</v>
      </c>
      <c r="AA64" s="116" t="s">
        <v>165</v>
      </c>
      <c r="AB64" s="116" t="s">
        <v>165</v>
      </c>
      <c r="AC64" s="116" t="s">
        <v>165</v>
      </c>
      <c r="AD64" s="116" t="s">
        <v>165</v>
      </c>
      <c r="AE64" s="116" t="s">
        <v>165</v>
      </c>
      <c r="AF64" s="116" t="s">
        <v>165</v>
      </c>
      <c r="AG64" s="116" t="s">
        <v>165</v>
      </c>
      <c r="AH64" s="116" t="s">
        <v>165</v>
      </c>
      <c r="AI64" s="116" t="s">
        <v>165</v>
      </c>
      <c r="AJ64" s="116" t="s">
        <v>165</v>
      </c>
      <c r="AK64" s="151">
        <f t="shared" si="6"/>
        <v>0</v>
      </c>
      <c r="AL64" s="152" t="e">
        <f t="shared" si="2"/>
        <v>#DIV/0!</v>
      </c>
    </row>
    <row r="65" spans="2:40" x14ac:dyDescent="0.2">
      <c r="B65" s="90" t="str">
        <f t="shared" si="7"/>
        <v>Huasteca_El Estribo</v>
      </c>
      <c r="C65" s="155" t="s">
        <v>10</v>
      </c>
      <c r="D65" s="155" t="s">
        <v>93</v>
      </c>
      <c r="E65" s="155" t="s">
        <v>94</v>
      </c>
      <c r="F65" s="135" t="s">
        <v>165</v>
      </c>
      <c r="G65" s="135" t="s">
        <v>165</v>
      </c>
      <c r="H65" s="135" t="s">
        <v>165</v>
      </c>
      <c r="I65" s="135" t="s">
        <v>165</v>
      </c>
      <c r="J65" s="135" t="s">
        <v>165</v>
      </c>
      <c r="K65" s="135" t="s">
        <v>165</v>
      </c>
      <c r="L65" s="135" t="s">
        <v>165</v>
      </c>
      <c r="M65" s="135" t="s">
        <v>165</v>
      </c>
      <c r="N65" s="135" t="s">
        <v>165</v>
      </c>
      <c r="O65" s="135" t="s">
        <v>165</v>
      </c>
      <c r="P65" s="135" t="s">
        <v>165</v>
      </c>
      <c r="Q65" s="135" t="s">
        <v>165</v>
      </c>
      <c r="R65" s="135" t="s">
        <v>165</v>
      </c>
      <c r="S65" s="135" t="s">
        <v>165</v>
      </c>
      <c r="T65" s="135" t="s">
        <v>165</v>
      </c>
      <c r="U65" s="135" t="s">
        <v>165</v>
      </c>
      <c r="V65" s="135" t="s">
        <v>165</v>
      </c>
      <c r="W65" s="135" t="s">
        <v>165</v>
      </c>
      <c r="X65" s="135" t="s">
        <v>165</v>
      </c>
      <c r="Y65" s="135" t="s">
        <v>165</v>
      </c>
      <c r="Z65" s="135" t="s">
        <v>165</v>
      </c>
      <c r="AA65" s="135" t="s">
        <v>165</v>
      </c>
      <c r="AB65" s="135" t="s">
        <v>165</v>
      </c>
      <c r="AC65" s="135" t="s">
        <v>165</v>
      </c>
      <c r="AD65" s="135" t="s">
        <v>165</v>
      </c>
      <c r="AE65" s="135" t="s">
        <v>165</v>
      </c>
      <c r="AF65" s="135" t="s">
        <v>165</v>
      </c>
      <c r="AG65" s="135" t="s">
        <v>165</v>
      </c>
      <c r="AH65" s="135" t="s">
        <v>165</v>
      </c>
      <c r="AI65" s="135" t="s">
        <v>165</v>
      </c>
      <c r="AJ65" s="135" t="s">
        <v>165</v>
      </c>
      <c r="AK65" s="151">
        <f t="shared" si="6"/>
        <v>0</v>
      </c>
      <c r="AL65" s="152" t="e">
        <f t="shared" si="2"/>
        <v>#DIV/0!</v>
      </c>
      <c r="AN65" s="153"/>
    </row>
    <row r="66" spans="2:40" x14ac:dyDescent="0.2">
      <c r="B66" s="90" t="str">
        <f t="shared" si="7"/>
        <v>Huasteca_El Rosario</v>
      </c>
      <c r="C66" s="155" t="s">
        <v>10</v>
      </c>
      <c r="D66" s="155" t="s">
        <v>95</v>
      </c>
      <c r="E66" s="155" t="s">
        <v>94</v>
      </c>
      <c r="F66" s="135" t="s">
        <v>165</v>
      </c>
      <c r="G66" s="135" t="s">
        <v>165</v>
      </c>
      <c r="H66" s="135" t="s">
        <v>165</v>
      </c>
      <c r="I66" s="135" t="s">
        <v>165</v>
      </c>
      <c r="J66" s="135" t="s">
        <v>165</v>
      </c>
      <c r="K66" s="135" t="s">
        <v>165</v>
      </c>
      <c r="L66" s="135" t="s">
        <v>165</v>
      </c>
      <c r="M66" s="135" t="s">
        <v>165</v>
      </c>
      <c r="N66" s="135" t="s">
        <v>165</v>
      </c>
      <c r="O66" s="135" t="s">
        <v>165</v>
      </c>
      <c r="P66" s="135" t="s">
        <v>165</v>
      </c>
      <c r="Q66" s="135" t="s">
        <v>165</v>
      </c>
      <c r="R66" s="135" t="s">
        <v>165</v>
      </c>
      <c r="S66" s="135" t="s">
        <v>165</v>
      </c>
      <c r="T66" s="135" t="s">
        <v>165</v>
      </c>
      <c r="U66" s="135" t="s">
        <v>165</v>
      </c>
      <c r="V66" s="135" t="s">
        <v>165</v>
      </c>
      <c r="W66" s="135" t="s">
        <v>165</v>
      </c>
      <c r="X66" s="135" t="s">
        <v>165</v>
      </c>
      <c r="Y66" s="135" t="s">
        <v>165</v>
      </c>
      <c r="Z66" s="135" t="s">
        <v>165</v>
      </c>
      <c r="AA66" s="135" t="s">
        <v>165</v>
      </c>
      <c r="AB66" s="135" t="s">
        <v>165</v>
      </c>
      <c r="AC66" s="135" t="s">
        <v>165</v>
      </c>
      <c r="AD66" s="135" t="s">
        <v>165</v>
      </c>
      <c r="AE66" s="135" t="s">
        <v>165</v>
      </c>
      <c r="AF66" s="135" t="s">
        <v>165</v>
      </c>
      <c r="AG66" s="135" t="s">
        <v>165</v>
      </c>
      <c r="AH66" s="135" t="s">
        <v>165</v>
      </c>
      <c r="AI66" s="135" t="s">
        <v>165</v>
      </c>
      <c r="AJ66" s="135" t="s">
        <v>165</v>
      </c>
      <c r="AK66" s="151">
        <f t="shared" si="6"/>
        <v>0</v>
      </c>
      <c r="AL66" s="152" t="e">
        <f t="shared" si="2"/>
        <v>#DIV/0!</v>
      </c>
    </row>
    <row r="67" spans="2:40" x14ac:dyDescent="0.2">
      <c r="B67" s="90" t="str">
        <f t="shared" si="7"/>
        <v xml:space="preserve">Huasteca_INIFAP Huichihuayan </v>
      </c>
      <c r="C67" s="155" t="s">
        <v>10</v>
      </c>
      <c r="D67" s="155" t="s">
        <v>96</v>
      </c>
      <c r="E67" s="155" t="s">
        <v>97</v>
      </c>
      <c r="F67" s="135" t="s">
        <v>165</v>
      </c>
      <c r="G67" s="135" t="s">
        <v>165</v>
      </c>
      <c r="H67" s="135" t="s">
        <v>165</v>
      </c>
      <c r="I67" s="135" t="s">
        <v>165</v>
      </c>
      <c r="J67" s="135" t="s">
        <v>165</v>
      </c>
      <c r="K67" s="135" t="s">
        <v>165</v>
      </c>
      <c r="L67" s="135" t="s">
        <v>165</v>
      </c>
      <c r="M67" s="135" t="s">
        <v>165</v>
      </c>
      <c r="N67" s="135" t="s">
        <v>165</v>
      </c>
      <c r="O67" s="135" t="s">
        <v>165</v>
      </c>
      <c r="P67" s="135" t="s">
        <v>165</v>
      </c>
      <c r="Q67" s="135" t="s">
        <v>165</v>
      </c>
      <c r="R67" s="135" t="s">
        <v>165</v>
      </c>
      <c r="S67" s="135" t="s">
        <v>165</v>
      </c>
      <c r="T67" s="135" t="s">
        <v>165</v>
      </c>
      <c r="U67" s="135" t="s">
        <v>165</v>
      </c>
      <c r="V67" s="135" t="s">
        <v>165</v>
      </c>
      <c r="W67" s="135" t="s">
        <v>165</v>
      </c>
      <c r="X67" s="135" t="s">
        <v>165</v>
      </c>
      <c r="Y67" s="135" t="s">
        <v>165</v>
      </c>
      <c r="Z67" s="135" t="s">
        <v>165</v>
      </c>
      <c r="AA67" s="135" t="s">
        <v>165</v>
      </c>
      <c r="AB67" s="135" t="s">
        <v>165</v>
      </c>
      <c r="AC67" s="135" t="s">
        <v>165</v>
      </c>
      <c r="AD67" s="135" t="s">
        <v>165</v>
      </c>
      <c r="AE67" s="135" t="s">
        <v>165</v>
      </c>
      <c r="AF67" s="135" t="s">
        <v>165</v>
      </c>
      <c r="AG67" s="135" t="s">
        <v>165</v>
      </c>
      <c r="AH67" s="135" t="s">
        <v>165</v>
      </c>
      <c r="AI67" s="135" t="s">
        <v>165</v>
      </c>
      <c r="AJ67" s="135" t="s">
        <v>165</v>
      </c>
      <c r="AK67" s="151">
        <f t="shared" si="6"/>
        <v>0</v>
      </c>
      <c r="AL67" s="152" t="e">
        <f t="shared" si="2"/>
        <v>#DIV/0!</v>
      </c>
      <c r="AN67" s="153"/>
    </row>
    <row r="68" spans="2:40" x14ac:dyDescent="0.2">
      <c r="B68" s="90" t="str">
        <f t="shared" si="7"/>
        <v>Huasteca_El Encanto</v>
      </c>
      <c r="C68" s="155" t="s">
        <v>10</v>
      </c>
      <c r="D68" s="155" t="s">
        <v>98</v>
      </c>
      <c r="E68" s="155" t="s">
        <v>118</v>
      </c>
      <c r="F68" s="135" t="s">
        <v>165</v>
      </c>
      <c r="G68" s="135" t="s">
        <v>165</v>
      </c>
      <c r="H68" s="135" t="s">
        <v>165</v>
      </c>
      <c r="I68" s="135" t="s">
        <v>165</v>
      </c>
      <c r="J68" s="135" t="s">
        <v>165</v>
      </c>
      <c r="K68" s="135" t="s">
        <v>165</v>
      </c>
      <c r="L68" s="135" t="s">
        <v>165</v>
      </c>
      <c r="M68" s="135" t="s">
        <v>165</v>
      </c>
      <c r="N68" s="135" t="s">
        <v>165</v>
      </c>
      <c r="O68" s="135" t="s">
        <v>165</v>
      </c>
      <c r="P68" s="135" t="s">
        <v>165</v>
      </c>
      <c r="Q68" s="135" t="s">
        <v>165</v>
      </c>
      <c r="R68" s="135" t="s">
        <v>165</v>
      </c>
      <c r="S68" s="135" t="s">
        <v>165</v>
      </c>
      <c r="T68" s="135" t="s">
        <v>165</v>
      </c>
      <c r="U68" s="135" t="s">
        <v>165</v>
      </c>
      <c r="V68" s="135" t="s">
        <v>165</v>
      </c>
      <c r="W68" s="135" t="s">
        <v>165</v>
      </c>
      <c r="X68" s="135" t="s">
        <v>165</v>
      </c>
      <c r="Y68" s="135" t="s">
        <v>165</v>
      </c>
      <c r="Z68" s="135" t="s">
        <v>165</v>
      </c>
      <c r="AA68" s="135" t="s">
        <v>165</v>
      </c>
      <c r="AB68" s="135" t="s">
        <v>165</v>
      </c>
      <c r="AC68" s="135" t="s">
        <v>165</v>
      </c>
      <c r="AD68" s="135" t="s">
        <v>165</v>
      </c>
      <c r="AE68" s="135" t="s">
        <v>165</v>
      </c>
      <c r="AF68" s="135" t="s">
        <v>165</v>
      </c>
      <c r="AG68" s="135" t="s">
        <v>165</v>
      </c>
      <c r="AH68" s="135" t="s">
        <v>165</v>
      </c>
      <c r="AI68" s="135" t="s">
        <v>165</v>
      </c>
      <c r="AJ68" s="135" t="s">
        <v>165</v>
      </c>
      <c r="AK68" s="151">
        <f t="shared" si="6"/>
        <v>0</v>
      </c>
      <c r="AL68" s="152" t="e">
        <f t="shared" si="2"/>
        <v>#DIV/0!</v>
      </c>
    </row>
    <row r="69" spans="2:40" x14ac:dyDescent="0.2">
      <c r="B69" s="90" t="str">
        <f t="shared" si="7"/>
        <v>Huasteca_Tancojol</v>
      </c>
      <c r="C69" s="155" t="s">
        <v>10</v>
      </c>
      <c r="D69" s="155" t="s">
        <v>99</v>
      </c>
      <c r="E69" s="155" t="s">
        <v>118</v>
      </c>
      <c r="F69" s="116" t="s">
        <v>165</v>
      </c>
      <c r="G69" s="116" t="s">
        <v>165</v>
      </c>
      <c r="H69" s="116" t="s">
        <v>165</v>
      </c>
      <c r="I69" s="116" t="s">
        <v>165</v>
      </c>
      <c r="J69" s="116" t="s">
        <v>165</v>
      </c>
      <c r="K69" s="116" t="s">
        <v>165</v>
      </c>
      <c r="L69" s="116" t="s">
        <v>165</v>
      </c>
      <c r="M69" s="116" t="s">
        <v>165</v>
      </c>
      <c r="N69" s="116" t="s">
        <v>165</v>
      </c>
      <c r="O69" s="116" t="s">
        <v>165</v>
      </c>
      <c r="P69" s="116" t="s">
        <v>165</v>
      </c>
      <c r="Q69" s="116" t="s">
        <v>165</v>
      </c>
      <c r="R69" s="116" t="s">
        <v>165</v>
      </c>
      <c r="S69" s="116" t="s">
        <v>165</v>
      </c>
      <c r="T69" s="116" t="s">
        <v>165</v>
      </c>
      <c r="U69" s="116" t="s">
        <v>165</v>
      </c>
      <c r="V69" s="116" t="s">
        <v>165</v>
      </c>
      <c r="W69" s="116" t="s">
        <v>165</v>
      </c>
      <c r="X69" s="116" t="s">
        <v>165</v>
      </c>
      <c r="Y69" s="116" t="s">
        <v>165</v>
      </c>
      <c r="Z69" s="116" t="s">
        <v>165</v>
      </c>
      <c r="AA69" s="116" t="s">
        <v>165</v>
      </c>
      <c r="AB69" s="116" t="s">
        <v>165</v>
      </c>
      <c r="AC69" s="116" t="s">
        <v>165</v>
      </c>
      <c r="AD69" s="116" t="s">
        <v>165</v>
      </c>
      <c r="AE69" s="116" t="s">
        <v>165</v>
      </c>
      <c r="AF69" s="116" t="s">
        <v>165</v>
      </c>
      <c r="AG69" s="116" t="s">
        <v>165</v>
      </c>
      <c r="AH69" s="116" t="s">
        <v>165</v>
      </c>
      <c r="AI69" s="116" t="s">
        <v>165</v>
      </c>
      <c r="AJ69" s="116" t="s">
        <v>165</v>
      </c>
      <c r="AK69" s="151">
        <f t="shared" si="6"/>
        <v>0</v>
      </c>
      <c r="AL69" s="152" t="e">
        <f t="shared" si="2"/>
        <v>#DIV/0!</v>
      </c>
      <c r="AN69" s="153"/>
    </row>
    <row r="70" spans="2:40" x14ac:dyDescent="0.2">
      <c r="B70" s="90" t="str">
        <f t="shared" si="7"/>
        <v>Huasteca_Est. Rancho El Canal</v>
      </c>
      <c r="C70" s="155" t="s">
        <v>10</v>
      </c>
      <c r="D70" s="155" t="s">
        <v>100</v>
      </c>
      <c r="E70" s="155" t="s">
        <v>101</v>
      </c>
      <c r="F70" s="135" t="s">
        <v>165</v>
      </c>
      <c r="G70" s="135" t="s">
        <v>165</v>
      </c>
      <c r="H70" s="135" t="s">
        <v>165</v>
      </c>
      <c r="I70" s="135" t="s">
        <v>165</v>
      </c>
      <c r="J70" s="135" t="s">
        <v>165</v>
      </c>
      <c r="K70" s="135" t="s">
        <v>165</v>
      </c>
      <c r="L70" s="135" t="s">
        <v>165</v>
      </c>
      <c r="M70" s="135" t="s">
        <v>165</v>
      </c>
      <c r="N70" s="135" t="s">
        <v>165</v>
      </c>
      <c r="O70" s="135" t="s">
        <v>165</v>
      </c>
      <c r="P70" s="135" t="s">
        <v>165</v>
      </c>
      <c r="Q70" s="135" t="s">
        <v>165</v>
      </c>
      <c r="R70" s="135" t="s">
        <v>165</v>
      </c>
      <c r="S70" s="135" t="s">
        <v>165</v>
      </c>
      <c r="T70" s="135" t="s">
        <v>165</v>
      </c>
      <c r="U70" s="135" t="s">
        <v>165</v>
      </c>
      <c r="V70" s="135" t="s">
        <v>165</v>
      </c>
      <c r="W70" s="135" t="s">
        <v>165</v>
      </c>
      <c r="X70" s="135" t="s">
        <v>165</v>
      </c>
      <c r="Y70" s="135" t="s">
        <v>165</v>
      </c>
      <c r="Z70" s="135" t="s">
        <v>165</v>
      </c>
      <c r="AA70" s="135" t="s">
        <v>165</v>
      </c>
      <c r="AB70" s="135" t="s">
        <v>165</v>
      </c>
      <c r="AC70" s="135" t="s">
        <v>165</v>
      </c>
      <c r="AD70" s="135" t="s">
        <v>165</v>
      </c>
      <c r="AE70" s="135" t="s">
        <v>165</v>
      </c>
      <c r="AF70" s="135" t="s">
        <v>165</v>
      </c>
      <c r="AG70" s="135" t="s">
        <v>165</v>
      </c>
      <c r="AH70" s="135" t="s">
        <v>165</v>
      </c>
      <c r="AI70" s="135" t="s">
        <v>165</v>
      </c>
      <c r="AJ70" s="135" t="s">
        <v>165</v>
      </c>
      <c r="AK70" s="151">
        <f t="shared" si="6"/>
        <v>0</v>
      </c>
      <c r="AL70" s="152" t="e">
        <f t="shared" si="2"/>
        <v>#DIV/0!</v>
      </c>
    </row>
    <row r="71" spans="2:40" x14ac:dyDescent="0.2">
      <c r="B71" s="90" t="str">
        <f t="shared" si="7"/>
        <v>Huasteca_Tamasopo</v>
      </c>
      <c r="C71" s="155" t="s">
        <v>10</v>
      </c>
      <c r="D71" s="155" t="s">
        <v>101</v>
      </c>
      <c r="E71" s="155" t="s">
        <v>101</v>
      </c>
      <c r="F71" s="135" t="s">
        <v>165</v>
      </c>
      <c r="G71" s="135" t="s">
        <v>165</v>
      </c>
      <c r="H71" s="135" t="s">
        <v>165</v>
      </c>
      <c r="I71" s="135" t="s">
        <v>165</v>
      </c>
      <c r="J71" s="135" t="s">
        <v>165</v>
      </c>
      <c r="K71" s="135" t="s">
        <v>165</v>
      </c>
      <c r="L71" s="135" t="s">
        <v>165</v>
      </c>
      <c r="M71" s="135" t="s">
        <v>165</v>
      </c>
      <c r="N71" s="135" t="s">
        <v>165</v>
      </c>
      <c r="O71" s="135" t="s">
        <v>165</v>
      </c>
      <c r="P71" s="135" t="s">
        <v>165</v>
      </c>
      <c r="Q71" s="135" t="s">
        <v>165</v>
      </c>
      <c r="R71" s="135" t="s">
        <v>165</v>
      </c>
      <c r="S71" s="135" t="s">
        <v>165</v>
      </c>
      <c r="T71" s="135" t="s">
        <v>165</v>
      </c>
      <c r="U71" s="135" t="s">
        <v>165</v>
      </c>
      <c r="V71" s="135" t="s">
        <v>165</v>
      </c>
      <c r="W71" s="135" t="s">
        <v>165</v>
      </c>
      <c r="X71" s="135" t="s">
        <v>165</v>
      </c>
      <c r="Y71" s="135" t="s">
        <v>165</v>
      </c>
      <c r="Z71" s="135" t="s">
        <v>165</v>
      </c>
      <c r="AA71" s="135" t="s">
        <v>165</v>
      </c>
      <c r="AB71" s="135" t="s">
        <v>165</v>
      </c>
      <c r="AC71" s="135" t="s">
        <v>165</v>
      </c>
      <c r="AD71" s="135" t="s">
        <v>165</v>
      </c>
      <c r="AE71" s="135" t="s">
        <v>165</v>
      </c>
      <c r="AF71" s="135" t="s">
        <v>165</v>
      </c>
      <c r="AG71" s="135" t="s">
        <v>165</v>
      </c>
      <c r="AH71" s="135" t="s">
        <v>165</v>
      </c>
      <c r="AI71" s="135" t="s">
        <v>165</v>
      </c>
      <c r="AJ71" s="135" t="s">
        <v>165</v>
      </c>
      <c r="AK71" s="151">
        <f t="shared" si="6"/>
        <v>0</v>
      </c>
      <c r="AL71" s="152" t="e">
        <f t="shared" si="2"/>
        <v>#DIV/0!</v>
      </c>
      <c r="AN71" s="153"/>
    </row>
    <row r="72" spans="2:40" x14ac:dyDescent="0.2">
      <c r="B72" s="90" t="str">
        <f t="shared" si="7"/>
        <v xml:space="preserve">Huasteca_Rancho Progreso </v>
      </c>
      <c r="C72" s="155" t="s">
        <v>10</v>
      </c>
      <c r="D72" s="155" t="s">
        <v>102</v>
      </c>
      <c r="E72" s="155" t="s">
        <v>103</v>
      </c>
      <c r="F72" s="116" t="s">
        <v>165</v>
      </c>
      <c r="G72" s="116" t="s">
        <v>165</v>
      </c>
      <c r="H72" s="116" t="s">
        <v>165</v>
      </c>
      <c r="I72" s="116" t="s">
        <v>165</v>
      </c>
      <c r="J72" s="116" t="s">
        <v>165</v>
      </c>
      <c r="K72" s="116" t="s">
        <v>165</v>
      </c>
      <c r="L72" s="116" t="s">
        <v>165</v>
      </c>
      <c r="M72" s="116" t="s">
        <v>165</v>
      </c>
      <c r="N72" s="116" t="s">
        <v>165</v>
      </c>
      <c r="O72" s="116" t="s">
        <v>165</v>
      </c>
      <c r="P72" s="116" t="s">
        <v>165</v>
      </c>
      <c r="Q72" s="116" t="s">
        <v>165</v>
      </c>
      <c r="R72" s="116" t="s">
        <v>165</v>
      </c>
      <c r="S72" s="116" t="s">
        <v>165</v>
      </c>
      <c r="T72" s="116" t="s">
        <v>165</v>
      </c>
      <c r="U72" s="116" t="s">
        <v>165</v>
      </c>
      <c r="V72" s="116" t="s">
        <v>165</v>
      </c>
      <c r="W72" s="116" t="s">
        <v>165</v>
      </c>
      <c r="X72" s="116" t="s">
        <v>165</v>
      </c>
      <c r="Y72" s="116" t="s">
        <v>165</v>
      </c>
      <c r="Z72" s="116" t="s">
        <v>165</v>
      </c>
      <c r="AA72" s="116" t="s">
        <v>165</v>
      </c>
      <c r="AB72" s="116" t="s">
        <v>165</v>
      </c>
      <c r="AC72" s="116" t="s">
        <v>165</v>
      </c>
      <c r="AD72" s="116" t="s">
        <v>165</v>
      </c>
      <c r="AE72" s="116" t="s">
        <v>165</v>
      </c>
      <c r="AF72" s="116" t="s">
        <v>165</v>
      </c>
      <c r="AG72" s="116" t="s">
        <v>165</v>
      </c>
      <c r="AH72" s="116" t="s">
        <v>165</v>
      </c>
      <c r="AI72" s="116" t="s">
        <v>165</v>
      </c>
      <c r="AJ72" s="116" t="s">
        <v>165</v>
      </c>
      <c r="AK72" s="151">
        <f t="shared" si="6"/>
        <v>0</v>
      </c>
      <c r="AL72" s="152" t="e">
        <f t="shared" si="2"/>
        <v>#DIV/0!</v>
      </c>
    </row>
    <row r="73" spans="2:40" x14ac:dyDescent="0.2">
      <c r="B73" s="90" t="str">
        <f t="shared" si="7"/>
        <v xml:space="preserve">Huasteca_Tampacoy </v>
      </c>
      <c r="C73" s="155" t="s">
        <v>10</v>
      </c>
      <c r="D73" s="155" t="s">
        <v>104</v>
      </c>
      <c r="E73" s="155" t="s">
        <v>22</v>
      </c>
      <c r="F73" s="116" t="s">
        <v>165</v>
      </c>
      <c r="G73" s="116" t="s">
        <v>165</v>
      </c>
      <c r="H73" s="116" t="s">
        <v>165</v>
      </c>
      <c r="I73" s="116" t="s">
        <v>165</v>
      </c>
      <c r="J73" s="116" t="s">
        <v>165</v>
      </c>
      <c r="K73" s="116" t="s">
        <v>165</v>
      </c>
      <c r="L73" s="116" t="s">
        <v>165</v>
      </c>
      <c r="M73" s="116" t="s">
        <v>165</v>
      </c>
      <c r="N73" s="116" t="s">
        <v>165</v>
      </c>
      <c r="O73" s="116" t="s">
        <v>165</v>
      </c>
      <c r="P73" s="116" t="s">
        <v>165</v>
      </c>
      <c r="Q73" s="116" t="s">
        <v>165</v>
      </c>
      <c r="R73" s="116" t="s">
        <v>165</v>
      </c>
      <c r="S73" s="116" t="s">
        <v>165</v>
      </c>
      <c r="T73" s="116" t="s">
        <v>165</v>
      </c>
      <c r="U73" s="116" t="s">
        <v>165</v>
      </c>
      <c r="V73" s="116" t="s">
        <v>165</v>
      </c>
      <c r="W73" s="116" t="s">
        <v>165</v>
      </c>
      <c r="X73" s="116" t="s">
        <v>165</v>
      </c>
      <c r="Y73" s="116" t="s">
        <v>165</v>
      </c>
      <c r="Z73" s="116" t="s">
        <v>165</v>
      </c>
      <c r="AA73" s="116" t="s">
        <v>165</v>
      </c>
      <c r="AB73" s="116" t="s">
        <v>165</v>
      </c>
      <c r="AC73" s="116" t="s">
        <v>165</v>
      </c>
      <c r="AD73" s="116" t="s">
        <v>165</v>
      </c>
      <c r="AE73" s="116" t="s">
        <v>165</v>
      </c>
      <c r="AF73" s="116" t="s">
        <v>165</v>
      </c>
      <c r="AG73" s="116" t="s">
        <v>165</v>
      </c>
      <c r="AH73" s="116" t="s">
        <v>165</v>
      </c>
      <c r="AI73" s="116" t="s">
        <v>165</v>
      </c>
      <c r="AJ73" s="116" t="s">
        <v>165</v>
      </c>
      <c r="AK73" s="151">
        <f t="shared" si="6"/>
        <v>0</v>
      </c>
      <c r="AL73" s="152" t="e">
        <f t="shared" si="2"/>
        <v>#DIV/0!</v>
      </c>
      <c r="AN73" s="153"/>
    </row>
    <row r="74" spans="2:40" x14ac:dyDescent="0.2">
      <c r="B74" s="90" t="str">
        <f t="shared" si="7"/>
        <v>Huasteca_Rancho Santa Cruz</v>
      </c>
      <c r="C74" s="155" t="s">
        <v>10</v>
      </c>
      <c r="D74" s="155" t="s">
        <v>167</v>
      </c>
      <c r="E74" s="155" t="s">
        <v>168</v>
      </c>
      <c r="F74" s="116">
        <v>0.1</v>
      </c>
      <c r="G74" s="116">
        <v>0</v>
      </c>
      <c r="H74" s="116">
        <v>17.899999999999999</v>
      </c>
      <c r="I74" s="116">
        <v>0</v>
      </c>
      <c r="J74" s="116">
        <v>3.4</v>
      </c>
      <c r="K74" s="116">
        <v>39.1</v>
      </c>
      <c r="L74" s="116">
        <v>62.3</v>
      </c>
      <c r="M74" s="116">
        <v>9.1999999999999993</v>
      </c>
      <c r="N74" s="116">
        <v>16</v>
      </c>
      <c r="O74" s="116">
        <v>11.9</v>
      </c>
      <c r="P74" s="116">
        <v>0</v>
      </c>
      <c r="Q74" s="116">
        <v>0</v>
      </c>
      <c r="R74" s="116">
        <v>0</v>
      </c>
      <c r="S74" s="116">
        <v>21</v>
      </c>
      <c r="T74" s="116">
        <v>0</v>
      </c>
      <c r="U74" s="116">
        <v>47.2</v>
      </c>
      <c r="V74" s="116">
        <v>119.9</v>
      </c>
      <c r="W74" s="116">
        <v>63</v>
      </c>
      <c r="X74" s="116">
        <v>2</v>
      </c>
      <c r="Y74" s="116">
        <v>0</v>
      </c>
      <c r="Z74" s="116">
        <v>17.600000000000001</v>
      </c>
      <c r="AA74" s="116">
        <v>12.8</v>
      </c>
      <c r="AB74" s="116">
        <v>6.8</v>
      </c>
      <c r="AC74" s="116">
        <v>12.5</v>
      </c>
      <c r="AD74" s="116">
        <v>6.1</v>
      </c>
      <c r="AE74" s="116">
        <v>0</v>
      </c>
      <c r="AF74" s="116">
        <v>0</v>
      </c>
      <c r="AG74" s="116">
        <v>0</v>
      </c>
      <c r="AH74" s="116">
        <v>0</v>
      </c>
      <c r="AI74" s="116">
        <v>0</v>
      </c>
      <c r="AJ74" s="116">
        <v>9.4</v>
      </c>
      <c r="AK74" s="151">
        <f t="shared" si="6"/>
        <v>478.20000000000005</v>
      </c>
      <c r="AL74" s="152">
        <f t="shared" si="2"/>
        <v>15.425806451612905</v>
      </c>
      <c r="AN74" s="153"/>
    </row>
    <row r="75" spans="2:40" x14ac:dyDescent="0.2">
      <c r="B75" s="90" t="str">
        <f t="shared" si="7"/>
        <v>Media_Cd. Del Maíz</v>
      </c>
      <c r="C75" s="90" t="s">
        <v>5</v>
      </c>
      <c r="D75" s="90" t="s">
        <v>105</v>
      </c>
      <c r="E75" s="90" t="s">
        <v>105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</v>
      </c>
      <c r="AC75" s="116">
        <v>0</v>
      </c>
      <c r="AD75" s="116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135">
        <v>0</v>
      </c>
      <c r="AK75" s="151">
        <f t="shared" si="6"/>
        <v>0</v>
      </c>
      <c r="AL75" s="152">
        <f t="shared" si="2"/>
        <v>0</v>
      </c>
    </row>
    <row r="76" spans="2:40" x14ac:dyDescent="0.2">
      <c r="B76" s="90" t="str">
        <f t="shared" si="7"/>
        <v>Media_CBTA 123</v>
      </c>
      <c r="C76" s="90" t="s">
        <v>5</v>
      </c>
      <c r="D76" s="90" t="s">
        <v>106</v>
      </c>
      <c r="E76" s="90" t="s">
        <v>6</v>
      </c>
      <c r="F76" s="116" t="s">
        <v>165</v>
      </c>
      <c r="G76" s="116" t="s">
        <v>165</v>
      </c>
      <c r="H76" s="116" t="s">
        <v>165</v>
      </c>
      <c r="I76" s="116" t="s">
        <v>165</v>
      </c>
      <c r="J76" s="116" t="s">
        <v>165</v>
      </c>
      <c r="K76" s="116" t="s">
        <v>165</v>
      </c>
      <c r="L76" s="116" t="s">
        <v>165</v>
      </c>
      <c r="M76" s="116" t="s">
        <v>165</v>
      </c>
      <c r="N76" s="116" t="s">
        <v>165</v>
      </c>
      <c r="O76" s="116" t="s">
        <v>165</v>
      </c>
      <c r="P76" s="116" t="s">
        <v>165</v>
      </c>
      <c r="Q76" s="116" t="s">
        <v>165</v>
      </c>
      <c r="R76" s="116" t="s">
        <v>165</v>
      </c>
      <c r="S76" s="116" t="s">
        <v>165</v>
      </c>
      <c r="T76" s="116" t="s">
        <v>165</v>
      </c>
      <c r="U76" s="116" t="s">
        <v>165</v>
      </c>
      <c r="V76" s="116" t="s">
        <v>165</v>
      </c>
      <c r="W76" s="116" t="s">
        <v>165</v>
      </c>
      <c r="X76" s="116" t="s">
        <v>165</v>
      </c>
      <c r="Y76" s="116" t="s">
        <v>165</v>
      </c>
      <c r="Z76" s="116" t="s">
        <v>165</v>
      </c>
      <c r="AA76" s="116" t="s">
        <v>165</v>
      </c>
      <c r="AB76" s="116" t="s">
        <v>165</v>
      </c>
      <c r="AC76" s="116" t="s">
        <v>165</v>
      </c>
      <c r="AD76" s="116" t="s">
        <v>165</v>
      </c>
      <c r="AE76" s="116" t="s">
        <v>165</v>
      </c>
      <c r="AF76" s="116" t="s">
        <v>165</v>
      </c>
      <c r="AG76" s="116" t="s">
        <v>165</v>
      </c>
      <c r="AH76" s="116" t="s">
        <v>165</v>
      </c>
      <c r="AI76" s="116" t="s">
        <v>165</v>
      </c>
      <c r="AJ76" s="116" t="s">
        <v>165</v>
      </c>
      <c r="AK76" s="151">
        <f t="shared" si="6"/>
        <v>0</v>
      </c>
      <c r="AL76" s="152" t="e">
        <f t="shared" ref="AL76:AL81" si="8">AVERAGE(F76:AJ76)</f>
        <v>#DIV/0!</v>
      </c>
      <c r="AN76" s="153"/>
    </row>
    <row r="77" spans="2:40" x14ac:dyDescent="0.2">
      <c r="B77" s="90" t="str">
        <f t="shared" si="7"/>
        <v>Media_Potrero San Isidro</v>
      </c>
      <c r="C77" s="90" t="s">
        <v>5</v>
      </c>
      <c r="D77" s="90" t="s">
        <v>107</v>
      </c>
      <c r="E77" s="90" t="s">
        <v>108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4.2</v>
      </c>
      <c r="L77" s="116">
        <v>3.2</v>
      </c>
      <c r="M77" s="116">
        <v>5</v>
      </c>
      <c r="N77" s="116">
        <v>1.6</v>
      </c>
      <c r="O77" s="116">
        <v>43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6.4</v>
      </c>
      <c r="V77" s="116">
        <v>12</v>
      </c>
      <c r="W77" s="116">
        <v>6.2</v>
      </c>
      <c r="X77" s="116">
        <v>0</v>
      </c>
      <c r="Y77" s="116">
        <v>0</v>
      </c>
      <c r="Z77" s="116">
        <v>0</v>
      </c>
      <c r="AA77" s="116">
        <v>0.2</v>
      </c>
      <c r="AB77" s="116">
        <v>3.2</v>
      </c>
      <c r="AC77" s="116">
        <v>0</v>
      </c>
      <c r="AD77" s="116">
        <v>0</v>
      </c>
      <c r="AE77" s="116">
        <v>0</v>
      </c>
      <c r="AF77" s="116">
        <v>0.2</v>
      </c>
      <c r="AG77" s="116">
        <v>0</v>
      </c>
      <c r="AH77" s="116">
        <v>0</v>
      </c>
      <c r="AI77" s="116">
        <v>0</v>
      </c>
      <c r="AJ77" s="116">
        <v>0</v>
      </c>
      <c r="AK77" s="151">
        <f t="shared" si="6"/>
        <v>85.200000000000017</v>
      </c>
      <c r="AL77" s="152">
        <f t="shared" si="8"/>
        <v>2.7483870967741941</v>
      </c>
    </row>
    <row r="78" spans="2:40" x14ac:dyDescent="0.2">
      <c r="B78" s="90" t="str">
        <f t="shared" si="7"/>
        <v>Media_El Naranjal</v>
      </c>
      <c r="C78" s="90" t="s">
        <v>5</v>
      </c>
      <c r="D78" s="90" t="s">
        <v>109</v>
      </c>
      <c r="E78" s="90" t="s">
        <v>7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3</v>
      </c>
      <c r="L78" s="116">
        <v>8.4</v>
      </c>
      <c r="M78" s="116">
        <v>13.8</v>
      </c>
      <c r="N78" s="116">
        <v>4.4000000000000004</v>
      </c>
      <c r="O78" s="116">
        <v>62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20.2</v>
      </c>
      <c r="V78" s="116">
        <v>24</v>
      </c>
      <c r="W78" s="116">
        <v>9.4</v>
      </c>
      <c r="X78" s="116">
        <v>0</v>
      </c>
      <c r="Y78" s="116">
        <v>0</v>
      </c>
      <c r="Z78" s="116">
        <v>10</v>
      </c>
      <c r="AA78" s="116">
        <v>0.8</v>
      </c>
      <c r="AB78" s="116">
        <v>2.2000000000000002</v>
      </c>
      <c r="AC78" s="116">
        <v>0</v>
      </c>
      <c r="AD78" s="116">
        <v>0</v>
      </c>
      <c r="AE78" s="116">
        <v>0</v>
      </c>
      <c r="AF78" s="116">
        <v>0</v>
      </c>
      <c r="AG78" s="116">
        <v>0</v>
      </c>
      <c r="AH78" s="116">
        <v>0</v>
      </c>
      <c r="AI78" s="116">
        <v>0</v>
      </c>
      <c r="AJ78" s="116">
        <v>0</v>
      </c>
      <c r="AK78" s="151">
        <f t="shared" si="6"/>
        <v>158.20000000000002</v>
      </c>
      <c r="AL78" s="152">
        <f t="shared" si="8"/>
        <v>5.1032258064516132</v>
      </c>
      <c r="AN78" s="153"/>
    </row>
    <row r="79" spans="2:40" x14ac:dyDescent="0.2">
      <c r="B79" s="90" t="str">
        <f t="shared" si="7"/>
        <v>Media_Progreso</v>
      </c>
      <c r="C79" s="90" t="s">
        <v>5</v>
      </c>
      <c r="D79" s="90" t="s">
        <v>110</v>
      </c>
      <c r="E79" s="90" t="s">
        <v>7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116">
        <v>0</v>
      </c>
      <c r="AK79" s="151">
        <f t="shared" si="6"/>
        <v>0</v>
      </c>
      <c r="AL79" s="152">
        <f t="shared" si="8"/>
        <v>0</v>
      </c>
    </row>
    <row r="80" spans="2:40" x14ac:dyDescent="0.2">
      <c r="B80" s="90" t="str">
        <f t="shared" si="7"/>
        <v xml:space="preserve">Media_Palo Alto </v>
      </c>
      <c r="C80" s="90" t="s">
        <v>5</v>
      </c>
      <c r="D80" s="90" t="s">
        <v>111</v>
      </c>
      <c r="E80" s="90" t="s">
        <v>112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116">
        <v>0</v>
      </c>
      <c r="AK80" s="151">
        <f t="shared" si="6"/>
        <v>0</v>
      </c>
      <c r="AL80" s="152">
        <f t="shared" si="8"/>
        <v>0</v>
      </c>
      <c r="AN80" s="153"/>
    </row>
    <row r="81" spans="2:38" x14ac:dyDescent="0.2">
      <c r="B81" s="90" t="str">
        <f t="shared" si="7"/>
        <v xml:space="preserve">Media _Rayón </v>
      </c>
      <c r="C81" s="156" t="s">
        <v>113</v>
      </c>
      <c r="D81" s="156" t="s">
        <v>114</v>
      </c>
      <c r="E81" s="156" t="s">
        <v>114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  <c r="X81" s="116">
        <v>0</v>
      </c>
      <c r="Y81" s="116">
        <v>0</v>
      </c>
      <c r="Z81" s="116">
        <v>0</v>
      </c>
      <c r="AA81" s="116">
        <v>0</v>
      </c>
      <c r="AB81" s="116">
        <v>0</v>
      </c>
      <c r="AC81" s="116">
        <v>0</v>
      </c>
      <c r="AD81" s="116">
        <v>0</v>
      </c>
      <c r="AE81" s="116">
        <v>0</v>
      </c>
      <c r="AF81" s="116">
        <v>0</v>
      </c>
      <c r="AG81" s="116">
        <v>0</v>
      </c>
      <c r="AH81" s="116">
        <v>0</v>
      </c>
      <c r="AI81" s="116">
        <v>0</v>
      </c>
      <c r="AJ81" s="116">
        <v>0</v>
      </c>
      <c r="AK81" s="151">
        <f t="shared" si="6"/>
        <v>0</v>
      </c>
      <c r="AL81" s="152">
        <f t="shared" si="8"/>
        <v>0</v>
      </c>
    </row>
    <row r="82" spans="2:38" x14ac:dyDescent="0.2">
      <c r="B82" s="198" t="s">
        <v>31</v>
      </c>
      <c r="C82" s="198"/>
      <c r="D82" s="198"/>
      <c r="E82" s="198"/>
      <c r="F82" s="157">
        <f t="shared" ref="F82:AJ82" si="9">AVERAGE(F5:F73)</f>
        <v>2.5581395348837205E-2</v>
      </c>
      <c r="G82" s="157">
        <f t="shared" si="9"/>
        <v>5.365853658536586E-2</v>
      </c>
      <c r="H82" s="157">
        <f t="shared" si="9"/>
        <v>9.5238095238095233E-2</v>
      </c>
      <c r="I82" s="157">
        <f t="shared" si="9"/>
        <v>0</v>
      </c>
      <c r="J82" s="157">
        <f t="shared" si="9"/>
        <v>8.4174999999999986</v>
      </c>
      <c r="K82" s="157">
        <f t="shared" si="9"/>
        <v>5.6535714285714267</v>
      </c>
      <c r="L82" s="157">
        <f t="shared" si="9"/>
        <v>12.65952380952381</v>
      </c>
      <c r="M82" s="157">
        <f t="shared" si="9"/>
        <v>4.1609756097560977</v>
      </c>
      <c r="N82" s="157">
        <f t="shared" si="9"/>
        <v>4.2272727272727275</v>
      </c>
      <c r="O82" s="157">
        <f t="shared" si="9"/>
        <v>2.7954545454545454</v>
      </c>
      <c r="P82" s="157">
        <f t="shared" si="9"/>
        <v>0.92222222222222228</v>
      </c>
      <c r="Q82" s="157">
        <f t="shared" si="9"/>
        <v>1.0731707317073171</v>
      </c>
      <c r="R82" s="157">
        <f t="shared" si="9"/>
        <v>1.2690476190476192</v>
      </c>
      <c r="S82" s="157">
        <f t="shared" si="9"/>
        <v>2.0159090909090911</v>
      </c>
      <c r="T82" s="157">
        <f t="shared" si="9"/>
        <v>2.5837209302325581</v>
      </c>
      <c r="U82" s="157">
        <f t="shared" si="9"/>
        <v>16.806976744186048</v>
      </c>
      <c r="V82" s="157">
        <f t="shared" si="9"/>
        <v>15.755813953488374</v>
      </c>
      <c r="W82" s="157">
        <f t="shared" si="9"/>
        <v>1.769047619047619</v>
      </c>
      <c r="X82" s="157">
        <f t="shared" si="9"/>
        <v>1.8027027027027027</v>
      </c>
      <c r="Y82" s="157">
        <f t="shared" si="9"/>
        <v>4.8414634146341466</v>
      </c>
      <c r="Z82" s="157">
        <f t="shared" si="9"/>
        <v>7.7568181818181836</v>
      </c>
      <c r="AA82" s="157">
        <f t="shared" si="9"/>
        <v>2.9342105263157903</v>
      </c>
      <c r="AB82" s="157">
        <f t="shared" si="9"/>
        <v>4.3675675675675656</v>
      </c>
      <c r="AC82" s="157">
        <f t="shared" si="9"/>
        <v>0.83611111111111114</v>
      </c>
      <c r="AD82" s="157">
        <f t="shared" si="9"/>
        <v>0.57179487179487176</v>
      </c>
      <c r="AE82" s="157">
        <f t="shared" si="9"/>
        <v>1.0794871794871794</v>
      </c>
      <c r="AF82" s="157">
        <f t="shared" si="9"/>
        <v>1.1142857142857143</v>
      </c>
      <c r="AG82" s="157">
        <f t="shared" si="9"/>
        <v>0.3</v>
      </c>
      <c r="AH82" s="157">
        <f t="shared" si="9"/>
        <v>0</v>
      </c>
      <c r="AI82" s="157">
        <f t="shared" si="9"/>
        <v>0.45500000000000007</v>
      </c>
      <c r="AJ82" s="157">
        <f t="shared" si="9"/>
        <v>18.647368421052636</v>
      </c>
      <c r="AK82" s="157">
        <f>AVERAGE(AK5:AK81)</f>
        <v>75.335064935064935</v>
      </c>
      <c r="AL82" s="157" t="e">
        <f>AVERAGE(AL5:AL81)</f>
        <v>#DIV/0!</v>
      </c>
    </row>
    <row r="84" spans="2:38" x14ac:dyDescent="0.2">
      <c r="B84" s="197" t="s">
        <v>162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</row>
  </sheetData>
  <sortState ref="B11:AN24">
    <sortCondition ref="D11:D24"/>
  </sortState>
  <mergeCells count="3">
    <mergeCell ref="B84:AK84"/>
    <mergeCell ref="B82:E82"/>
    <mergeCell ref="B3:AL3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84"/>
  <sheetViews>
    <sheetView zoomScale="70" zoomScaleNormal="70" workbookViewId="0">
      <pane xSplit="5" ySplit="4" topLeftCell="G54" activePane="bottomRight" state="frozen"/>
      <selection pane="topRight" activeCell="F1" sqref="F1"/>
      <selection pane="bottomLeft" activeCell="A5" sqref="A5"/>
      <selection pane="bottomRight" activeCell="A74" sqref="A74:XFD74"/>
    </sheetView>
  </sheetViews>
  <sheetFormatPr baseColWidth="10" defaultRowHeight="13.5" customHeight="1" x14ac:dyDescent="0.25"/>
  <cols>
    <col min="1" max="1" width="2.28515625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6" width="6.28515625" customWidth="1"/>
    <col min="7" max="7" width="7" style="79" customWidth="1"/>
    <col min="8" max="35" width="7" customWidth="1"/>
    <col min="36" max="37" width="10.42578125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1" spans="2:37" ht="10.5" customHeight="1" x14ac:dyDescent="0.25"/>
    <row r="2" spans="2:37" ht="9.75" customHeight="1" x14ac:dyDescent="0.25"/>
    <row r="3" spans="2:37" s="2" customFormat="1" ht="13.5" customHeight="1" x14ac:dyDescent="0.2">
      <c r="B3" s="195" t="s">
        <v>130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</row>
    <row r="4" spans="2:37" s="10" customFormat="1" ht="36.75" customHeight="1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1" t="s">
        <v>29</v>
      </c>
      <c r="AK4" s="22" t="s">
        <v>30</v>
      </c>
    </row>
    <row r="5" spans="2:37" s="9" customFormat="1" ht="13.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35">
        <v>16.3</v>
      </c>
      <c r="G5" s="135">
        <v>0</v>
      </c>
      <c r="H5" s="135">
        <v>0</v>
      </c>
      <c r="I5" s="135" t="s">
        <v>165</v>
      </c>
      <c r="J5" s="135">
        <v>0</v>
      </c>
      <c r="K5" s="135">
        <v>4</v>
      </c>
      <c r="L5" s="135">
        <v>0</v>
      </c>
      <c r="M5" s="135">
        <v>0</v>
      </c>
      <c r="N5" s="135">
        <v>0</v>
      </c>
      <c r="O5" s="135">
        <v>5.8</v>
      </c>
      <c r="P5" s="135">
        <v>0</v>
      </c>
      <c r="Q5" s="135">
        <v>0</v>
      </c>
      <c r="R5" s="135">
        <v>0</v>
      </c>
      <c r="S5" s="135">
        <v>8</v>
      </c>
      <c r="T5" s="135">
        <v>2.1</v>
      </c>
      <c r="U5" s="135">
        <v>0</v>
      </c>
      <c r="V5" s="135">
        <v>0</v>
      </c>
      <c r="W5" s="135">
        <v>17.600000000000001</v>
      </c>
      <c r="X5" s="135">
        <v>6</v>
      </c>
      <c r="Y5" s="135">
        <v>0</v>
      </c>
      <c r="Z5" s="135">
        <v>0</v>
      </c>
      <c r="AA5" s="135">
        <v>0</v>
      </c>
      <c r="AB5" s="135">
        <v>0</v>
      </c>
      <c r="AC5" s="135">
        <v>3</v>
      </c>
      <c r="AD5" s="135">
        <v>12.5</v>
      </c>
      <c r="AE5" s="135">
        <v>12.9</v>
      </c>
      <c r="AF5" s="135">
        <v>3.7</v>
      </c>
      <c r="AG5" s="135">
        <v>28.8</v>
      </c>
      <c r="AH5" s="135" t="s">
        <v>165</v>
      </c>
      <c r="AI5" s="135" t="s">
        <v>165</v>
      </c>
      <c r="AJ5" s="82">
        <f t="shared" ref="AJ5:AJ13" si="1">SUM(F5:AI5)</f>
        <v>120.70000000000002</v>
      </c>
      <c r="AK5" s="83">
        <f>AVERAGE(F5:AI5)</f>
        <v>4.4703703703703708</v>
      </c>
    </row>
    <row r="6" spans="2:37" s="9" customFormat="1" ht="13.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35">
        <v>0.1</v>
      </c>
      <c r="G6" s="135" t="s">
        <v>165</v>
      </c>
      <c r="H6" s="135" t="s">
        <v>165</v>
      </c>
      <c r="I6" s="135">
        <v>1.2</v>
      </c>
      <c r="J6" s="135">
        <v>24</v>
      </c>
      <c r="K6" s="135">
        <v>0.9</v>
      </c>
      <c r="L6" s="135">
        <v>0</v>
      </c>
      <c r="M6" s="135">
        <v>0</v>
      </c>
      <c r="N6" s="135" t="s">
        <v>165</v>
      </c>
      <c r="O6" s="135" t="s">
        <v>165</v>
      </c>
      <c r="P6" s="135">
        <v>0</v>
      </c>
      <c r="Q6" s="135">
        <v>0</v>
      </c>
      <c r="R6" s="135">
        <v>2.2000000000000002</v>
      </c>
      <c r="S6" s="135">
        <v>0</v>
      </c>
      <c r="T6" s="135" t="s">
        <v>165</v>
      </c>
      <c r="U6" s="135" t="s">
        <v>165</v>
      </c>
      <c r="V6" s="135" t="s">
        <v>165</v>
      </c>
      <c r="W6" s="135">
        <v>0</v>
      </c>
      <c r="X6" s="135">
        <v>1.5</v>
      </c>
      <c r="Y6" s="135">
        <v>0</v>
      </c>
      <c r="Z6" s="135">
        <v>0</v>
      </c>
      <c r="AA6" s="135">
        <v>0</v>
      </c>
      <c r="AB6" s="135" t="s">
        <v>165</v>
      </c>
      <c r="AC6" s="135" t="s">
        <v>165</v>
      </c>
      <c r="AD6" s="135">
        <v>1</v>
      </c>
      <c r="AE6" s="135">
        <v>0</v>
      </c>
      <c r="AF6" s="135">
        <v>0</v>
      </c>
      <c r="AG6" s="135">
        <v>0</v>
      </c>
      <c r="AH6" s="135">
        <v>0</v>
      </c>
      <c r="AI6" s="135" t="s">
        <v>165</v>
      </c>
      <c r="AJ6" s="82">
        <f>SUM(F6:AI6)</f>
        <v>30.9</v>
      </c>
      <c r="AK6" s="83">
        <f>AVERAGE(F6:AI6)</f>
        <v>1.5449999999999999</v>
      </c>
    </row>
    <row r="7" spans="2:37" s="9" customFormat="1" ht="13.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35">
        <v>0</v>
      </c>
      <c r="G7" s="135">
        <v>0</v>
      </c>
      <c r="H7" s="135">
        <v>0</v>
      </c>
      <c r="I7" s="135">
        <v>0</v>
      </c>
      <c r="J7" s="135">
        <v>20</v>
      </c>
      <c r="K7" s="135">
        <v>0</v>
      </c>
      <c r="L7" s="135">
        <v>0</v>
      </c>
      <c r="M7" s="135">
        <v>0</v>
      </c>
      <c r="N7" s="135">
        <v>0</v>
      </c>
      <c r="O7" s="135" t="s">
        <v>165</v>
      </c>
      <c r="P7" s="135">
        <v>0</v>
      </c>
      <c r="Q7" s="135">
        <v>0</v>
      </c>
      <c r="R7" s="135">
        <v>75</v>
      </c>
      <c r="S7" s="135">
        <v>0</v>
      </c>
      <c r="T7" s="135" t="s">
        <v>165</v>
      </c>
      <c r="U7" s="135" t="s">
        <v>165</v>
      </c>
      <c r="V7" s="135" t="s">
        <v>165</v>
      </c>
      <c r="W7" s="135">
        <v>0</v>
      </c>
      <c r="X7" s="135">
        <v>0</v>
      </c>
      <c r="Y7" s="135" t="s">
        <v>165</v>
      </c>
      <c r="Z7" s="135">
        <v>0</v>
      </c>
      <c r="AA7" s="135" t="s">
        <v>165</v>
      </c>
      <c r="AB7" s="135" t="s">
        <v>165</v>
      </c>
      <c r="AC7" s="135" t="s">
        <v>165</v>
      </c>
      <c r="AD7" s="135">
        <v>16</v>
      </c>
      <c r="AE7" s="135">
        <v>0</v>
      </c>
      <c r="AF7" s="135">
        <v>0</v>
      </c>
      <c r="AG7" s="135">
        <v>2</v>
      </c>
      <c r="AH7" s="135">
        <v>0</v>
      </c>
      <c r="AI7" s="135">
        <v>0</v>
      </c>
      <c r="AJ7" s="82">
        <f t="shared" si="1"/>
        <v>113</v>
      </c>
      <c r="AK7" s="83">
        <f t="shared" ref="AK7:AK75" si="2">AVERAGE(F7:AI7)</f>
        <v>5.1363636363636367</v>
      </c>
    </row>
    <row r="8" spans="2:37" s="9" customFormat="1" ht="13.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35" t="s">
        <v>165</v>
      </c>
      <c r="G8" s="135">
        <v>0</v>
      </c>
      <c r="H8" s="135" t="s">
        <v>165</v>
      </c>
      <c r="I8" s="135">
        <v>12.8</v>
      </c>
      <c r="J8" s="135">
        <v>15.9</v>
      </c>
      <c r="K8" s="135">
        <v>0.5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1.2</v>
      </c>
      <c r="V8" s="135">
        <v>0</v>
      </c>
      <c r="W8" s="135">
        <v>0</v>
      </c>
      <c r="X8" s="135">
        <v>0.2</v>
      </c>
      <c r="Y8" s="135">
        <v>0</v>
      </c>
      <c r="Z8" s="135">
        <v>0</v>
      </c>
      <c r="AA8" s="135">
        <v>0</v>
      </c>
      <c r="AB8" s="135">
        <v>1.6</v>
      </c>
      <c r="AC8" s="135">
        <v>0.1</v>
      </c>
      <c r="AD8" s="135">
        <v>3</v>
      </c>
      <c r="AE8" s="135" t="s">
        <v>165</v>
      </c>
      <c r="AF8" s="135" t="s">
        <v>165</v>
      </c>
      <c r="AG8" s="135" t="s">
        <v>165</v>
      </c>
      <c r="AH8" s="135">
        <v>3.1</v>
      </c>
      <c r="AI8" s="135">
        <v>1.7</v>
      </c>
      <c r="AJ8" s="82">
        <f t="shared" si="1"/>
        <v>40.100000000000009</v>
      </c>
      <c r="AK8" s="83">
        <f t="shared" si="2"/>
        <v>1.6040000000000003</v>
      </c>
    </row>
    <row r="9" spans="2:37" s="9" customFormat="1" ht="13.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35">
        <v>18.7</v>
      </c>
      <c r="G9" s="135">
        <v>0.1</v>
      </c>
      <c r="H9" s="135">
        <v>0</v>
      </c>
      <c r="I9" s="135">
        <v>7.5</v>
      </c>
      <c r="J9" s="135">
        <v>19</v>
      </c>
      <c r="K9" s="135">
        <v>2.7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 t="s">
        <v>165</v>
      </c>
      <c r="V9" s="135">
        <v>0</v>
      </c>
      <c r="W9" s="135">
        <v>0</v>
      </c>
      <c r="X9" s="135">
        <v>1.1000000000000001</v>
      </c>
      <c r="Y9" s="135">
        <v>0</v>
      </c>
      <c r="Z9" s="135">
        <v>0</v>
      </c>
      <c r="AA9" s="135">
        <v>0</v>
      </c>
      <c r="AB9" s="135">
        <v>3.8</v>
      </c>
      <c r="AC9" s="135">
        <v>1.2</v>
      </c>
      <c r="AD9" s="135">
        <v>0.4</v>
      </c>
      <c r="AE9" s="135">
        <v>0</v>
      </c>
      <c r="AF9" s="135">
        <v>0.9</v>
      </c>
      <c r="AG9" s="135">
        <v>0</v>
      </c>
      <c r="AH9" s="135">
        <v>2.5</v>
      </c>
      <c r="AI9" s="135">
        <v>9.9</v>
      </c>
      <c r="AJ9" s="82">
        <f t="shared" si="1"/>
        <v>67.8</v>
      </c>
      <c r="AK9" s="83">
        <f t="shared" si="2"/>
        <v>2.3379310344827586</v>
      </c>
    </row>
    <row r="10" spans="2:37" s="9" customFormat="1" ht="13.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35" t="s">
        <v>165</v>
      </c>
      <c r="G10" s="135">
        <v>0</v>
      </c>
      <c r="H10" s="135">
        <v>0</v>
      </c>
      <c r="I10" s="135">
        <v>2.5</v>
      </c>
      <c r="J10" s="135">
        <v>19.8</v>
      </c>
      <c r="K10" s="135" t="s">
        <v>165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 t="s">
        <v>165</v>
      </c>
      <c r="V10" s="135" t="s">
        <v>165</v>
      </c>
      <c r="W10" s="135">
        <v>0</v>
      </c>
      <c r="X10" s="135">
        <v>2.2000000000000002</v>
      </c>
      <c r="Y10" s="135">
        <v>0</v>
      </c>
      <c r="Z10" s="135">
        <v>0</v>
      </c>
      <c r="AA10" s="135">
        <v>0</v>
      </c>
      <c r="AB10" s="135">
        <v>14.3</v>
      </c>
      <c r="AC10" s="135" t="s">
        <v>165</v>
      </c>
      <c r="AD10" s="135" t="s">
        <v>165</v>
      </c>
      <c r="AE10" s="135" t="s">
        <v>165</v>
      </c>
      <c r="AF10" s="135">
        <v>0.8</v>
      </c>
      <c r="AG10" s="135">
        <v>0</v>
      </c>
      <c r="AH10" s="135" t="s">
        <v>165</v>
      </c>
      <c r="AI10" s="135">
        <v>8</v>
      </c>
      <c r="AJ10" s="82">
        <f t="shared" si="1"/>
        <v>47.599999999999994</v>
      </c>
      <c r="AK10" s="83">
        <f t="shared" si="2"/>
        <v>2.1636363636363636</v>
      </c>
    </row>
    <row r="11" spans="2:37" s="9" customFormat="1" ht="13.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35">
        <v>0.4</v>
      </c>
      <c r="G11" s="135" t="s">
        <v>165</v>
      </c>
      <c r="H11" s="135">
        <v>2.1</v>
      </c>
      <c r="I11" s="135" t="s">
        <v>165</v>
      </c>
      <c r="J11" s="135">
        <v>57.3</v>
      </c>
      <c r="K11" s="135">
        <v>12.8</v>
      </c>
      <c r="L11" s="135">
        <v>0</v>
      </c>
      <c r="M11" s="135" t="s">
        <v>165</v>
      </c>
      <c r="N11" s="135">
        <v>0</v>
      </c>
      <c r="O11" s="135" t="s">
        <v>165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1.6</v>
      </c>
      <c r="V11" s="135" t="s">
        <v>165</v>
      </c>
      <c r="W11" s="135">
        <v>0</v>
      </c>
      <c r="X11" s="135" t="s">
        <v>165</v>
      </c>
      <c r="Y11" s="135">
        <v>0</v>
      </c>
      <c r="Z11" s="135">
        <v>0</v>
      </c>
      <c r="AA11" s="135">
        <v>0</v>
      </c>
      <c r="AB11" s="135">
        <v>1.8</v>
      </c>
      <c r="AC11" s="135" t="s">
        <v>165</v>
      </c>
      <c r="AD11" s="135">
        <v>0</v>
      </c>
      <c r="AE11" s="135">
        <v>4.4000000000000004</v>
      </c>
      <c r="AF11" s="135">
        <v>2.6</v>
      </c>
      <c r="AG11" s="135" t="s">
        <v>165</v>
      </c>
      <c r="AH11" s="135">
        <v>7.5</v>
      </c>
      <c r="AI11" s="135">
        <v>2.1</v>
      </c>
      <c r="AJ11" s="82">
        <f t="shared" si="1"/>
        <v>92.59999999999998</v>
      </c>
      <c r="AK11" s="83">
        <f t="shared" si="2"/>
        <v>4.2090909090909081</v>
      </c>
    </row>
    <row r="12" spans="2:37" s="9" customFormat="1" ht="13.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135" t="s">
        <v>165</v>
      </c>
      <c r="G12" s="135">
        <v>17.2</v>
      </c>
      <c r="H12" s="135">
        <v>9.3000000000000007</v>
      </c>
      <c r="I12" s="135">
        <v>19.8</v>
      </c>
      <c r="J12" s="135" t="s">
        <v>165</v>
      </c>
      <c r="K12" s="135">
        <v>26</v>
      </c>
      <c r="L12" s="135">
        <v>10.199999999999999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 t="s">
        <v>165</v>
      </c>
      <c r="V12" s="135">
        <v>0</v>
      </c>
      <c r="W12" s="135">
        <v>0</v>
      </c>
      <c r="X12" s="135">
        <v>0</v>
      </c>
      <c r="Y12" s="135">
        <v>11.2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8.1</v>
      </c>
      <c r="AF12" s="135">
        <v>28.1</v>
      </c>
      <c r="AG12" s="135">
        <v>3.9</v>
      </c>
      <c r="AH12" s="135">
        <v>0.4</v>
      </c>
      <c r="AI12" s="135">
        <v>12.5</v>
      </c>
      <c r="AJ12" s="82">
        <f t="shared" si="1"/>
        <v>146.70000000000002</v>
      </c>
      <c r="AK12" s="83">
        <f t="shared" si="2"/>
        <v>5.4333333333333336</v>
      </c>
    </row>
    <row r="13" spans="2:37" s="9" customFormat="1" ht="13.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35">
        <v>2.6</v>
      </c>
      <c r="G13" s="135">
        <v>0</v>
      </c>
      <c r="H13" s="135">
        <v>16.899999999999999</v>
      </c>
      <c r="I13" s="135">
        <v>18.899999999999999</v>
      </c>
      <c r="J13" s="135">
        <v>8.9</v>
      </c>
      <c r="K13" s="135">
        <v>1.4</v>
      </c>
      <c r="L13" s="135">
        <v>0</v>
      </c>
      <c r="M13" s="135">
        <v>0</v>
      </c>
      <c r="N13" s="135">
        <v>0.4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 t="s">
        <v>165</v>
      </c>
      <c r="W13" s="135">
        <v>0</v>
      </c>
      <c r="X13" s="135">
        <v>0</v>
      </c>
      <c r="Y13" s="135">
        <v>18.899999999999999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29.9</v>
      </c>
      <c r="AF13" s="135">
        <v>7.5</v>
      </c>
      <c r="AG13" s="135">
        <v>2.5</v>
      </c>
      <c r="AH13" s="135">
        <v>48.5</v>
      </c>
      <c r="AI13" s="135">
        <v>8.8000000000000007</v>
      </c>
      <c r="AJ13" s="82">
        <f t="shared" si="1"/>
        <v>165.20000000000002</v>
      </c>
      <c r="AK13" s="83">
        <f t="shared" si="2"/>
        <v>5.6965517241379313</v>
      </c>
    </row>
    <row r="14" spans="2:37" s="9" customFormat="1" ht="13.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35">
        <v>12</v>
      </c>
      <c r="G14" s="135">
        <v>0</v>
      </c>
      <c r="H14" s="135">
        <v>41</v>
      </c>
      <c r="I14" s="135">
        <v>19</v>
      </c>
      <c r="J14" s="135">
        <v>8</v>
      </c>
      <c r="K14" s="135">
        <v>3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8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22</v>
      </c>
      <c r="AF14" s="135">
        <v>2</v>
      </c>
      <c r="AG14" s="135">
        <v>2</v>
      </c>
      <c r="AH14" s="135">
        <v>58</v>
      </c>
      <c r="AI14" s="135">
        <v>2</v>
      </c>
      <c r="AJ14" s="82">
        <f t="shared" ref="AJ14:AJ23" si="4">SUM(F14:AI14)</f>
        <v>177</v>
      </c>
      <c r="AK14" s="83">
        <f t="shared" ref="AK14:AK25" si="5">AVERAGE(F14:AI14)</f>
        <v>5.9</v>
      </c>
    </row>
    <row r="15" spans="2:37" s="9" customFormat="1" ht="13.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35">
        <v>16.2</v>
      </c>
      <c r="G15" s="135">
        <v>0</v>
      </c>
      <c r="H15" s="135">
        <v>5.6</v>
      </c>
      <c r="I15" s="135">
        <v>15.6</v>
      </c>
      <c r="J15" s="135">
        <v>94</v>
      </c>
      <c r="K15" s="135">
        <v>3.6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21.2</v>
      </c>
      <c r="Z15" s="135">
        <v>0</v>
      </c>
      <c r="AA15" s="135">
        <v>0</v>
      </c>
      <c r="AB15" s="135">
        <v>0</v>
      </c>
      <c r="AC15" s="135">
        <v>0</v>
      </c>
      <c r="AD15" s="135">
        <v>6.8</v>
      </c>
      <c r="AE15" s="135">
        <v>16.8</v>
      </c>
      <c r="AF15" s="135">
        <v>3.8</v>
      </c>
      <c r="AG15" s="135">
        <v>1</v>
      </c>
      <c r="AH15" s="135">
        <v>19.600000000000001</v>
      </c>
      <c r="AI15" s="135">
        <v>1.4</v>
      </c>
      <c r="AJ15" s="82">
        <f t="shared" si="4"/>
        <v>205.60000000000002</v>
      </c>
      <c r="AK15" s="83">
        <f t="shared" si="5"/>
        <v>6.8533333333333344</v>
      </c>
    </row>
    <row r="16" spans="2:37" s="9" customFormat="1" ht="13.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35">
        <v>2.8</v>
      </c>
      <c r="G16" s="135">
        <v>0</v>
      </c>
      <c r="H16" s="135">
        <v>3.7</v>
      </c>
      <c r="I16" s="135">
        <v>36.1</v>
      </c>
      <c r="J16" s="135">
        <v>15.8</v>
      </c>
      <c r="K16" s="135">
        <v>1.6</v>
      </c>
      <c r="L16" s="135">
        <v>0.3</v>
      </c>
      <c r="M16" s="135">
        <v>0</v>
      </c>
      <c r="N16" s="135">
        <v>0</v>
      </c>
      <c r="O16" s="135">
        <v>0</v>
      </c>
      <c r="P16" s="135">
        <v>0</v>
      </c>
      <c r="Q16" s="136">
        <v>0</v>
      </c>
      <c r="R16" s="135">
        <v>0</v>
      </c>
      <c r="S16" s="135">
        <v>0</v>
      </c>
      <c r="T16" s="135">
        <v>0</v>
      </c>
      <c r="U16" s="135">
        <v>1.5</v>
      </c>
      <c r="V16" s="135">
        <v>0</v>
      </c>
      <c r="W16" s="135">
        <v>0</v>
      </c>
      <c r="X16" s="135">
        <v>0</v>
      </c>
      <c r="Y16" s="135">
        <v>22.2</v>
      </c>
      <c r="Z16" s="135">
        <v>0</v>
      </c>
      <c r="AA16" s="135">
        <v>0</v>
      </c>
      <c r="AB16" s="135">
        <v>0</v>
      </c>
      <c r="AC16" s="135">
        <v>0</v>
      </c>
      <c r="AD16" s="135">
        <v>37.4</v>
      </c>
      <c r="AE16" s="135">
        <v>36.799999999999997</v>
      </c>
      <c r="AF16" s="135">
        <v>111.2</v>
      </c>
      <c r="AG16" s="135">
        <v>21.1</v>
      </c>
      <c r="AH16" s="135">
        <v>22.3</v>
      </c>
      <c r="AI16" s="135">
        <v>34</v>
      </c>
      <c r="AJ16" s="82">
        <f t="shared" si="4"/>
        <v>346.8</v>
      </c>
      <c r="AK16" s="83">
        <f t="shared" si="5"/>
        <v>11.56</v>
      </c>
    </row>
    <row r="17" spans="2:39" s="9" customFormat="1" ht="13.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35">
        <v>37.700000000000003</v>
      </c>
      <c r="G17" s="135">
        <v>0</v>
      </c>
      <c r="H17" s="135">
        <v>2.7</v>
      </c>
      <c r="I17" s="135">
        <v>19.2</v>
      </c>
      <c r="J17" s="135">
        <v>0.3</v>
      </c>
      <c r="K17" s="135">
        <v>15.7</v>
      </c>
      <c r="L17" s="135" t="s">
        <v>165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20.399999999999999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22.1</v>
      </c>
      <c r="AF17" s="135">
        <v>0.5</v>
      </c>
      <c r="AG17" s="135" t="s">
        <v>165</v>
      </c>
      <c r="AH17" s="135">
        <v>46.5</v>
      </c>
      <c r="AI17" s="135" t="s">
        <v>165</v>
      </c>
      <c r="AJ17" s="82">
        <f t="shared" si="4"/>
        <v>165.1</v>
      </c>
      <c r="AK17" s="83">
        <f t="shared" si="5"/>
        <v>6.1148148148148147</v>
      </c>
    </row>
    <row r="18" spans="2:39" s="9" customFormat="1" ht="13.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35">
        <v>4.5999999999999996</v>
      </c>
      <c r="G18" s="135">
        <v>3.4</v>
      </c>
      <c r="H18" s="135">
        <v>0</v>
      </c>
      <c r="I18" s="135">
        <v>37.9</v>
      </c>
      <c r="J18" s="135">
        <v>18.3</v>
      </c>
      <c r="K18" s="135">
        <v>7</v>
      </c>
      <c r="L18" s="135">
        <v>0</v>
      </c>
      <c r="M18" s="135">
        <v>0</v>
      </c>
      <c r="N18" s="135">
        <v>0</v>
      </c>
      <c r="O18" s="135">
        <v>0</v>
      </c>
      <c r="P18" s="136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Y18" s="135">
        <v>5.0999999999999996</v>
      </c>
      <c r="Z18" s="135">
        <v>31.7</v>
      </c>
      <c r="AA18" s="135">
        <v>0</v>
      </c>
      <c r="AB18" s="135">
        <v>0</v>
      </c>
      <c r="AC18" s="135">
        <v>0</v>
      </c>
      <c r="AD18" s="135">
        <v>14.7</v>
      </c>
      <c r="AE18" s="135">
        <v>3.8</v>
      </c>
      <c r="AF18" s="135">
        <v>0.4</v>
      </c>
      <c r="AG18" s="135" t="s">
        <v>165</v>
      </c>
      <c r="AH18" s="135">
        <v>2.5</v>
      </c>
      <c r="AI18" s="135">
        <v>0.7</v>
      </c>
      <c r="AJ18" s="82">
        <f t="shared" si="4"/>
        <v>130.1</v>
      </c>
      <c r="AK18" s="83">
        <f t="shared" si="5"/>
        <v>4.4862068965517237</v>
      </c>
    </row>
    <row r="19" spans="2:39" s="9" customFormat="1" ht="13.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35" t="s">
        <v>165</v>
      </c>
      <c r="G19" s="135">
        <v>0</v>
      </c>
      <c r="H19" s="135">
        <v>28.7</v>
      </c>
      <c r="I19" s="135">
        <v>21</v>
      </c>
      <c r="J19" s="135">
        <v>1.2</v>
      </c>
      <c r="K19" s="135" t="s">
        <v>165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22.9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10.9</v>
      </c>
      <c r="AF19" s="135">
        <v>5.0999999999999996</v>
      </c>
      <c r="AG19" s="135">
        <v>2.2000000000000002</v>
      </c>
      <c r="AH19" s="135">
        <v>34.9</v>
      </c>
      <c r="AI19" s="135">
        <v>1.4</v>
      </c>
      <c r="AJ19" s="82">
        <f t="shared" si="4"/>
        <v>128.30000000000001</v>
      </c>
      <c r="AK19" s="83">
        <f t="shared" si="5"/>
        <v>4.5821428571428573</v>
      </c>
    </row>
    <row r="20" spans="2:39" s="9" customFormat="1" ht="13.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35">
        <v>3.5</v>
      </c>
      <c r="G20" s="135">
        <v>0</v>
      </c>
      <c r="H20" s="135">
        <v>2.5</v>
      </c>
      <c r="I20" s="135">
        <v>27</v>
      </c>
      <c r="J20" s="135">
        <v>19.8</v>
      </c>
      <c r="K20" s="135">
        <v>26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1.4</v>
      </c>
      <c r="V20" s="135">
        <v>0</v>
      </c>
      <c r="W20" s="135">
        <v>0</v>
      </c>
      <c r="X20" s="135">
        <v>0</v>
      </c>
      <c r="Y20" s="135">
        <v>52</v>
      </c>
      <c r="Z20" s="135">
        <v>0</v>
      </c>
      <c r="AA20" s="135">
        <v>0</v>
      </c>
      <c r="AB20" s="135">
        <v>0</v>
      </c>
      <c r="AC20" s="135">
        <v>0</v>
      </c>
      <c r="AD20" s="135">
        <v>40.299999999999997</v>
      </c>
      <c r="AE20" s="135">
        <v>25</v>
      </c>
      <c r="AF20" s="135">
        <v>68.400000000000006</v>
      </c>
      <c r="AG20" s="135">
        <v>28.5</v>
      </c>
      <c r="AH20" s="135">
        <v>14</v>
      </c>
      <c r="AI20" s="135">
        <v>17.399999999999999</v>
      </c>
      <c r="AJ20" s="82">
        <f t="shared" si="4"/>
        <v>325.79999999999995</v>
      </c>
      <c r="AK20" s="83">
        <f t="shared" si="5"/>
        <v>10.859999999999998</v>
      </c>
    </row>
    <row r="21" spans="2:39" s="9" customFormat="1" ht="13.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35">
        <v>4</v>
      </c>
      <c r="G21" s="135">
        <v>0</v>
      </c>
      <c r="H21" s="135">
        <v>23.1</v>
      </c>
      <c r="I21" s="135">
        <v>17.899999999999999</v>
      </c>
      <c r="J21" s="135">
        <v>0</v>
      </c>
      <c r="K21" s="135">
        <v>0.8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 t="s">
        <v>165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23.9</v>
      </c>
      <c r="AF21" s="135">
        <v>20.2</v>
      </c>
      <c r="AG21" s="135">
        <v>15.6</v>
      </c>
      <c r="AH21" s="135">
        <v>26</v>
      </c>
      <c r="AI21" s="135">
        <v>27</v>
      </c>
      <c r="AJ21" s="82">
        <f t="shared" si="4"/>
        <v>158.5</v>
      </c>
      <c r="AK21" s="83">
        <f t="shared" si="5"/>
        <v>5.4655172413793105</v>
      </c>
    </row>
    <row r="22" spans="2:39" s="9" customFormat="1" ht="13.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35">
        <v>11.1</v>
      </c>
      <c r="G22" s="135">
        <v>0</v>
      </c>
      <c r="H22" s="135">
        <v>11.2</v>
      </c>
      <c r="I22" s="135">
        <v>19.100000000000001</v>
      </c>
      <c r="J22" s="135">
        <v>8</v>
      </c>
      <c r="K22" s="135">
        <v>7.6</v>
      </c>
      <c r="L22" s="135" t="s">
        <v>165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 t="s">
        <v>165</v>
      </c>
      <c r="W22" s="135">
        <v>0</v>
      </c>
      <c r="X22" s="135">
        <v>0</v>
      </c>
      <c r="Y22" s="135">
        <v>35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26.6</v>
      </c>
      <c r="AF22" s="135">
        <v>4.9000000000000004</v>
      </c>
      <c r="AG22" s="135">
        <v>1.2</v>
      </c>
      <c r="AH22" s="135">
        <v>46.9</v>
      </c>
      <c r="AI22" s="135">
        <v>2.1</v>
      </c>
      <c r="AJ22" s="82">
        <f t="shared" si="4"/>
        <v>173.7</v>
      </c>
      <c r="AK22" s="83">
        <f t="shared" si="5"/>
        <v>6.2035714285714283</v>
      </c>
    </row>
    <row r="23" spans="2:39" s="9" customFormat="1" ht="13.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35">
        <v>0.1</v>
      </c>
      <c r="G23" s="135">
        <v>5</v>
      </c>
      <c r="H23" s="135">
        <v>2.9</v>
      </c>
      <c r="I23" s="135">
        <v>5.5</v>
      </c>
      <c r="J23" s="135" t="s">
        <v>165</v>
      </c>
      <c r="K23" s="135">
        <v>4</v>
      </c>
      <c r="L23" s="135">
        <v>1.3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  <c r="Y23" s="135">
        <v>3.5</v>
      </c>
      <c r="Z23" s="135" t="s">
        <v>165</v>
      </c>
      <c r="AA23" s="135">
        <v>0</v>
      </c>
      <c r="AB23" s="135">
        <v>0</v>
      </c>
      <c r="AC23" s="135">
        <v>0</v>
      </c>
      <c r="AD23" s="135">
        <v>0</v>
      </c>
      <c r="AE23" s="135">
        <v>16</v>
      </c>
      <c r="AF23" s="135">
        <v>6.7</v>
      </c>
      <c r="AG23" s="135">
        <v>1</v>
      </c>
      <c r="AH23" s="135">
        <v>23.7</v>
      </c>
      <c r="AI23" s="135">
        <v>76.2</v>
      </c>
      <c r="AJ23" s="82">
        <f t="shared" si="4"/>
        <v>145.9</v>
      </c>
      <c r="AK23" s="83">
        <f t="shared" si="5"/>
        <v>5.2107142857142863</v>
      </c>
    </row>
    <row r="24" spans="2:39" s="9" customFormat="1" ht="13.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35">
        <v>5.2</v>
      </c>
      <c r="G24" s="135">
        <v>0</v>
      </c>
      <c r="H24" s="135">
        <v>2</v>
      </c>
      <c r="I24" s="135">
        <v>77.400000000000006</v>
      </c>
      <c r="J24" s="135">
        <v>67</v>
      </c>
      <c r="K24" s="135">
        <v>9.8000000000000007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5</v>
      </c>
      <c r="V24" s="135">
        <v>0.2</v>
      </c>
      <c r="W24" s="135">
        <v>0</v>
      </c>
      <c r="X24" s="135">
        <v>0</v>
      </c>
      <c r="Y24" s="135">
        <v>17.399999999999999</v>
      </c>
      <c r="Z24" s="135">
        <v>0.2</v>
      </c>
      <c r="AA24" s="135">
        <v>0</v>
      </c>
      <c r="AB24" s="135">
        <v>0</v>
      </c>
      <c r="AC24" s="135">
        <v>0</v>
      </c>
      <c r="AD24" s="135">
        <v>4.2</v>
      </c>
      <c r="AE24" s="135">
        <v>155</v>
      </c>
      <c r="AF24" s="135">
        <v>134.80000000000001</v>
      </c>
      <c r="AG24" s="135">
        <v>41.6</v>
      </c>
      <c r="AH24" s="135">
        <v>57.6</v>
      </c>
      <c r="AI24" s="135">
        <v>140</v>
      </c>
      <c r="AJ24" s="82">
        <f t="shared" ref="AJ24:AJ29" si="6">SUM(F24:AI24)</f>
        <v>717.4</v>
      </c>
      <c r="AK24" s="83">
        <f t="shared" si="5"/>
        <v>23.913333333333334</v>
      </c>
    </row>
    <row r="25" spans="2:39" s="9" customFormat="1" ht="13.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35">
        <v>22</v>
      </c>
      <c r="G25" s="135">
        <v>0.8</v>
      </c>
      <c r="H25" s="135">
        <v>3.2</v>
      </c>
      <c r="I25" s="135">
        <v>24.4</v>
      </c>
      <c r="J25" s="135">
        <v>37</v>
      </c>
      <c r="K25" s="135">
        <v>5.2</v>
      </c>
      <c r="L25" s="135">
        <v>0.2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7</v>
      </c>
      <c r="V25" s="135">
        <v>0</v>
      </c>
      <c r="W25" s="135">
        <v>0</v>
      </c>
      <c r="X25" s="135">
        <v>0</v>
      </c>
      <c r="Y25" s="135">
        <v>6.4</v>
      </c>
      <c r="Z25" s="135">
        <v>0.2</v>
      </c>
      <c r="AA25" s="135">
        <v>0</v>
      </c>
      <c r="AB25" s="135">
        <v>0</v>
      </c>
      <c r="AC25" s="135">
        <v>0</v>
      </c>
      <c r="AD25" s="135">
        <v>28.2</v>
      </c>
      <c r="AE25" s="135">
        <v>79.8</v>
      </c>
      <c r="AF25" s="135">
        <v>87.4</v>
      </c>
      <c r="AG25" s="135">
        <v>32.6</v>
      </c>
      <c r="AH25" s="135">
        <v>63.8</v>
      </c>
      <c r="AI25" s="135">
        <v>94.2</v>
      </c>
      <c r="AJ25" s="82">
        <f t="shared" si="6"/>
        <v>492.40000000000009</v>
      </c>
      <c r="AK25" s="83">
        <f t="shared" si="5"/>
        <v>16.413333333333338</v>
      </c>
    </row>
    <row r="26" spans="2:39" s="9" customFormat="1" ht="13.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35">
        <v>2</v>
      </c>
      <c r="G26" s="135">
        <v>0</v>
      </c>
      <c r="H26" s="135" t="s">
        <v>165</v>
      </c>
      <c r="I26" s="135">
        <v>1</v>
      </c>
      <c r="J26" s="135">
        <v>30</v>
      </c>
      <c r="K26" s="135">
        <v>12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2</v>
      </c>
      <c r="S26" s="135" t="s">
        <v>165</v>
      </c>
      <c r="T26" s="135">
        <v>0</v>
      </c>
      <c r="U26" s="135" t="s">
        <v>165</v>
      </c>
      <c r="V26" s="135" t="s">
        <v>165</v>
      </c>
      <c r="W26" s="135">
        <v>0</v>
      </c>
      <c r="X26" s="135">
        <v>1</v>
      </c>
      <c r="Y26" s="135">
        <v>1.5</v>
      </c>
      <c r="Z26" s="135">
        <v>0</v>
      </c>
      <c r="AA26" s="135">
        <v>0</v>
      </c>
      <c r="AB26" s="135" t="s">
        <v>165</v>
      </c>
      <c r="AC26" s="135" t="s">
        <v>165</v>
      </c>
      <c r="AD26" s="135">
        <v>70</v>
      </c>
      <c r="AE26" s="135" t="s">
        <v>165</v>
      </c>
      <c r="AF26" s="135">
        <v>4</v>
      </c>
      <c r="AG26" s="135">
        <v>1.5</v>
      </c>
      <c r="AH26" s="135">
        <v>5</v>
      </c>
      <c r="AI26" s="135" t="s">
        <v>165</v>
      </c>
      <c r="AJ26" s="82">
        <f t="shared" si="6"/>
        <v>130</v>
      </c>
      <c r="AK26" s="83">
        <f t="shared" si="2"/>
        <v>5.9090909090909092</v>
      </c>
    </row>
    <row r="27" spans="2:39" s="9" customFormat="1" ht="13.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35">
        <v>2.6</v>
      </c>
      <c r="G27" s="135">
        <v>0.2</v>
      </c>
      <c r="H27" s="135">
        <v>3.6</v>
      </c>
      <c r="I27" s="135">
        <v>5.5</v>
      </c>
      <c r="J27" s="135">
        <v>22.3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1.1000000000000001</v>
      </c>
      <c r="Y27" s="135">
        <v>3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3.9</v>
      </c>
      <c r="AF27" s="135">
        <v>0.3</v>
      </c>
      <c r="AG27" s="135">
        <v>0.5</v>
      </c>
      <c r="AH27" s="135">
        <v>6.4</v>
      </c>
      <c r="AI27" s="135">
        <v>12.6</v>
      </c>
      <c r="AJ27" s="82">
        <f t="shared" si="6"/>
        <v>62</v>
      </c>
      <c r="AK27" s="83">
        <f t="shared" si="2"/>
        <v>2.0666666666666669</v>
      </c>
    </row>
    <row r="28" spans="2:39" s="9" customFormat="1" ht="13.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35">
        <v>5.3</v>
      </c>
      <c r="G28" s="135" t="s">
        <v>165</v>
      </c>
      <c r="H28" s="135">
        <v>9.5</v>
      </c>
      <c r="I28" s="135">
        <v>5</v>
      </c>
      <c r="J28" s="135">
        <v>4.5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14.2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4.8</v>
      </c>
      <c r="AF28" s="135">
        <v>8</v>
      </c>
      <c r="AG28" s="135">
        <v>2</v>
      </c>
      <c r="AH28" s="135">
        <v>42</v>
      </c>
      <c r="AI28" s="135">
        <v>9.8000000000000007</v>
      </c>
      <c r="AJ28" s="82">
        <f t="shared" si="6"/>
        <v>105.1</v>
      </c>
      <c r="AK28" s="83">
        <f t="shared" si="2"/>
        <v>3.6241379310344826</v>
      </c>
    </row>
    <row r="29" spans="2:39" ht="13.5" customHeight="1" x14ac:dyDescent="0.25">
      <c r="B29" s="17" t="str">
        <f t="shared" ref="B29:B81" si="7">CONCATENATE(C29,"_",D29)</f>
        <v>Altiplano_Los Quintos</v>
      </c>
      <c r="C29" s="17" t="s">
        <v>0</v>
      </c>
      <c r="D29" s="17" t="s">
        <v>50</v>
      </c>
      <c r="E29" s="17" t="s">
        <v>51</v>
      </c>
      <c r="F29" s="116">
        <v>1.8</v>
      </c>
      <c r="G29" s="116">
        <v>0</v>
      </c>
      <c r="H29" s="116">
        <v>0</v>
      </c>
      <c r="I29" s="116">
        <v>0.6</v>
      </c>
      <c r="J29" s="116">
        <v>0</v>
      </c>
      <c r="K29" s="116">
        <v>0.2</v>
      </c>
      <c r="L29" s="116">
        <v>1.6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6.8</v>
      </c>
      <c r="S29" s="116">
        <v>12.6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0.8</v>
      </c>
      <c r="AD29" s="116">
        <v>9.1999999999999993</v>
      </c>
      <c r="AE29" s="116">
        <v>0</v>
      </c>
      <c r="AF29" s="116">
        <v>0</v>
      </c>
      <c r="AG29" s="116">
        <v>0</v>
      </c>
      <c r="AH29" s="116">
        <v>11.2</v>
      </c>
      <c r="AI29" s="116">
        <v>0.2</v>
      </c>
      <c r="AJ29" s="82">
        <f t="shared" si="6"/>
        <v>45</v>
      </c>
      <c r="AK29" s="83">
        <f t="shared" si="2"/>
        <v>1.5</v>
      </c>
    </row>
    <row r="30" spans="2:39" ht="13.5" customHeight="1" x14ac:dyDescent="0.25">
      <c r="B30" s="17" t="str">
        <f t="shared" si="7"/>
        <v>Altiplano_El Cuijal</v>
      </c>
      <c r="C30" s="17" t="s">
        <v>0</v>
      </c>
      <c r="D30" s="17" t="s">
        <v>52</v>
      </c>
      <c r="E30" s="17" t="s">
        <v>61</v>
      </c>
      <c r="F30" s="116" t="s">
        <v>165</v>
      </c>
      <c r="G30" s="116" t="s">
        <v>165</v>
      </c>
      <c r="H30" s="116" t="s">
        <v>165</v>
      </c>
      <c r="I30" s="116" t="s">
        <v>165</v>
      </c>
      <c r="J30" s="116" t="s">
        <v>165</v>
      </c>
      <c r="K30" s="116" t="s">
        <v>165</v>
      </c>
      <c r="L30" s="116" t="s">
        <v>165</v>
      </c>
      <c r="M30" s="116" t="s">
        <v>165</v>
      </c>
      <c r="N30" s="116" t="s">
        <v>165</v>
      </c>
      <c r="O30" s="116" t="s">
        <v>165</v>
      </c>
      <c r="P30" s="116" t="s">
        <v>165</v>
      </c>
      <c r="Q30" s="116" t="s">
        <v>165</v>
      </c>
      <c r="R30" s="116" t="s">
        <v>165</v>
      </c>
      <c r="S30" s="116" t="s">
        <v>165</v>
      </c>
      <c r="T30" s="116" t="s">
        <v>165</v>
      </c>
      <c r="U30" s="116" t="s">
        <v>165</v>
      </c>
      <c r="V30" s="116" t="s">
        <v>165</v>
      </c>
      <c r="W30" s="116" t="s">
        <v>165</v>
      </c>
      <c r="X30" s="116" t="s">
        <v>165</v>
      </c>
      <c r="Y30" s="116" t="s">
        <v>165</v>
      </c>
      <c r="Z30" s="116" t="s">
        <v>165</v>
      </c>
      <c r="AA30" s="116" t="s">
        <v>165</v>
      </c>
      <c r="AB30" s="116" t="s">
        <v>165</v>
      </c>
      <c r="AC30" s="116" t="s">
        <v>165</v>
      </c>
      <c r="AD30" s="116" t="s">
        <v>165</v>
      </c>
      <c r="AE30" s="116" t="s">
        <v>165</v>
      </c>
      <c r="AF30" s="116" t="s">
        <v>165</v>
      </c>
      <c r="AG30" s="116" t="s">
        <v>165</v>
      </c>
      <c r="AH30" s="116" t="s">
        <v>165</v>
      </c>
      <c r="AI30" s="116" t="s">
        <v>165</v>
      </c>
      <c r="AJ30" s="82">
        <f t="shared" ref="AJ30:AJ81" si="8">SUM(F30:AI30)</f>
        <v>0</v>
      </c>
      <c r="AK30" s="83" t="e">
        <f t="shared" si="2"/>
        <v>#DIV/0!</v>
      </c>
      <c r="AM30" s="16"/>
    </row>
    <row r="31" spans="2:39" ht="13.5" customHeight="1" x14ac:dyDescent="0.25">
      <c r="B31" s="17" t="str">
        <f t="shared" si="7"/>
        <v>Altiplano_Charcas</v>
      </c>
      <c r="C31" s="17" t="s">
        <v>0</v>
      </c>
      <c r="D31" s="17" t="s">
        <v>54</v>
      </c>
      <c r="E31" s="17" t="s">
        <v>54</v>
      </c>
      <c r="F31" s="116">
        <v>15.4</v>
      </c>
      <c r="G31" s="116">
        <v>0</v>
      </c>
      <c r="H31" s="116">
        <v>0</v>
      </c>
      <c r="I31" s="116" t="s">
        <v>165</v>
      </c>
      <c r="J31" s="116" t="s">
        <v>165</v>
      </c>
      <c r="K31" s="116" t="s">
        <v>165</v>
      </c>
      <c r="L31" s="116" t="s">
        <v>165</v>
      </c>
      <c r="M31" s="116" t="s">
        <v>165</v>
      </c>
      <c r="N31" s="116" t="s">
        <v>165</v>
      </c>
      <c r="O31" s="116" t="s">
        <v>165</v>
      </c>
      <c r="P31" s="116" t="s">
        <v>165</v>
      </c>
      <c r="Q31" s="116" t="s">
        <v>165</v>
      </c>
      <c r="R31" s="116" t="s">
        <v>165</v>
      </c>
      <c r="S31" s="116" t="s">
        <v>165</v>
      </c>
      <c r="T31" s="116" t="s">
        <v>165</v>
      </c>
      <c r="U31" s="116" t="s">
        <v>165</v>
      </c>
      <c r="V31" s="116" t="s">
        <v>165</v>
      </c>
      <c r="W31" s="116" t="s">
        <v>165</v>
      </c>
      <c r="X31" s="116" t="s">
        <v>165</v>
      </c>
      <c r="Y31" s="116" t="s">
        <v>165</v>
      </c>
      <c r="Z31" s="116" t="s">
        <v>165</v>
      </c>
      <c r="AA31" s="116" t="s">
        <v>165</v>
      </c>
      <c r="AB31" s="116" t="s">
        <v>165</v>
      </c>
      <c r="AC31" s="116" t="s">
        <v>165</v>
      </c>
      <c r="AD31" s="116" t="s">
        <v>165</v>
      </c>
      <c r="AE31" s="116" t="s">
        <v>165</v>
      </c>
      <c r="AF31" s="116" t="s">
        <v>165</v>
      </c>
      <c r="AG31" s="116" t="s">
        <v>165</v>
      </c>
      <c r="AH31" s="116" t="s">
        <v>165</v>
      </c>
      <c r="AI31" s="116" t="s">
        <v>165</v>
      </c>
      <c r="AJ31" s="82">
        <f t="shared" si="8"/>
        <v>15.4</v>
      </c>
      <c r="AK31" s="83">
        <f t="shared" si="2"/>
        <v>5.1333333333333337</v>
      </c>
    </row>
    <row r="32" spans="2:39" ht="13.5" customHeight="1" x14ac:dyDescent="0.25">
      <c r="B32" s="17" t="str">
        <f t="shared" si="7"/>
        <v>Altiplano_El Huizache</v>
      </c>
      <c r="C32" s="17" t="s">
        <v>0</v>
      </c>
      <c r="D32" s="17" t="s">
        <v>55</v>
      </c>
      <c r="E32" s="17" t="s">
        <v>56</v>
      </c>
      <c r="F32" s="116">
        <v>8.4</v>
      </c>
      <c r="G32" s="116">
        <v>0</v>
      </c>
      <c r="H32" s="116">
        <v>0</v>
      </c>
      <c r="I32" s="116">
        <v>0.2</v>
      </c>
      <c r="J32" s="116">
        <v>3.6</v>
      </c>
      <c r="K32" s="116">
        <v>8</v>
      </c>
      <c r="L32" s="116">
        <v>1.4</v>
      </c>
      <c r="M32" s="116">
        <v>0</v>
      </c>
      <c r="N32" s="116">
        <v>0</v>
      </c>
      <c r="O32" s="116">
        <v>0</v>
      </c>
      <c r="P32" s="116">
        <v>0</v>
      </c>
      <c r="Q32" s="116">
        <v>5</v>
      </c>
      <c r="R32" s="116">
        <v>4.5999999999999996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4.4000000000000004</v>
      </c>
      <c r="Z32" s="116">
        <v>0</v>
      </c>
      <c r="AA32" s="116">
        <v>0</v>
      </c>
      <c r="AB32" s="116">
        <v>0</v>
      </c>
      <c r="AC32" s="116">
        <v>3</v>
      </c>
      <c r="AD32" s="116">
        <v>1.6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82">
        <f t="shared" si="8"/>
        <v>40.199999999999996</v>
      </c>
      <c r="AK32" s="83">
        <f t="shared" si="2"/>
        <v>1.3399999999999999</v>
      </c>
      <c r="AM32" s="16"/>
    </row>
    <row r="33" spans="2:39" ht="13.5" customHeight="1" x14ac:dyDescent="0.25">
      <c r="B33" s="17" t="str">
        <f t="shared" si="7"/>
        <v>Altiplano_El Vergel</v>
      </c>
      <c r="C33" s="17" t="s">
        <v>0</v>
      </c>
      <c r="D33" s="17" t="s">
        <v>143</v>
      </c>
      <c r="E33" s="17" t="s">
        <v>1</v>
      </c>
      <c r="F33" s="116">
        <v>0</v>
      </c>
      <c r="G33" s="116">
        <v>0</v>
      </c>
      <c r="H33" s="116">
        <v>0</v>
      </c>
      <c r="I33" s="116">
        <v>0.4</v>
      </c>
      <c r="J33" s="116">
        <v>0.2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82">
        <f t="shared" si="8"/>
        <v>0.60000000000000009</v>
      </c>
      <c r="AK33" s="83">
        <f t="shared" si="2"/>
        <v>2.0000000000000004E-2</v>
      </c>
    </row>
    <row r="34" spans="2:39" ht="13.5" customHeight="1" x14ac:dyDescent="0.25">
      <c r="B34" s="17" t="str">
        <f t="shared" si="7"/>
        <v xml:space="preserve">Altiplano_Pocitos </v>
      </c>
      <c r="C34" s="17" t="s">
        <v>0</v>
      </c>
      <c r="D34" s="17" t="s">
        <v>57</v>
      </c>
      <c r="E34" s="17" t="s">
        <v>1</v>
      </c>
      <c r="F34" s="116">
        <v>2.2000000000000002</v>
      </c>
      <c r="G34" s="116">
        <v>0.2</v>
      </c>
      <c r="H34" s="116">
        <v>0.2</v>
      </c>
      <c r="I34" s="116">
        <v>0.8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0.2</v>
      </c>
      <c r="R34" s="116">
        <v>10.6</v>
      </c>
      <c r="S34" s="116">
        <v>2.8</v>
      </c>
      <c r="T34" s="116">
        <v>9.1999999999999993</v>
      </c>
      <c r="U34" s="116">
        <v>0.2</v>
      </c>
      <c r="V34" s="116">
        <v>0</v>
      </c>
      <c r="W34" s="116">
        <v>9.4</v>
      </c>
      <c r="X34" s="116">
        <v>1.4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6.2</v>
      </c>
      <c r="AE34" s="116">
        <v>1.4</v>
      </c>
      <c r="AF34" s="116">
        <v>12.2</v>
      </c>
      <c r="AG34" s="116">
        <v>4.4000000000000004</v>
      </c>
      <c r="AH34" s="116">
        <v>29.2</v>
      </c>
      <c r="AI34" s="116">
        <v>4</v>
      </c>
      <c r="AJ34" s="82">
        <f t="shared" si="8"/>
        <v>94.6</v>
      </c>
      <c r="AK34" s="83">
        <f t="shared" si="2"/>
        <v>3.1533333333333333</v>
      </c>
      <c r="AM34" s="16"/>
    </row>
    <row r="35" spans="2:39" ht="13.5" customHeight="1" x14ac:dyDescent="0.25">
      <c r="B35" s="17" t="str">
        <f t="shared" si="7"/>
        <v>Altiplano_Banderillas</v>
      </c>
      <c r="C35" s="17" t="s">
        <v>0</v>
      </c>
      <c r="D35" s="17" t="s">
        <v>58</v>
      </c>
      <c r="E35" s="17" t="s">
        <v>59</v>
      </c>
      <c r="F35" s="116" t="s">
        <v>165</v>
      </c>
      <c r="G35" s="116" t="s">
        <v>165</v>
      </c>
      <c r="H35" s="116" t="s">
        <v>165</v>
      </c>
      <c r="I35" s="116" t="s">
        <v>165</v>
      </c>
      <c r="J35" s="116" t="s">
        <v>165</v>
      </c>
      <c r="K35" s="116" t="s">
        <v>165</v>
      </c>
      <c r="L35" s="116" t="s">
        <v>165</v>
      </c>
      <c r="M35" s="116" t="s">
        <v>165</v>
      </c>
      <c r="N35" s="116" t="s">
        <v>165</v>
      </c>
      <c r="O35" s="116" t="s">
        <v>165</v>
      </c>
      <c r="P35" s="116" t="s">
        <v>165</v>
      </c>
      <c r="Q35" s="116" t="s">
        <v>165</v>
      </c>
      <c r="R35" s="116" t="s">
        <v>165</v>
      </c>
      <c r="S35" s="116" t="s">
        <v>165</v>
      </c>
      <c r="T35" s="116" t="s">
        <v>165</v>
      </c>
      <c r="U35" s="116" t="s">
        <v>165</v>
      </c>
      <c r="V35" s="116" t="s">
        <v>165</v>
      </c>
      <c r="W35" s="116" t="s">
        <v>165</v>
      </c>
      <c r="X35" s="116" t="s">
        <v>165</v>
      </c>
      <c r="Y35" s="116" t="s">
        <v>165</v>
      </c>
      <c r="Z35" s="116" t="s">
        <v>165</v>
      </c>
      <c r="AA35" s="116" t="s">
        <v>165</v>
      </c>
      <c r="AB35" s="116" t="s">
        <v>165</v>
      </c>
      <c r="AC35" s="116" t="s">
        <v>165</v>
      </c>
      <c r="AD35" s="116" t="s">
        <v>165</v>
      </c>
      <c r="AE35" s="116" t="s">
        <v>165</v>
      </c>
      <c r="AF35" s="116" t="s">
        <v>165</v>
      </c>
      <c r="AG35" s="116" t="s">
        <v>165</v>
      </c>
      <c r="AH35" s="116" t="s">
        <v>165</v>
      </c>
      <c r="AI35" s="116" t="s">
        <v>165</v>
      </c>
      <c r="AJ35" s="82">
        <f t="shared" si="8"/>
        <v>0</v>
      </c>
      <c r="AK35" s="83" t="e">
        <f t="shared" si="2"/>
        <v>#DIV/0!</v>
      </c>
    </row>
    <row r="36" spans="2:39" ht="13.5" customHeight="1" x14ac:dyDescent="0.25">
      <c r="B36" s="17" t="str">
        <f t="shared" si="7"/>
        <v>Altiplano_Sabanillas</v>
      </c>
      <c r="C36" s="17" t="s">
        <v>0</v>
      </c>
      <c r="D36" s="17" t="s">
        <v>60</v>
      </c>
      <c r="E36" s="17" t="s">
        <v>61</v>
      </c>
      <c r="F36" s="116">
        <v>0.2</v>
      </c>
      <c r="G36" s="116">
        <v>0</v>
      </c>
      <c r="H36" s="116">
        <v>0</v>
      </c>
      <c r="I36" s="116">
        <v>0.6</v>
      </c>
      <c r="J36" s="116">
        <v>0</v>
      </c>
      <c r="K36" s="116">
        <v>0.4</v>
      </c>
      <c r="L36" s="116">
        <v>0.4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 t="s">
        <v>165</v>
      </c>
      <c r="S36" s="116">
        <v>0.4</v>
      </c>
      <c r="T36" s="116">
        <v>0.2</v>
      </c>
      <c r="U36" s="116">
        <v>0</v>
      </c>
      <c r="V36" s="116">
        <v>0</v>
      </c>
      <c r="W36" s="116">
        <v>0.2</v>
      </c>
      <c r="X36" s="116">
        <v>0</v>
      </c>
      <c r="Y36" s="116">
        <v>0</v>
      </c>
      <c r="Z36" s="116">
        <v>0</v>
      </c>
      <c r="AA36" s="116">
        <v>0.2</v>
      </c>
      <c r="AB36" s="116">
        <v>0</v>
      </c>
      <c r="AC36" s="116">
        <v>3</v>
      </c>
      <c r="AD36" s="116">
        <v>24.6</v>
      </c>
      <c r="AE36" s="116">
        <v>0.2</v>
      </c>
      <c r="AF36" s="116">
        <v>0.2</v>
      </c>
      <c r="AG36" s="116">
        <v>0</v>
      </c>
      <c r="AH36" s="116">
        <v>30</v>
      </c>
      <c r="AI36" s="116">
        <v>0.2</v>
      </c>
      <c r="AJ36" s="82">
        <f t="shared" si="8"/>
        <v>60.800000000000004</v>
      </c>
      <c r="AK36" s="83">
        <f t="shared" si="2"/>
        <v>2.0965517241379312</v>
      </c>
      <c r="AM36" s="16"/>
    </row>
    <row r="37" spans="2:39" ht="13.5" customHeight="1" x14ac:dyDescent="0.25">
      <c r="B37" s="17" t="str">
        <f t="shared" si="7"/>
        <v>Altiplano_BuenaVista</v>
      </c>
      <c r="C37" s="17" t="s">
        <v>0</v>
      </c>
      <c r="D37" s="17" t="s">
        <v>62</v>
      </c>
      <c r="E37" s="17" t="s">
        <v>63</v>
      </c>
      <c r="F37" s="116" t="s">
        <v>165</v>
      </c>
      <c r="G37" s="116" t="s">
        <v>165</v>
      </c>
      <c r="H37" s="116" t="s">
        <v>165</v>
      </c>
      <c r="I37" s="116" t="s">
        <v>165</v>
      </c>
      <c r="J37" s="116" t="s">
        <v>165</v>
      </c>
      <c r="K37" s="116" t="s">
        <v>165</v>
      </c>
      <c r="L37" s="116" t="s">
        <v>165</v>
      </c>
      <c r="M37" s="116" t="s">
        <v>165</v>
      </c>
      <c r="N37" s="116" t="s">
        <v>165</v>
      </c>
      <c r="O37" s="116" t="s">
        <v>165</v>
      </c>
      <c r="P37" s="116" t="s">
        <v>165</v>
      </c>
      <c r="Q37" s="116" t="s">
        <v>165</v>
      </c>
      <c r="R37" s="116" t="s">
        <v>165</v>
      </c>
      <c r="S37" s="116" t="s">
        <v>165</v>
      </c>
      <c r="T37" s="116" t="s">
        <v>165</v>
      </c>
      <c r="U37" s="116" t="s">
        <v>165</v>
      </c>
      <c r="V37" s="116" t="s">
        <v>165</v>
      </c>
      <c r="W37" s="116" t="s">
        <v>165</v>
      </c>
      <c r="X37" s="116" t="s">
        <v>165</v>
      </c>
      <c r="Y37" s="116" t="s">
        <v>165</v>
      </c>
      <c r="Z37" s="116" t="s">
        <v>165</v>
      </c>
      <c r="AA37" s="116" t="s">
        <v>165</v>
      </c>
      <c r="AB37" s="116" t="s">
        <v>165</v>
      </c>
      <c r="AC37" s="116" t="s">
        <v>165</v>
      </c>
      <c r="AD37" s="116" t="s">
        <v>165</v>
      </c>
      <c r="AE37" s="116" t="s">
        <v>165</v>
      </c>
      <c r="AF37" s="116" t="s">
        <v>165</v>
      </c>
      <c r="AG37" s="116" t="s">
        <v>165</v>
      </c>
      <c r="AH37" s="116" t="s">
        <v>165</v>
      </c>
      <c r="AI37" s="116" t="s">
        <v>165</v>
      </c>
      <c r="AJ37" s="82">
        <f t="shared" si="8"/>
        <v>0</v>
      </c>
      <c r="AK37" s="83" t="e">
        <f t="shared" si="2"/>
        <v>#DIV/0!</v>
      </c>
    </row>
    <row r="38" spans="2:39" ht="13.5" customHeight="1" x14ac:dyDescent="0.25">
      <c r="B38" s="17" t="str">
        <f t="shared" si="7"/>
        <v>Altiplano_La Terquedad</v>
      </c>
      <c r="C38" s="17" t="s">
        <v>0</v>
      </c>
      <c r="D38" s="17" t="s">
        <v>64</v>
      </c>
      <c r="E38" s="17" t="s">
        <v>63</v>
      </c>
      <c r="F38" s="116">
        <v>7.4</v>
      </c>
      <c r="G38" s="116">
        <v>0</v>
      </c>
      <c r="H38" s="116">
        <v>0</v>
      </c>
      <c r="I38" s="116">
        <v>0.4</v>
      </c>
      <c r="J38" s="116">
        <v>1.8</v>
      </c>
      <c r="K38" s="116">
        <v>2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4.4000000000000004</v>
      </c>
      <c r="R38" s="116">
        <v>0</v>
      </c>
      <c r="S38" s="116">
        <v>7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0.2</v>
      </c>
      <c r="Z38" s="116">
        <v>0</v>
      </c>
      <c r="AA38" s="116">
        <v>0</v>
      </c>
      <c r="AB38" s="116">
        <v>0</v>
      </c>
      <c r="AC38" s="116">
        <v>1</v>
      </c>
      <c r="AD38" s="116">
        <v>0.6</v>
      </c>
      <c r="AE38" s="116">
        <v>0</v>
      </c>
      <c r="AF38" s="116">
        <v>18.8</v>
      </c>
      <c r="AG38" s="116">
        <v>0</v>
      </c>
      <c r="AH38" s="116">
        <v>0</v>
      </c>
      <c r="AI38" s="116">
        <v>21</v>
      </c>
      <c r="AJ38" s="82">
        <f t="shared" si="8"/>
        <v>64.599999999999994</v>
      </c>
      <c r="AK38" s="83">
        <f t="shared" si="2"/>
        <v>2.1533333333333333</v>
      </c>
      <c r="AM38" s="16"/>
    </row>
    <row r="39" spans="2:39" ht="13.5" customHeight="1" x14ac:dyDescent="0.25">
      <c r="B39" s="17" t="str">
        <f t="shared" si="7"/>
        <v>Altiplano_BuenaVista</v>
      </c>
      <c r="C39" s="17" t="s">
        <v>0</v>
      </c>
      <c r="D39" s="17" t="s">
        <v>62</v>
      </c>
      <c r="E39" s="17" t="s">
        <v>65</v>
      </c>
      <c r="F39" s="116" t="s">
        <v>165</v>
      </c>
      <c r="G39" s="116" t="s">
        <v>165</v>
      </c>
      <c r="H39" s="116" t="s">
        <v>165</v>
      </c>
      <c r="I39" s="116" t="s">
        <v>165</v>
      </c>
      <c r="J39" s="116" t="s">
        <v>165</v>
      </c>
      <c r="K39" s="116" t="s">
        <v>165</v>
      </c>
      <c r="L39" s="116" t="s">
        <v>165</v>
      </c>
      <c r="M39" s="116" t="s">
        <v>165</v>
      </c>
      <c r="N39" s="116" t="s">
        <v>165</v>
      </c>
      <c r="O39" s="116" t="s">
        <v>165</v>
      </c>
      <c r="P39" s="116" t="s">
        <v>165</v>
      </c>
      <c r="Q39" s="116" t="s">
        <v>165</v>
      </c>
      <c r="R39" s="116" t="s">
        <v>165</v>
      </c>
      <c r="S39" s="116" t="s">
        <v>165</v>
      </c>
      <c r="T39" s="116" t="s">
        <v>165</v>
      </c>
      <c r="U39" s="116" t="s">
        <v>165</v>
      </c>
      <c r="V39" s="116" t="s">
        <v>165</v>
      </c>
      <c r="W39" s="116" t="s">
        <v>165</v>
      </c>
      <c r="X39" s="116" t="s">
        <v>165</v>
      </c>
      <c r="Y39" s="116" t="s">
        <v>165</v>
      </c>
      <c r="Z39" s="116" t="s">
        <v>165</v>
      </c>
      <c r="AA39" s="116" t="s">
        <v>165</v>
      </c>
      <c r="AB39" s="116" t="s">
        <v>165</v>
      </c>
      <c r="AC39" s="116" t="s">
        <v>165</v>
      </c>
      <c r="AD39" s="116" t="s">
        <v>165</v>
      </c>
      <c r="AE39" s="116" t="s">
        <v>165</v>
      </c>
      <c r="AF39" s="116" t="s">
        <v>165</v>
      </c>
      <c r="AG39" s="116" t="s">
        <v>165</v>
      </c>
      <c r="AH39" s="116" t="s">
        <v>165</v>
      </c>
      <c r="AI39" s="116" t="s">
        <v>165</v>
      </c>
      <c r="AJ39" s="82">
        <f t="shared" si="8"/>
        <v>0</v>
      </c>
      <c r="AK39" s="83" t="e">
        <f t="shared" si="2"/>
        <v>#DIV/0!</v>
      </c>
    </row>
    <row r="40" spans="2:39" ht="13.5" customHeight="1" x14ac:dyDescent="0.25">
      <c r="B40" s="17" t="str">
        <f t="shared" si="7"/>
        <v>Altiplano_La Dulce</v>
      </c>
      <c r="C40" s="17" t="s">
        <v>0</v>
      </c>
      <c r="D40" s="17" t="s">
        <v>66</v>
      </c>
      <c r="E40" s="17" t="s">
        <v>65</v>
      </c>
      <c r="F40" s="116" t="s">
        <v>165</v>
      </c>
      <c r="G40" s="116" t="s">
        <v>165</v>
      </c>
      <c r="H40" s="116" t="s">
        <v>165</v>
      </c>
      <c r="I40" s="116" t="s">
        <v>165</v>
      </c>
      <c r="J40" s="116" t="s">
        <v>165</v>
      </c>
      <c r="K40" s="116" t="s">
        <v>165</v>
      </c>
      <c r="L40" s="116" t="s">
        <v>165</v>
      </c>
      <c r="M40" s="116" t="s">
        <v>165</v>
      </c>
      <c r="N40" s="116" t="s">
        <v>165</v>
      </c>
      <c r="O40" s="116" t="s">
        <v>165</v>
      </c>
      <c r="P40" s="116" t="s">
        <v>165</v>
      </c>
      <c r="Q40" s="116" t="s">
        <v>165</v>
      </c>
      <c r="R40" s="116" t="s">
        <v>165</v>
      </c>
      <c r="S40" s="116" t="s">
        <v>165</v>
      </c>
      <c r="T40" s="116" t="s">
        <v>165</v>
      </c>
      <c r="U40" s="116" t="s">
        <v>165</v>
      </c>
      <c r="V40" s="116" t="s">
        <v>165</v>
      </c>
      <c r="W40" s="116" t="s">
        <v>165</v>
      </c>
      <c r="X40" s="116" t="s">
        <v>165</v>
      </c>
      <c r="Y40" s="116" t="s">
        <v>165</v>
      </c>
      <c r="Z40" s="116" t="s">
        <v>165</v>
      </c>
      <c r="AA40" s="116" t="s">
        <v>165</v>
      </c>
      <c r="AB40" s="116" t="s">
        <v>165</v>
      </c>
      <c r="AC40" s="116" t="s">
        <v>165</v>
      </c>
      <c r="AD40" s="116" t="s">
        <v>165</v>
      </c>
      <c r="AE40" s="116" t="s">
        <v>165</v>
      </c>
      <c r="AF40" s="116" t="s">
        <v>165</v>
      </c>
      <c r="AG40" s="116" t="s">
        <v>165</v>
      </c>
      <c r="AH40" s="116" t="s">
        <v>165</v>
      </c>
      <c r="AI40" s="116" t="s">
        <v>165</v>
      </c>
      <c r="AJ40" s="82">
        <f t="shared" si="8"/>
        <v>0</v>
      </c>
      <c r="AK40" s="83" t="e">
        <f t="shared" si="2"/>
        <v>#DIV/0!</v>
      </c>
      <c r="AM40" s="16"/>
    </row>
    <row r="41" spans="2:39" ht="13.5" customHeight="1" x14ac:dyDescent="0.25">
      <c r="B41" s="17" t="str">
        <f t="shared" si="7"/>
        <v>Altiplano_Yoliatl</v>
      </c>
      <c r="C41" s="17" t="s">
        <v>0</v>
      </c>
      <c r="D41" s="17" t="s">
        <v>67</v>
      </c>
      <c r="E41" s="17" t="s">
        <v>65</v>
      </c>
      <c r="F41" s="116" t="s">
        <v>165</v>
      </c>
      <c r="G41" s="116" t="s">
        <v>165</v>
      </c>
      <c r="H41" s="116" t="s">
        <v>165</v>
      </c>
      <c r="I41" s="116" t="s">
        <v>165</v>
      </c>
      <c r="J41" s="116" t="s">
        <v>165</v>
      </c>
      <c r="K41" s="116" t="s">
        <v>165</v>
      </c>
      <c r="L41" s="116" t="s">
        <v>165</v>
      </c>
      <c r="M41" s="116" t="s">
        <v>165</v>
      </c>
      <c r="N41" s="116" t="s">
        <v>165</v>
      </c>
      <c r="O41" s="116" t="s">
        <v>165</v>
      </c>
      <c r="P41" s="116" t="s">
        <v>165</v>
      </c>
      <c r="Q41" s="116" t="s">
        <v>165</v>
      </c>
      <c r="R41" s="116" t="s">
        <v>165</v>
      </c>
      <c r="S41" s="116" t="s">
        <v>165</v>
      </c>
      <c r="T41" s="116" t="s">
        <v>165</v>
      </c>
      <c r="U41" s="116" t="s">
        <v>165</v>
      </c>
      <c r="V41" s="116" t="s">
        <v>165</v>
      </c>
      <c r="W41" s="116" t="s">
        <v>165</v>
      </c>
      <c r="X41" s="116" t="s">
        <v>165</v>
      </c>
      <c r="Y41" s="116" t="s">
        <v>165</v>
      </c>
      <c r="Z41" s="116" t="s">
        <v>165</v>
      </c>
      <c r="AA41" s="116" t="s">
        <v>165</v>
      </c>
      <c r="AB41" s="116" t="s">
        <v>165</v>
      </c>
      <c r="AC41" s="116" t="s">
        <v>165</v>
      </c>
      <c r="AD41" s="116" t="s">
        <v>165</v>
      </c>
      <c r="AE41" s="116" t="s">
        <v>165</v>
      </c>
      <c r="AF41" s="116" t="s">
        <v>165</v>
      </c>
      <c r="AG41" s="116" t="s">
        <v>165</v>
      </c>
      <c r="AH41" s="116" t="s">
        <v>165</v>
      </c>
      <c r="AI41" s="116" t="s">
        <v>165</v>
      </c>
      <c r="AJ41" s="82">
        <f t="shared" si="8"/>
        <v>0</v>
      </c>
      <c r="AK41" s="83" t="e">
        <f t="shared" si="2"/>
        <v>#DIV/0!</v>
      </c>
    </row>
    <row r="42" spans="2:39" s="75" customFormat="1" ht="13.5" customHeigh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16">
        <v>50</v>
      </c>
      <c r="G42" s="116">
        <v>0</v>
      </c>
      <c r="H42" s="116">
        <v>0</v>
      </c>
      <c r="I42" s="116">
        <v>0.2</v>
      </c>
      <c r="J42" s="116">
        <v>13.6</v>
      </c>
      <c r="K42" s="116">
        <v>18.399999999999999</v>
      </c>
      <c r="L42" s="116">
        <v>6.4</v>
      </c>
      <c r="M42" s="116"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v>5.2</v>
      </c>
      <c r="S42" s="116">
        <v>0.4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10.199999999999999</v>
      </c>
      <c r="Z42" s="116">
        <v>0</v>
      </c>
      <c r="AA42" s="116">
        <v>0.8</v>
      </c>
      <c r="AB42" s="116">
        <v>0</v>
      </c>
      <c r="AC42" s="116">
        <v>0</v>
      </c>
      <c r="AD42" s="116">
        <v>16.600000000000001</v>
      </c>
      <c r="AE42" s="116">
        <v>0</v>
      </c>
      <c r="AF42" s="116">
        <v>0</v>
      </c>
      <c r="AG42" s="116">
        <v>0</v>
      </c>
      <c r="AH42" s="116">
        <v>2</v>
      </c>
      <c r="AI42" s="116">
        <v>3.8</v>
      </c>
      <c r="AJ42" s="82">
        <f t="shared" si="8"/>
        <v>127.60000000000001</v>
      </c>
      <c r="AK42" s="83">
        <f t="shared" si="2"/>
        <v>4.2533333333333339</v>
      </c>
    </row>
    <row r="43" spans="2:39" s="75" customFormat="1" ht="13.5" customHeigh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16" t="s">
        <v>165</v>
      </c>
      <c r="G43" s="116" t="s">
        <v>165</v>
      </c>
      <c r="H43" s="116" t="s">
        <v>165</v>
      </c>
      <c r="I43" s="116" t="s">
        <v>165</v>
      </c>
      <c r="J43" s="116" t="s">
        <v>165</v>
      </c>
      <c r="K43" s="116" t="s">
        <v>165</v>
      </c>
      <c r="L43" s="116" t="s">
        <v>165</v>
      </c>
      <c r="M43" s="116" t="s">
        <v>165</v>
      </c>
      <c r="N43" s="116" t="s">
        <v>165</v>
      </c>
      <c r="O43" s="116" t="s">
        <v>165</v>
      </c>
      <c r="P43" s="116" t="s">
        <v>165</v>
      </c>
      <c r="Q43" s="116" t="s">
        <v>165</v>
      </c>
      <c r="R43" s="116" t="s">
        <v>165</v>
      </c>
      <c r="S43" s="116" t="s">
        <v>165</v>
      </c>
      <c r="T43" s="116" t="s">
        <v>165</v>
      </c>
      <c r="U43" s="116" t="s">
        <v>165</v>
      </c>
      <c r="V43" s="116" t="s">
        <v>165</v>
      </c>
      <c r="W43" s="116" t="s">
        <v>165</v>
      </c>
      <c r="X43" s="116" t="s">
        <v>165</v>
      </c>
      <c r="Y43" s="116" t="s">
        <v>165</v>
      </c>
      <c r="Z43" s="116" t="s">
        <v>165</v>
      </c>
      <c r="AA43" s="116" t="s">
        <v>165</v>
      </c>
      <c r="AB43" s="116" t="s">
        <v>165</v>
      </c>
      <c r="AC43" s="116" t="s">
        <v>165</v>
      </c>
      <c r="AD43" s="116" t="s">
        <v>165</v>
      </c>
      <c r="AE43" s="116" t="s">
        <v>165</v>
      </c>
      <c r="AF43" s="116" t="s">
        <v>165</v>
      </c>
      <c r="AG43" s="116" t="s">
        <v>165</v>
      </c>
      <c r="AH43" s="116" t="s">
        <v>165</v>
      </c>
      <c r="AI43" s="116" t="s">
        <v>165</v>
      </c>
      <c r="AJ43" s="82">
        <f t="shared" si="8"/>
        <v>0</v>
      </c>
      <c r="AK43" s="83" t="e">
        <f t="shared" si="2"/>
        <v>#DIV/0!</v>
      </c>
    </row>
    <row r="44" spans="2:39" s="75" customFormat="1" ht="13.5" customHeigh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16" t="s">
        <v>165</v>
      </c>
      <c r="G44" s="116" t="s">
        <v>165</v>
      </c>
      <c r="H44" s="116" t="s">
        <v>165</v>
      </c>
      <c r="I44" s="116" t="s">
        <v>165</v>
      </c>
      <c r="J44" s="116" t="s">
        <v>165</v>
      </c>
      <c r="K44" s="116" t="s">
        <v>165</v>
      </c>
      <c r="L44" s="116" t="s">
        <v>165</v>
      </c>
      <c r="M44" s="116" t="s">
        <v>165</v>
      </c>
      <c r="N44" s="116" t="s">
        <v>165</v>
      </c>
      <c r="O44" s="116" t="s">
        <v>165</v>
      </c>
      <c r="P44" s="116" t="s">
        <v>165</v>
      </c>
      <c r="Q44" s="116" t="s">
        <v>165</v>
      </c>
      <c r="R44" s="116" t="s">
        <v>165</v>
      </c>
      <c r="S44" s="116" t="s">
        <v>165</v>
      </c>
      <c r="T44" s="116" t="s">
        <v>165</v>
      </c>
      <c r="U44" s="116" t="s">
        <v>165</v>
      </c>
      <c r="V44" s="116" t="s">
        <v>165</v>
      </c>
      <c r="W44" s="116" t="s">
        <v>165</v>
      </c>
      <c r="X44" s="116" t="s">
        <v>165</v>
      </c>
      <c r="Y44" s="116" t="s">
        <v>165</v>
      </c>
      <c r="Z44" s="116" t="s">
        <v>165</v>
      </c>
      <c r="AA44" s="116" t="s">
        <v>165</v>
      </c>
      <c r="AB44" s="116" t="s">
        <v>165</v>
      </c>
      <c r="AC44" s="116" t="s">
        <v>165</v>
      </c>
      <c r="AD44" s="116" t="s">
        <v>165</v>
      </c>
      <c r="AE44" s="116" t="s">
        <v>165</v>
      </c>
      <c r="AF44" s="116" t="s">
        <v>165</v>
      </c>
      <c r="AG44" s="116" t="s">
        <v>165</v>
      </c>
      <c r="AH44" s="116" t="s">
        <v>165</v>
      </c>
      <c r="AI44" s="116" t="s">
        <v>165</v>
      </c>
      <c r="AJ44" s="82">
        <f t="shared" si="8"/>
        <v>0</v>
      </c>
      <c r="AK44" s="83" t="e">
        <f t="shared" si="2"/>
        <v>#DIV/0!</v>
      </c>
    </row>
    <row r="45" spans="2:39" s="75" customFormat="1" ht="13.5" customHeigh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16">
        <v>10.8</v>
      </c>
      <c r="G45" s="116">
        <v>0.8</v>
      </c>
      <c r="H45" s="116" t="s">
        <v>165</v>
      </c>
      <c r="I45" s="116" t="s">
        <v>165</v>
      </c>
      <c r="J45" s="116" t="s">
        <v>165</v>
      </c>
      <c r="K45" s="116" t="s">
        <v>165</v>
      </c>
      <c r="L45" s="116" t="s">
        <v>165</v>
      </c>
      <c r="M45" s="116" t="s">
        <v>165</v>
      </c>
      <c r="N45" s="116" t="s">
        <v>165</v>
      </c>
      <c r="O45" s="116" t="s">
        <v>165</v>
      </c>
      <c r="P45" s="116" t="s">
        <v>165</v>
      </c>
      <c r="Q45" s="116" t="s">
        <v>165</v>
      </c>
      <c r="R45" s="116" t="s">
        <v>165</v>
      </c>
      <c r="S45" s="116" t="s">
        <v>165</v>
      </c>
      <c r="T45" s="116" t="s">
        <v>165</v>
      </c>
      <c r="U45" s="116" t="s">
        <v>165</v>
      </c>
      <c r="V45" s="116" t="s">
        <v>165</v>
      </c>
      <c r="W45" s="116" t="s">
        <v>165</v>
      </c>
      <c r="X45" s="116" t="s">
        <v>165</v>
      </c>
      <c r="Y45" s="116" t="s">
        <v>165</v>
      </c>
      <c r="Z45" s="116" t="s">
        <v>165</v>
      </c>
      <c r="AA45" s="116" t="s">
        <v>165</v>
      </c>
      <c r="AB45" s="116" t="s">
        <v>165</v>
      </c>
      <c r="AC45" s="116" t="s">
        <v>165</v>
      </c>
      <c r="AD45" s="116" t="s">
        <v>165</v>
      </c>
      <c r="AE45" s="116" t="s">
        <v>165</v>
      </c>
      <c r="AF45" s="116" t="s">
        <v>165</v>
      </c>
      <c r="AG45" s="116" t="s">
        <v>165</v>
      </c>
      <c r="AH45" s="116" t="s">
        <v>165</v>
      </c>
      <c r="AI45" s="116" t="s">
        <v>165</v>
      </c>
      <c r="AJ45" s="82">
        <f t="shared" si="8"/>
        <v>11.600000000000001</v>
      </c>
      <c r="AK45" s="83">
        <f t="shared" si="2"/>
        <v>5.8000000000000007</v>
      </c>
    </row>
    <row r="46" spans="2:39" s="75" customFormat="1" ht="13.5" customHeigh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16">
        <v>12.4</v>
      </c>
      <c r="G46" s="116">
        <v>0</v>
      </c>
      <c r="H46" s="116">
        <v>0</v>
      </c>
      <c r="I46" s="116">
        <v>0</v>
      </c>
      <c r="J46" s="116">
        <v>1.8</v>
      </c>
      <c r="K46" s="116">
        <v>0.6</v>
      </c>
      <c r="L46" s="116">
        <v>0</v>
      </c>
      <c r="M46" s="116">
        <v>0</v>
      </c>
      <c r="N46" s="116">
        <v>0</v>
      </c>
      <c r="O46" s="116">
        <v>1.4</v>
      </c>
      <c r="P46" s="116">
        <v>0</v>
      </c>
      <c r="Q46" s="116">
        <v>0</v>
      </c>
      <c r="R46" s="116">
        <v>21.8</v>
      </c>
      <c r="S46" s="116">
        <v>14.6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1.4</v>
      </c>
      <c r="AC46" s="116">
        <v>17.8</v>
      </c>
      <c r="AD46" s="116">
        <v>5</v>
      </c>
      <c r="AE46" s="116">
        <v>0</v>
      </c>
      <c r="AF46" s="116">
        <v>4.2</v>
      </c>
      <c r="AG46" s="116">
        <v>1.6</v>
      </c>
      <c r="AH46" s="116">
        <v>0.6</v>
      </c>
      <c r="AI46" s="116">
        <v>0.4</v>
      </c>
      <c r="AJ46" s="82">
        <f t="shared" si="8"/>
        <v>83.6</v>
      </c>
      <c r="AK46" s="83">
        <f t="shared" si="2"/>
        <v>2.7866666666666666</v>
      </c>
    </row>
    <row r="47" spans="2:39" ht="13.5" customHeight="1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16" t="s">
        <v>165</v>
      </c>
      <c r="G47" s="116" t="s">
        <v>165</v>
      </c>
      <c r="H47" s="116" t="s">
        <v>165</v>
      </c>
      <c r="I47" s="116" t="s">
        <v>165</v>
      </c>
      <c r="J47" s="116" t="s">
        <v>165</v>
      </c>
      <c r="K47" s="116" t="s">
        <v>165</v>
      </c>
      <c r="L47" s="116" t="s">
        <v>165</v>
      </c>
      <c r="M47" s="116" t="s">
        <v>165</v>
      </c>
      <c r="N47" s="116" t="s">
        <v>165</v>
      </c>
      <c r="O47" s="116" t="s">
        <v>165</v>
      </c>
      <c r="P47" s="116" t="s">
        <v>165</v>
      </c>
      <c r="Q47" s="116" t="s">
        <v>165</v>
      </c>
      <c r="R47" s="116" t="s">
        <v>165</v>
      </c>
      <c r="S47" s="116" t="s">
        <v>165</v>
      </c>
      <c r="T47" s="116" t="s">
        <v>165</v>
      </c>
      <c r="U47" s="116" t="s">
        <v>165</v>
      </c>
      <c r="V47" s="116" t="s">
        <v>165</v>
      </c>
      <c r="W47" s="116" t="s">
        <v>165</v>
      </c>
      <c r="X47" s="116" t="s">
        <v>165</v>
      </c>
      <c r="Y47" s="116" t="s">
        <v>165</v>
      </c>
      <c r="Z47" s="116" t="s">
        <v>165</v>
      </c>
      <c r="AA47" s="116" t="s">
        <v>165</v>
      </c>
      <c r="AB47" s="116" t="s">
        <v>165</v>
      </c>
      <c r="AC47" s="116" t="s">
        <v>165</v>
      </c>
      <c r="AD47" s="116" t="s">
        <v>165</v>
      </c>
      <c r="AE47" s="116" t="s">
        <v>165</v>
      </c>
      <c r="AF47" s="116" t="s">
        <v>165</v>
      </c>
      <c r="AG47" s="116" t="s">
        <v>165</v>
      </c>
      <c r="AH47" s="116" t="s">
        <v>165</v>
      </c>
      <c r="AI47" s="116" t="s">
        <v>165</v>
      </c>
      <c r="AJ47" s="82">
        <f>SUM(F47:AI47)</f>
        <v>0</v>
      </c>
      <c r="AK47" s="83" t="e">
        <f>AVERAGE(F47:AI47)</f>
        <v>#DIV/0!</v>
      </c>
      <c r="AM47" s="16"/>
    </row>
    <row r="48" spans="2:39" ht="13.5" customHeight="1" x14ac:dyDescent="0.25">
      <c r="B48" s="17" t="str">
        <f t="shared" si="7"/>
        <v>Centro_Benito Juárez</v>
      </c>
      <c r="C48" s="114" t="s">
        <v>28</v>
      </c>
      <c r="D48" s="114" t="s">
        <v>68</v>
      </c>
      <c r="E48" s="114" t="s">
        <v>69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82">
        <f t="shared" si="8"/>
        <v>0</v>
      </c>
      <c r="AK48" s="83">
        <f t="shared" si="2"/>
        <v>0</v>
      </c>
      <c r="AM48" s="16"/>
    </row>
    <row r="49" spans="2:39" ht="13.5" customHeight="1" x14ac:dyDescent="0.25">
      <c r="B49" s="17" t="str">
        <f t="shared" si="7"/>
        <v>Centro_El Polvorín</v>
      </c>
      <c r="C49" s="114" t="s">
        <v>28</v>
      </c>
      <c r="D49" s="114" t="s">
        <v>70</v>
      </c>
      <c r="E49" s="114" t="s">
        <v>71</v>
      </c>
      <c r="F49" s="116">
        <v>5.4</v>
      </c>
      <c r="G49" s="116">
        <v>0</v>
      </c>
      <c r="H49" s="116">
        <v>0</v>
      </c>
      <c r="I49" s="116">
        <v>3</v>
      </c>
      <c r="J49" s="116">
        <v>2.2000000000000002</v>
      </c>
      <c r="K49" s="116" t="s">
        <v>165</v>
      </c>
      <c r="L49" s="116" t="s">
        <v>165</v>
      </c>
      <c r="M49" s="116" t="s">
        <v>165</v>
      </c>
      <c r="N49" s="116" t="s">
        <v>165</v>
      </c>
      <c r="O49" s="116" t="s">
        <v>165</v>
      </c>
      <c r="P49" s="116" t="s">
        <v>165</v>
      </c>
      <c r="Q49" s="116" t="s">
        <v>165</v>
      </c>
      <c r="R49" s="116" t="s">
        <v>165</v>
      </c>
      <c r="S49" s="116" t="s">
        <v>165</v>
      </c>
      <c r="T49" s="116" t="s">
        <v>165</v>
      </c>
      <c r="U49" s="116" t="s">
        <v>165</v>
      </c>
      <c r="V49" s="116" t="s">
        <v>165</v>
      </c>
      <c r="W49" s="116" t="s">
        <v>165</v>
      </c>
      <c r="X49" s="116" t="s">
        <v>165</v>
      </c>
      <c r="Y49" s="116" t="s">
        <v>165</v>
      </c>
      <c r="Z49" s="116" t="s">
        <v>165</v>
      </c>
      <c r="AA49" s="116" t="s">
        <v>165</v>
      </c>
      <c r="AB49" s="116" t="s">
        <v>165</v>
      </c>
      <c r="AC49" s="116" t="s">
        <v>165</v>
      </c>
      <c r="AD49" s="116" t="s">
        <v>165</v>
      </c>
      <c r="AE49" s="116" t="s">
        <v>165</v>
      </c>
      <c r="AF49" s="116" t="s">
        <v>165</v>
      </c>
      <c r="AG49" s="116" t="s">
        <v>165</v>
      </c>
      <c r="AH49" s="116" t="s">
        <v>165</v>
      </c>
      <c r="AI49" s="116" t="s">
        <v>165</v>
      </c>
      <c r="AJ49" s="82">
        <f t="shared" si="8"/>
        <v>10.600000000000001</v>
      </c>
      <c r="AK49" s="83">
        <f t="shared" si="2"/>
        <v>2.12</v>
      </c>
    </row>
    <row r="50" spans="2:39" ht="13.5" customHeight="1" x14ac:dyDescent="0.25">
      <c r="B50" s="17" t="str">
        <f t="shared" si="7"/>
        <v xml:space="preserve">Centro_Santa Clara </v>
      </c>
      <c r="C50" s="114" t="s">
        <v>28</v>
      </c>
      <c r="D50" s="114" t="s">
        <v>72</v>
      </c>
      <c r="E50" s="114" t="s">
        <v>4</v>
      </c>
      <c r="F50" s="116">
        <v>0</v>
      </c>
      <c r="G50" s="116">
        <v>0</v>
      </c>
      <c r="H50" s="116">
        <v>0</v>
      </c>
      <c r="I50" s="116">
        <v>0</v>
      </c>
      <c r="J50" s="116" t="s">
        <v>165</v>
      </c>
      <c r="K50" s="116" t="s">
        <v>165</v>
      </c>
      <c r="L50" s="116" t="s">
        <v>165</v>
      </c>
      <c r="M50" s="116" t="s">
        <v>165</v>
      </c>
      <c r="N50" s="116" t="s">
        <v>165</v>
      </c>
      <c r="O50" s="116" t="s">
        <v>165</v>
      </c>
      <c r="P50" s="116" t="s">
        <v>165</v>
      </c>
      <c r="Q50" s="116" t="s">
        <v>165</v>
      </c>
      <c r="R50" s="116" t="s">
        <v>165</v>
      </c>
      <c r="S50" s="116" t="s">
        <v>165</v>
      </c>
      <c r="T50" s="116" t="s">
        <v>165</v>
      </c>
      <c r="U50" s="116" t="s">
        <v>165</v>
      </c>
      <c r="V50" s="116" t="s">
        <v>165</v>
      </c>
      <c r="W50" s="116" t="s">
        <v>165</v>
      </c>
      <c r="X50" s="116" t="s">
        <v>165</v>
      </c>
      <c r="Y50" s="116" t="s">
        <v>165</v>
      </c>
      <c r="Z50" s="116" t="s">
        <v>165</v>
      </c>
      <c r="AA50" s="116" t="s">
        <v>165</v>
      </c>
      <c r="AB50" s="116" t="s">
        <v>165</v>
      </c>
      <c r="AC50" s="116" t="s">
        <v>165</v>
      </c>
      <c r="AD50" s="116" t="s">
        <v>165</v>
      </c>
      <c r="AE50" s="116" t="s">
        <v>165</v>
      </c>
      <c r="AF50" s="116" t="s">
        <v>165</v>
      </c>
      <c r="AG50" s="116" t="s">
        <v>165</v>
      </c>
      <c r="AH50" s="116" t="s">
        <v>165</v>
      </c>
      <c r="AI50" s="116" t="s">
        <v>165</v>
      </c>
      <c r="AJ50" s="82">
        <f t="shared" si="8"/>
        <v>0</v>
      </c>
      <c r="AK50" s="83">
        <f t="shared" si="2"/>
        <v>0</v>
      </c>
      <c r="AM50" s="16"/>
    </row>
    <row r="51" spans="2:39" ht="13.5" customHeight="1" x14ac:dyDescent="0.25">
      <c r="B51" s="17" t="str">
        <f t="shared" si="7"/>
        <v>Centro_INIFAP San Luis</v>
      </c>
      <c r="C51" s="114" t="s">
        <v>28</v>
      </c>
      <c r="D51" s="114" t="s">
        <v>122</v>
      </c>
      <c r="E51" s="114" t="s">
        <v>124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 t="s">
        <v>165</v>
      </c>
      <c r="M51" s="116" t="s">
        <v>165</v>
      </c>
      <c r="N51" s="116" t="s">
        <v>165</v>
      </c>
      <c r="O51" s="116" t="s">
        <v>165</v>
      </c>
      <c r="P51" s="116" t="s">
        <v>165</v>
      </c>
      <c r="Q51" s="116" t="s">
        <v>165</v>
      </c>
      <c r="R51" s="116" t="s">
        <v>165</v>
      </c>
      <c r="S51" s="116" t="s">
        <v>165</v>
      </c>
      <c r="T51" s="116" t="s">
        <v>165</v>
      </c>
      <c r="U51" s="116" t="s">
        <v>165</v>
      </c>
      <c r="V51" s="116" t="s">
        <v>165</v>
      </c>
      <c r="W51" s="116" t="s">
        <v>165</v>
      </c>
      <c r="X51" s="116" t="s">
        <v>165</v>
      </c>
      <c r="Y51" s="116" t="s">
        <v>165</v>
      </c>
      <c r="Z51" s="116" t="s">
        <v>165</v>
      </c>
      <c r="AA51" s="116" t="s">
        <v>165</v>
      </c>
      <c r="AB51" s="116" t="s">
        <v>165</v>
      </c>
      <c r="AC51" s="116" t="s">
        <v>165</v>
      </c>
      <c r="AD51" s="116" t="s">
        <v>165</v>
      </c>
      <c r="AE51" s="116" t="s">
        <v>165</v>
      </c>
      <c r="AF51" s="116" t="s">
        <v>165</v>
      </c>
      <c r="AG51" s="116" t="s">
        <v>165</v>
      </c>
      <c r="AH51" s="116" t="s">
        <v>165</v>
      </c>
      <c r="AI51" s="116" t="s">
        <v>165</v>
      </c>
      <c r="AJ51" s="82">
        <f t="shared" si="8"/>
        <v>0</v>
      </c>
      <c r="AK51" s="83">
        <f t="shared" si="2"/>
        <v>0</v>
      </c>
    </row>
    <row r="52" spans="2:39" ht="13.5" customHeight="1" x14ac:dyDescent="0.25">
      <c r="B52" s="17" t="str">
        <f t="shared" si="7"/>
        <v>Centro_La Lugarda</v>
      </c>
      <c r="C52" s="114" t="s">
        <v>28</v>
      </c>
      <c r="D52" s="114" t="s">
        <v>74</v>
      </c>
      <c r="E52" s="114" t="s">
        <v>75</v>
      </c>
      <c r="F52" s="116">
        <v>15.4</v>
      </c>
      <c r="G52" s="116">
        <v>0</v>
      </c>
      <c r="H52" s="116">
        <v>0</v>
      </c>
      <c r="I52" s="116">
        <v>5.2</v>
      </c>
      <c r="J52" s="116">
        <v>6.2</v>
      </c>
      <c r="K52" s="116" t="s">
        <v>165</v>
      </c>
      <c r="L52" s="116" t="s">
        <v>165</v>
      </c>
      <c r="M52" s="116" t="s">
        <v>165</v>
      </c>
      <c r="N52" s="116" t="s">
        <v>165</v>
      </c>
      <c r="O52" s="116" t="s">
        <v>165</v>
      </c>
      <c r="P52" s="116" t="s">
        <v>165</v>
      </c>
      <c r="Q52" s="116" t="s">
        <v>165</v>
      </c>
      <c r="R52" s="116" t="s">
        <v>165</v>
      </c>
      <c r="S52" s="116" t="s">
        <v>165</v>
      </c>
      <c r="T52" s="116" t="s">
        <v>165</v>
      </c>
      <c r="U52" s="116" t="s">
        <v>165</v>
      </c>
      <c r="V52" s="116" t="s">
        <v>165</v>
      </c>
      <c r="W52" s="116" t="s">
        <v>165</v>
      </c>
      <c r="X52" s="116" t="s">
        <v>165</v>
      </c>
      <c r="Y52" s="116" t="s">
        <v>165</v>
      </c>
      <c r="Z52" s="116" t="s">
        <v>165</v>
      </c>
      <c r="AA52" s="116" t="s">
        <v>165</v>
      </c>
      <c r="AB52" s="116" t="s">
        <v>165</v>
      </c>
      <c r="AC52" s="116" t="s">
        <v>165</v>
      </c>
      <c r="AD52" s="116" t="s">
        <v>165</v>
      </c>
      <c r="AE52" s="116" t="s">
        <v>165</v>
      </c>
      <c r="AF52" s="116" t="s">
        <v>165</v>
      </c>
      <c r="AG52" s="116" t="s">
        <v>165</v>
      </c>
      <c r="AH52" s="116" t="s">
        <v>165</v>
      </c>
      <c r="AI52" s="116" t="s">
        <v>165</v>
      </c>
      <c r="AJ52" s="82">
        <f t="shared" si="8"/>
        <v>26.8</v>
      </c>
      <c r="AK52" s="83">
        <f t="shared" si="2"/>
        <v>5.36</v>
      </c>
      <c r="AM52" s="16"/>
    </row>
    <row r="53" spans="2:39" ht="13.5" customHeight="1" x14ac:dyDescent="0.25">
      <c r="B53" s="17" t="str">
        <f t="shared" si="7"/>
        <v>Centro_La Purisima</v>
      </c>
      <c r="C53" s="114" t="s">
        <v>28</v>
      </c>
      <c r="D53" s="114" t="s">
        <v>76</v>
      </c>
      <c r="E53" s="114" t="s">
        <v>77</v>
      </c>
      <c r="F53" s="116" t="s">
        <v>165</v>
      </c>
      <c r="G53" s="116" t="s">
        <v>165</v>
      </c>
      <c r="H53" s="116" t="s">
        <v>165</v>
      </c>
      <c r="I53" s="116" t="s">
        <v>165</v>
      </c>
      <c r="J53" s="116" t="s">
        <v>165</v>
      </c>
      <c r="K53" s="116" t="s">
        <v>165</v>
      </c>
      <c r="L53" s="116" t="s">
        <v>165</v>
      </c>
      <c r="M53" s="116" t="s">
        <v>165</v>
      </c>
      <c r="N53" s="116" t="s">
        <v>165</v>
      </c>
      <c r="O53" s="116" t="s">
        <v>165</v>
      </c>
      <c r="P53" s="116" t="s">
        <v>165</v>
      </c>
      <c r="Q53" s="116" t="s">
        <v>165</v>
      </c>
      <c r="R53" s="116" t="s">
        <v>165</v>
      </c>
      <c r="S53" s="116" t="s">
        <v>165</v>
      </c>
      <c r="T53" s="116" t="s">
        <v>165</v>
      </c>
      <c r="U53" s="116" t="s">
        <v>165</v>
      </c>
      <c r="V53" s="116" t="s">
        <v>165</v>
      </c>
      <c r="W53" s="116" t="s">
        <v>165</v>
      </c>
      <c r="X53" s="116" t="s">
        <v>165</v>
      </c>
      <c r="Y53" s="116" t="s">
        <v>165</v>
      </c>
      <c r="Z53" s="116" t="s">
        <v>165</v>
      </c>
      <c r="AA53" s="116" t="s">
        <v>165</v>
      </c>
      <c r="AB53" s="116" t="s">
        <v>165</v>
      </c>
      <c r="AC53" s="116" t="s">
        <v>165</v>
      </c>
      <c r="AD53" s="116" t="s">
        <v>165</v>
      </c>
      <c r="AE53" s="116" t="s">
        <v>165</v>
      </c>
      <c r="AF53" s="116" t="s">
        <v>165</v>
      </c>
      <c r="AG53" s="116" t="s">
        <v>165</v>
      </c>
      <c r="AH53" s="116" t="s">
        <v>165</v>
      </c>
      <c r="AI53" s="116" t="s">
        <v>165</v>
      </c>
      <c r="AJ53" s="82">
        <f t="shared" si="8"/>
        <v>0</v>
      </c>
      <c r="AK53" s="83" t="e">
        <f t="shared" si="2"/>
        <v>#DIV/0!</v>
      </c>
    </row>
    <row r="54" spans="2:39" ht="13.5" customHeight="1" x14ac:dyDescent="0.25">
      <c r="B54" s="17" t="str">
        <f t="shared" si="7"/>
        <v>Centro_San Ignacio</v>
      </c>
      <c r="C54" s="114" t="s">
        <v>28</v>
      </c>
      <c r="D54" s="114" t="s">
        <v>78</v>
      </c>
      <c r="E54" s="114" t="s">
        <v>79</v>
      </c>
      <c r="F54" s="116">
        <v>0.2</v>
      </c>
      <c r="G54" s="116">
        <v>0</v>
      </c>
      <c r="H54" s="116">
        <v>0</v>
      </c>
      <c r="I54" s="116">
        <v>0</v>
      </c>
      <c r="J54" s="116">
        <v>0</v>
      </c>
      <c r="K54" s="116" t="s">
        <v>165</v>
      </c>
      <c r="L54" s="116" t="s">
        <v>165</v>
      </c>
      <c r="M54" s="116" t="s">
        <v>165</v>
      </c>
      <c r="N54" s="116" t="s">
        <v>165</v>
      </c>
      <c r="O54" s="116" t="s">
        <v>165</v>
      </c>
      <c r="P54" s="116" t="s">
        <v>165</v>
      </c>
      <c r="Q54" s="116" t="s">
        <v>165</v>
      </c>
      <c r="R54" s="116" t="s">
        <v>165</v>
      </c>
      <c r="S54" s="116" t="s">
        <v>165</v>
      </c>
      <c r="T54" s="116" t="s">
        <v>165</v>
      </c>
      <c r="U54" s="116" t="s">
        <v>165</v>
      </c>
      <c r="V54" s="116" t="s">
        <v>165</v>
      </c>
      <c r="W54" s="116" t="s">
        <v>165</v>
      </c>
      <c r="X54" s="116" t="s">
        <v>165</v>
      </c>
      <c r="Y54" s="116" t="s">
        <v>165</v>
      </c>
      <c r="Z54" s="116" t="s">
        <v>165</v>
      </c>
      <c r="AA54" s="116" t="s">
        <v>165</v>
      </c>
      <c r="AB54" s="116" t="s">
        <v>165</v>
      </c>
      <c r="AC54" s="116" t="s">
        <v>165</v>
      </c>
      <c r="AD54" s="116" t="s">
        <v>165</v>
      </c>
      <c r="AE54" s="116" t="s">
        <v>165</v>
      </c>
      <c r="AF54" s="116" t="s">
        <v>165</v>
      </c>
      <c r="AG54" s="116" t="s">
        <v>165</v>
      </c>
      <c r="AH54" s="116" t="s">
        <v>165</v>
      </c>
      <c r="AI54" s="116" t="s">
        <v>165</v>
      </c>
      <c r="AJ54" s="82">
        <f t="shared" si="8"/>
        <v>0.2</v>
      </c>
      <c r="AK54" s="83">
        <f t="shared" si="2"/>
        <v>0.04</v>
      </c>
      <c r="AM54" s="16"/>
    </row>
    <row r="55" spans="2:39" ht="13.5" customHeight="1" x14ac:dyDescent="0.25">
      <c r="B55" s="17" t="str">
        <f t="shared" si="7"/>
        <v>Centro_San Isidro</v>
      </c>
      <c r="C55" s="114" t="s">
        <v>28</v>
      </c>
      <c r="D55" s="114" t="s">
        <v>80</v>
      </c>
      <c r="E55" s="114" t="s">
        <v>79</v>
      </c>
      <c r="F55" s="116">
        <v>0.2</v>
      </c>
      <c r="G55" s="116">
        <v>0</v>
      </c>
      <c r="H55" s="116">
        <v>0</v>
      </c>
      <c r="I55" s="116">
        <v>0</v>
      </c>
      <c r="J55" s="116">
        <v>0.2</v>
      </c>
      <c r="K55" s="116">
        <v>0</v>
      </c>
      <c r="L55" s="116" t="s">
        <v>165</v>
      </c>
      <c r="M55" s="116" t="s">
        <v>165</v>
      </c>
      <c r="N55" s="116" t="s">
        <v>165</v>
      </c>
      <c r="O55" s="116" t="s">
        <v>165</v>
      </c>
      <c r="P55" s="116" t="s">
        <v>165</v>
      </c>
      <c r="Q55" s="116" t="s">
        <v>165</v>
      </c>
      <c r="R55" s="116" t="s">
        <v>165</v>
      </c>
      <c r="S55" s="116" t="s">
        <v>165</v>
      </c>
      <c r="T55" s="116" t="s">
        <v>165</v>
      </c>
      <c r="U55" s="116" t="s">
        <v>165</v>
      </c>
      <c r="V55" s="116" t="s">
        <v>165</v>
      </c>
      <c r="W55" s="116" t="s">
        <v>165</v>
      </c>
      <c r="X55" s="116" t="s">
        <v>165</v>
      </c>
      <c r="Y55" s="116" t="s">
        <v>165</v>
      </c>
      <c r="Z55" s="116" t="s">
        <v>165</v>
      </c>
      <c r="AA55" s="116" t="s">
        <v>165</v>
      </c>
      <c r="AB55" s="116" t="s">
        <v>165</v>
      </c>
      <c r="AC55" s="116" t="s">
        <v>165</v>
      </c>
      <c r="AD55" s="116" t="s">
        <v>165</v>
      </c>
      <c r="AE55" s="116" t="s">
        <v>165</v>
      </c>
      <c r="AF55" s="116" t="s">
        <v>165</v>
      </c>
      <c r="AG55" s="116" t="s">
        <v>165</v>
      </c>
      <c r="AH55" s="116" t="s">
        <v>165</v>
      </c>
      <c r="AI55" s="116" t="s">
        <v>165</v>
      </c>
      <c r="AJ55" s="82">
        <f t="shared" si="8"/>
        <v>0.4</v>
      </c>
      <c r="AK55" s="83">
        <f t="shared" si="2"/>
        <v>6.6666666666666666E-2</v>
      </c>
    </row>
    <row r="56" spans="2:39" ht="13.5" customHeight="1" x14ac:dyDescent="0.25">
      <c r="B56" s="17" t="str">
        <f t="shared" si="7"/>
        <v>Huasteca_5 de Mayo</v>
      </c>
      <c r="C56" s="103" t="s">
        <v>10</v>
      </c>
      <c r="D56" s="103" t="s">
        <v>83</v>
      </c>
      <c r="E56" s="103" t="s">
        <v>84</v>
      </c>
      <c r="F56" s="116" t="s">
        <v>165</v>
      </c>
      <c r="G56" s="116" t="s">
        <v>165</v>
      </c>
      <c r="H56" s="116" t="s">
        <v>165</v>
      </c>
      <c r="I56" s="116" t="s">
        <v>165</v>
      </c>
      <c r="J56" s="116" t="s">
        <v>165</v>
      </c>
      <c r="K56" s="116" t="s">
        <v>165</v>
      </c>
      <c r="L56" s="116" t="s">
        <v>165</v>
      </c>
      <c r="M56" s="116" t="s">
        <v>165</v>
      </c>
      <c r="N56" s="116" t="s">
        <v>165</v>
      </c>
      <c r="O56" s="116" t="s">
        <v>165</v>
      </c>
      <c r="P56" s="116" t="s">
        <v>165</v>
      </c>
      <c r="Q56" s="116" t="s">
        <v>165</v>
      </c>
      <c r="R56" s="116" t="s">
        <v>165</v>
      </c>
      <c r="S56" s="116" t="s">
        <v>165</v>
      </c>
      <c r="T56" s="116" t="s">
        <v>165</v>
      </c>
      <c r="U56" s="116" t="s">
        <v>165</v>
      </c>
      <c r="V56" s="116" t="s">
        <v>165</v>
      </c>
      <c r="W56" s="116" t="s">
        <v>165</v>
      </c>
      <c r="X56" s="116" t="s">
        <v>165</v>
      </c>
      <c r="Y56" s="116" t="s">
        <v>165</v>
      </c>
      <c r="Z56" s="116" t="s">
        <v>165</v>
      </c>
      <c r="AA56" s="116" t="s">
        <v>165</v>
      </c>
      <c r="AB56" s="116" t="s">
        <v>165</v>
      </c>
      <c r="AC56" s="116" t="s">
        <v>165</v>
      </c>
      <c r="AD56" s="116" t="s">
        <v>165</v>
      </c>
      <c r="AE56" s="116" t="s">
        <v>165</v>
      </c>
      <c r="AF56" s="116" t="s">
        <v>165</v>
      </c>
      <c r="AG56" s="116" t="s">
        <v>165</v>
      </c>
      <c r="AH56" s="116" t="s">
        <v>165</v>
      </c>
      <c r="AI56" s="116" t="s">
        <v>165</v>
      </c>
      <c r="AJ56" s="82">
        <f t="shared" si="8"/>
        <v>0</v>
      </c>
      <c r="AK56" s="83" t="e">
        <f t="shared" si="2"/>
        <v>#DIV/0!</v>
      </c>
    </row>
    <row r="57" spans="2:39" ht="13.5" customHeight="1" x14ac:dyDescent="0.25">
      <c r="B57" s="17" t="str">
        <f t="shared" si="7"/>
        <v>Huasteca_Estación Coyoles</v>
      </c>
      <c r="C57" s="103" t="s">
        <v>10</v>
      </c>
      <c r="D57" s="103" t="s">
        <v>85</v>
      </c>
      <c r="E57" s="103" t="s">
        <v>84</v>
      </c>
      <c r="F57" s="116" t="s">
        <v>165</v>
      </c>
      <c r="G57" s="116" t="s">
        <v>165</v>
      </c>
      <c r="H57" s="116" t="s">
        <v>165</v>
      </c>
      <c r="I57" s="116" t="s">
        <v>165</v>
      </c>
      <c r="J57" s="116" t="s">
        <v>165</v>
      </c>
      <c r="K57" s="116" t="s">
        <v>165</v>
      </c>
      <c r="L57" s="116" t="s">
        <v>165</v>
      </c>
      <c r="M57" s="116" t="s">
        <v>165</v>
      </c>
      <c r="N57" s="116" t="s">
        <v>165</v>
      </c>
      <c r="O57" s="116" t="s">
        <v>165</v>
      </c>
      <c r="P57" s="116" t="s">
        <v>165</v>
      </c>
      <c r="Q57" s="116" t="s">
        <v>165</v>
      </c>
      <c r="R57" s="116" t="s">
        <v>165</v>
      </c>
      <c r="S57" s="116" t="s">
        <v>165</v>
      </c>
      <c r="T57" s="116" t="s">
        <v>165</v>
      </c>
      <c r="U57" s="116" t="s">
        <v>165</v>
      </c>
      <c r="V57" s="116" t="s">
        <v>165</v>
      </c>
      <c r="W57" s="116" t="s">
        <v>165</v>
      </c>
      <c r="X57" s="116" t="s">
        <v>165</v>
      </c>
      <c r="Y57" s="116" t="s">
        <v>165</v>
      </c>
      <c r="Z57" s="116" t="s">
        <v>165</v>
      </c>
      <c r="AA57" s="116" t="s">
        <v>165</v>
      </c>
      <c r="AB57" s="116" t="s">
        <v>165</v>
      </c>
      <c r="AC57" s="116" t="s">
        <v>165</v>
      </c>
      <c r="AD57" s="116" t="s">
        <v>165</v>
      </c>
      <c r="AE57" s="116" t="s">
        <v>165</v>
      </c>
      <c r="AF57" s="116" t="s">
        <v>165</v>
      </c>
      <c r="AG57" s="116" t="s">
        <v>165</v>
      </c>
      <c r="AH57" s="116" t="s">
        <v>165</v>
      </c>
      <c r="AI57" s="116" t="s">
        <v>165</v>
      </c>
      <c r="AJ57" s="82">
        <f t="shared" si="8"/>
        <v>0</v>
      </c>
      <c r="AK57" s="83" t="e">
        <f t="shared" si="2"/>
        <v>#DIV/0!</v>
      </c>
      <c r="AM57" s="16"/>
    </row>
    <row r="58" spans="2:39" ht="13.5" customHeight="1" x14ac:dyDescent="0.25">
      <c r="B58" s="17" t="str">
        <f t="shared" si="7"/>
        <v>Huasteca_Ingenio Plan de Ayala</v>
      </c>
      <c r="C58" s="103" t="s">
        <v>10</v>
      </c>
      <c r="D58" s="103" t="s">
        <v>121</v>
      </c>
      <c r="E58" s="103" t="s">
        <v>84</v>
      </c>
      <c r="F58" s="116" t="s">
        <v>165</v>
      </c>
      <c r="G58" s="116" t="s">
        <v>165</v>
      </c>
      <c r="H58" s="116" t="s">
        <v>165</v>
      </c>
      <c r="I58" s="116" t="s">
        <v>165</v>
      </c>
      <c r="J58" s="116" t="s">
        <v>165</v>
      </c>
      <c r="K58" s="116" t="s">
        <v>165</v>
      </c>
      <c r="L58" s="116" t="s">
        <v>165</v>
      </c>
      <c r="M58" s="116" t="s">
        <v>165</v>
      </c>
      <c r="N58" s="116" t="s">
        <v>165</v>
      </c>
      <c r="O58" s="116" t="s">
        <v>165</v>
      </c>
      <c r="P58" s="116" t="s">
        <v>165</v>
      </c>
      <c r="Q58" s="116" t="s">
        <v>165</v>
      </c>
      <c r="R58" s="116" t="s">
        <v>165</v>
      </c>
      <c r="S58" s="116" t="s">
        <v>165</v>
      </c>
      <c r="T58" s="116" t="s">
        <v>165</v>
      </c>
      <c r="U58" s="116" t="s">
        <v>165</v>
      </c>
      <c r="V58" s="116" t="s">
        <v>165</v>
      </c>
      <c r="W58" s="116" t="s">
        <v>165</v>
      </c>
      <c r="X58" s="116" t="s">
        <v>165</v>
      </c>
      <c r="Y58" s="116" t="s">
        <v>165</v>
      </c>
      <c r="Z58" s="116" t="s">
        <v>165</v>
      </c>
      <c r="AA58" s="116" t="s">
        <v>165</v>
      </c>
      <c r="AB58" s="116" t="s">
        <v>165</v>
      </c>
      <c r="AC58" s="116" t="s">
        <v>165</v>
      </c>
      <c r="AD58" s="116" t="s">
        <v>165</v>
      </c>
      <c r="AE58" s="116" t="s">
        <v>165</v>
      </c>
      <c r="AF58" s="116" t="s">
        <v>165</v>
      </c>
      <c r="AG58" s="116" t="s">
        <v>165</v>
      </c>
      <c r="AH58" s="116" t="s">
        <v>165</v>
      </c>
      <c r="AI58" s="116" t="s">
        <v>165</v>
      </c>
      <c r="AJ58" s="82">
        <f t="shared" si="8"/>
        <v>0</v>
      </c>
      <c r="AK58" s="83" t="e">
        <f t="shared" si="2"/>
        <v>#DIV/0!</v>
      </c>
    </row>
    <row r="59" spans="2:39" ht="13.5" customHeight="1" x14ac:dyDescent="0.25">
      <c r="B59" s="17" t="str">
        <f t="shared" si="7"/>
        <v>Huasteca_La Hincada</v>
      </c>
      <c r="C59" s="103" t="s">
        <v>10</v>
      </c>
      <c r="D59" s="103" t="s">
        <v>86</v>
      </c>
      <c r="E59" s="103" t="s">
        <v>84</v>
      </c>
      <c r="F59" s="116" t="s">
        <v>165</v>
      </c>
      <c r="G59" s="116" t="s">
        <v>165</v>
      </c>
      <c r="H59" s="116" t="s">
        <v>165</v>
      </c>
      <c r="I59" s="116" t="s">
        <v>165</v>
      </c>
      <c r="J59" s="116" t="s">
        <v>165</v>
      </c>
      <c r="K59" s="116" t="s">
        <v>165</v>
      </c>
      <c r="L59" s="116" t="s">
        <v>165</v>
      </c>
      <c r="M59" s="116" t="s">
        <v>165</v>
      </c>
      <c r="N59" s="116" t="s">
        <v>165</v>
      </c>
      <c r="O59" s="116" t="s">
        <v>165</v>
      </c>
      <c r="P59" s="116" t="s">
        <v>165</v>
      </c>
      <c r="Q59" s="116" t="s">
        <v>165</v>
      </c>
      <c r="R59" s="116" t="s">
        <v>165</v>
      </c>
      <c r="S59" s="116" t="s">
        <v>165</v>
      </c>
      <c r="T59" s="116" t="s">
        <v>165</v>
      </c>
      <c r="U59" s="116" t="s">
        <v>165</v>
      </c>
      <c r="V59" s="116" t="s">
        <v>165</v>
      </c>
      <c r="W59" s="116" t="s">
        <v>165</v>
      </c>
      <c r="X59" s="116" t="s">
        <v>165</v>
      </c>
      <c r="Y59" s="116" t="s">
        <v>165</v>
      </c>
      <c r="Z59" s="116" t="s">
        <v>165</v>
      </c>
      <c r="AA59" s="116" t="s">
        <v>165</v>
      </c>
      <c r="AB59" s="116" t="s">
        <v>165</v>
      </c>
      <c r="AC59" s="116" t="s">
        <v>165</v>
      </c>
      <c r="AD59" s="116" t="s">
        <v>165</v>
      </c>
      <c r="AE59" s="116" t="s">
        <v>165</v>
      </c>
      <c r="AF59" s="116" t="s">
        <v>165</v>
      </c>
      <c r="AG59" s="116" t="s">
        <v>165</v>
      </c>
      <c r="AH59" s="116" t="s">
        <v>165</v>
      </c>
      <c r="AI59" s="116" t="s">
        <v>165</v>
      </c>
      <c r="AJ59" s="82">
        <f t="shared" si="8"/>
        <v>0</v>
      </c>
      <c r="AK59" s="83" t="e">
        <f t="shared" si="2"/>
        <v>#DIV/0!</v>
      </c>
      <c r="AM59" s="16"/>
    </row>
    <row r="60" spans="2:39" ht="13.5" customHeight="1" x14ac:dyDescent="0.25">
      <c r="B60" s="17" t="str">
        <f t="shared" si="7"/>
        <v>Huasteca_Tampaya</v>
      </c>
      <c r="C60" s="103" t="s">
        <v>10</v>
      </c>
      <c r="D60" s="103" t="s">
        <v>87</v>
      </c>
      <c r="E60" s="103" t="s">
        <v>84</v>
      </c>
      <c r="F60" s="116" t="s">
        <v>165</v>
      </c>
      <c r="G60" s="116" t="s">
        <v>165</v>
      </c>
      <c r="H60" s="116" t="s">
        <v>165</v>
      </c>
      <c r="I60" s="116" t="s">
        <v>165</v>
      </c>
      <c r="J60" s="116" t="s">
        <v>165</v>
      </c>
      <c r="K60" s="116" t="s">
        <v>165</v>
      </c>
      <c r="L60" s="116" t="s">
        <v>165</v>
      </c>
      <c r="M60" s="116" t="s">
        <v>165</v>
      </c>
      <c r="N60" s="116" t="s">
        <v>165</v>
      </c>
      <c r="O60" s="116" t="s">
        <v>165</v>
      </c>
      <c r="P60" s="116" t="s">
        <v>165</v>
      </c>
      <c r="Q60" s="116" t="s">
        <v>165</v>
      </c>
      <c r="R60" s="116" t="s">
        <v>165</v>
      </c>
      <c r="S60" s="116" t="s">
        <v>165</v>
      </c>
      <c r="T60" s="116" t="s">
        <v>165</v>
      </c>
      <c r="U60" s="116" t="s">
        <v>165</v>
      </c>
      <c r="V60" s="116" t="s">
        <v>165</v>
      </c>
      <c r="W60" s="116" t="s">
        <v>165</v>
      </c>
      <c r="X60" s="116" t="s">
        <v>165</v>
      </c>
      <c r="Y60" s="116" t="s">
        <v>165</v>
      </c>
      <c r="Z60" s="116" t="s">
        <v>165</v>
      </c>
      <c r="AA60" s="116" t="s">
        <v>165</v>
      </c>
      <c r="AB60" s="116" t="s">
        <v>165</v>
      </c>
      <c r="AC60" s="116" t="s">
        <v>165</v>
      </c>
      <c r="AD60" s="116" t="s">
        <v>165</v>
      </c>
      <c r="AE60" s="116" t="s">
        <v>165</v>
      </c>
      <c r="AF60" s="116" t="s">
        <v>165</v>
      </c>
      <c r="AG60" s="116" t="s">
        <v>165</v>
      </c>
      <c r="AH60" s="116" t="s">
        <v>165</v>
      </c>
      <c r="AI60" s="116" t="s">
        <v>165</v>
      </c>
      <c r="AJ60" s="82">
        <f t="shared" si="8"/>
        <v>0</v>
      </c>
      <c r="AK60" s="83" t="e">
        <f t="shared" si="2"/>
        <v>#DIV/0!</v>
      </c>
    </row>
    <row r="61" spans="2:39" ht="13.5" customHeight="1" x14ac:dyDescent="0.25">
      <c r="B61" s="17" t="str">
        <f t="shared" si="7"/>
        <v>Huasteca_INIFAP Ebano</v>
      </c>
      <c r="C61" s="103" t="s">
        <v>10</v>
      </c>
      <c r="D61" s="103" t="s">
        <v>88</v>
      </c>
      <c r="E61" s="103" t="s">
        <v>89</v>
      </c>
      <c r="F61" s="116" t="s">
        <v>165</v>
      </c>
      <c r="G61" s="116" t="s">
        <v>165</v>
      </c>
      <c r="H61" s="116" t="s">
        <v>165</v>
      </c>
      <c r="I61" s="116" t="s">
        <v>165</v>
      </c>
      <c r="J61" s="116" t="s">
        <v>165</v>
      </c>
      <c r="K61" s="116" t="s">
        <v>165</v>
      </c>
      <c r="L61" s="116" t="s">
        <v>165</v>
      </c>
      <c r="M61" s="116" t="s">
        <v>165</v>
      </c>
      <c r="N61" s="116" t="s">
        <v>165</v>
      </c>
      <c r="O61" s="116" t="s">
        <v>165</v>
      </c>
      <c r="P61" s="116" t="s">
        <v>165</v>
      </c>
      <c r="Q61" s="116" t="s">
        <v>165</v>
      </c>
      <c r="R61" s="116" t="s">
        <v>165</v>
      </c>
      <c r="S61" s="116" t="s">
        <v>165</v>
      </c>
      <c r="T61" s="116" t="s">
        <v>165</v>
      </c>
      <c r="U61" s="116" t="s">
        <v>165</v>
      </c>
      <c r="V61" s="116" t="s">
        <v>165</v>
      </c>
      <c r="W61" s="116" t="s">
        <v>165</v>
      </c>
      <c r="X61" s="116" t="s">
        <v>165</v>
      </c>
      <c r="Y61" s="116" t="s">
        <v>165</v>
      </c>
      <c r="Z61" s="116" t="s">
        <v>165</v>
      </c>
      <c r="AA61" s="116" t="s">
        <v>165</v>
      </c>
      <c r="AB61" s="116" t="s">
        <v>165</v>
      </c>
      <c r="AC61" s="116" t="s">
        <v>165</v>
      </c>
      <c r="AD61" s="116" t="s">
        <v>165</v>
      </c>
      <c r="AE61" s="116" t="s">
        <v>165</v>
      </c>
      <c r="AF61" s="116" t="s">
        <v>165</v>
      </c>
      <c r="AG61" s="116" t="s">
        <v>165</v>
      </c>
      <c r="AH61" s="116" t="s">
        <v>165</v>
      </c>
      <c r="AI61" s="116" t="s">
        <v>165</v>
      </c>
      <c r="AJ61" s="82">
        <f t="shared" si="8"/>
        <v>0</v>
      </c>
      <c r="AK61" s="83" t="e">
        <f t="shared" si="2"/>
        <v>#DIV/0!</v>
      </c>
      <c r="AM61" s="16"/>
    </row>
    <row r="62" spans="2:39" ht="13.5" customHeight="1" x14ac:dyDescent="0.25">
      <c r="B62" s="17" t="str">
        <f t="shared" si="7"/>
        <v>Huasteca_Ponciano</v>
      </c>
      <c r="C62" s="103" t="s">
        <v>10</v>
      </c>
      <c r="D62" s="103" t="s">
        <v>90</v>
      </c>
      <c r="E62" s="103" t="s">
        <v>89</v>
      </c>
      <c r="F62" s="116" t="s">
        <v>165</v>
      </c>
      <c r="G62" s="116" t="s">
        <v>165</v>
      </c>
      <c r="H62" s="116" t="s">
        <v>165</v>
      </c>
      <c r="I62" s="116" t="s">
        <v>165</v>
      </c>
      <c r="J62" s="116" t="s">
        <v>165</v>
      </c>
      <c r="K62" s="116" t="s">
        <v>165</v>
      </c>
      <c r="L62" s="116" t="s">
        <v>165</v>
      </c>
      <c r="M62" s="116" t="s">
        <v>165</v>
      </c>
      <c r="N62" s="116" t="s">
        <v>165</v>
      </c>
      <c r="O62" s="116" t="s">
        <v>165</v>
      </c>
      <c r="P62" s="116" t="s">
        <v>165</v>
      </c>
      <c r="Q62" s="116" t="s">
        <v>165</v>
      </c>
      <c r="R62" s="116" t="s">
        <v>165</v>
      </c>
      <c r="S62" s="116" t="s">
        <v>165</v>
      </c>
      <c r="T62" s="116" t="s">
        <v>165</v>
      </c>
      <c r="U62" s="116" t="s">
        <v>165</v>
      </c>
      <c r="V62" s="116" t="s">
        <v>165</v>
      </c>
      <c r="W62" s="116" t="s">
        <v>165</v>
      </c>
      <c r="X62" s="116" t="s">
        <v>165</v>
      </c>
      <c r="Y62" s="116" t="s">
        <v>165</v>
      </c>
      <c r="Z62" s="116" t="s">
        <v>165</v>
      </c>
      <c r="AA62" s="116" t="s">
        <v>165</v>
      </c>
      <c r="AB62" s="116" t="s">
        <v>165</v>
      </c>
      <c r="AC62" s="116" t="s">
        <v>165</v>
      </c>
      <c r="AD62" s="116" t="s">
        <v>165</v>
      </c>
      <c r="AE62" s="116" t="s">
        <v>165</v>
      </c>
      <c r="AF62" s="116" t="s">
        <v>165</v>
      </c>
      <c r="AG62" s="116" t="s">
        <v>165</v>
      </c>
      <c r="AH62" s="116" t="s">
        <v>165</v>
      </c>
      <c r="AI62" s="116" t="s">
        <v>165</v>
      </c>
      <c r="AJ62" s="82">
        <f t="shared" si="8"/>
        <v>0</v>
      </c>
      <c r="AK62" s="83" t="e">
        <f t="shared" si="2"/>
        <v>#DIV/0!</v>
      </c>
    </row>
    <row r="63" spans="2:39" ht="13.5" customHeight="1" x14ac:dyDescent="0.25">
      <c r="B63" s="17" t="str">
        <f t="shared" si="7"/>
        <v>Huasteca_Santa Fé</v>
      </c>
      <c r="C63" s="103" t="s">
        <v>10</v>
      </c>
      <c r="D63" s="103" t="s">
        <v>91</v>
      </c>
      <c r="E63" s="103" t="s">
        <v>89</v>
      </c>
      <c r="F63" s="116" t="s">
        <v>165</v>
      </c>
      <c r="G63" s="116" t="s">
        <v>165</v>
      </c>
      <c r="H63" s="116" t="s">
        <v>165</v>
      </c>
      <c r="I63" s="116" t="s">
        <v>165</v>
      </c>
      <c r="J63" s="116" t="s">
        <v>165</v>
      </c>
      <c r="K63" s="116" t="s">
        <v>165</v>
      </c>
      <c r="L63" s="116" t="s">
        <v>165</v>
      </c>
      <c r="M63" s="116" t="s">
        <v>165</v>
      </c>
      <c r="N63" s="116" t="s">
        <v>165</v>
      </c>
      <c r="O63" s="116" t="s">
        <v>165</v>
      </c>
      <c r="P63" s="116" t="s">
        <v>165</v>
      </c>
      <c r="Q63" s="116" t="s">
        <v>165</v>
      </c>
      <c r="R63" s="116" t="s">
        <v>165</v>
      </c>
      <c r="S63" s="116" t="s">
        <v>165</v>
      </c>
      <c r="T63" s="116" t="s">
        <v>165</v>
      </c>
      <c r="U63" s="116" t="s">
        <v>165</v>
      </c>
      <c r="V63" s="116" t="s">
        <v>165</v>
      </c>
      <c r="W63" s="116" t="s">
        <v>165</v>
      </c>
      <c r="X63" s="116" t="s">
        <v>165</v>
      </c>
      <c r="Y63" s="116" t="s">
        <v>165</v>
      </c>
      <c r="Z63" s="116" t="s">
        <v>165</v>
      </c>
      <c r="AA63" s="116" t="s">
        <v>165</v>
      </c>
      <c r="AB63" s="116" t="s">
        <v>165</v>
      </c>
      <c r="AC63" s="116" t="s">
        <v>165</v>
      </c>
      <c r="AD63" s="116" t="s">
        <v>165</v>
      </c>
      <c r="AE63" s="116" t="s">
        <v>165</v>
      </c>
      <c r="AF63" s="116" t="s">
        <v>165</v>
      </c>
      <c r="AG63" s="116" t="s">
        <v>165</v>
      </c>
      <c r="AH63" s="116" t="s">
        <v>165</v>
      </c>
      <c r="AI63" s="116" t="s">
        <v>165</v>
      </c>
      <c r="AJ63" s="82">
        <f t="shared" si="8"/>
        <v>0</v>
      </c>
      <c r="AK63" s="83" t="e">
        <f t="shared" si="2"/>
        <v>#DIV/0!</v>
      </c>
      <c r="AM63" s="16"/>
    </row>
    <row r="64" spans="2:39" ht="13.5" customHeight="1" x14ac:dyDescent="0.25">
      <c r="B64" s="17" t="str">
        <f t="shared" si="7"/>
        <v xml:space="preserve">Huasteca_Santa Martha </v>
      </c>
      <c r="C64" s="103" t="s">
        <v>10</v>
      </c>
      <c r="D64" s="103" t="s">
        <v>92</v>
      </c>
      <c r="E64" s="103" t="s">
        <v>89</v>
      </c>
      <c r="F64" s="116" t="s">
        <v>165</v>
      </c>
      <c r="G64" s="116" t="s">
        <v>165</v>
      </c>
      <c r="H64" s="116" t="s">
        <v>165</v>
      </c>
      <c r="I64" s="116" t="s">
        <v>165</v>
      </c>
      <c r="J64" s="116" t="s">
        <v>165</v>
      </c>
      <c r="K64" s="116" t="s">
        <v>165</v>
      </c>
      <c r="L64" s="116" t="s">
        <v>165</v>
      </c>
      <c r="M64" s="116" t="s">
        <v>165</v>
      </c>
      <c r="N64" s="116" t="s">
        <v>165</v>
      </c>
      <c r="O64" s="116" t="s">
        <v>165</v>
      </c>
      <c r="P64" s="116" t="s">
        <v>165</v>
      </c>
      <c r="Q64" s="116" t="s">
        <v>165</v>
      </c>
      <c r="R64" s="116" t="s">
        <v>165</v>
      </c>
      <c r="S64" s="116" t="s">
        <v>165</v>
      </c>
      <c r="T64" s="116" t="s">
        <v>165</v>
      </c>
      <c r="U64" s="116" t="s">
        <v>165</v>
      </c>
      <c r="V64" s="116" t="s">
        <v>165</v>
      </c>
      <c r="W64" s="116" t="s">
        <v>165</v>
      </c>
      <c r="X64" s="116" t="s">
        <v>165</v>
      </c>
      <c r="Y64" s="116" t="s">
        <v>165</v>
      </c>
      <c r="Z64" s="116" t="s">
        <v>165</v>
      </c>
      <c r="AA64" s="116" t="s">
        <v>165</v>
      </c>
      <c r="AB64" s="116" t="s">
        <v>165</v>
      </c>
      <c r="AC64" s="116" t="s">
        <v>165</v>
      </c>
      <c r="AD64" s="116" t="s">
        <v>165</v>
      </c>
      <c r="AE64" s="116" t="s">
        <v>165</v>
      </c>
      <c r="AF64" s="116" t="s">
        <v>165</v>
      </c>
      <c r="AG64" s="116" t="s">
        <v>165</v>
      </c>
      <c r="AH64" s="116" t="s">
        <v>165</v>
      </c>
      <c r="AI64" s="116" t="s">
        <v>165</v>
      </c>
      <c r="AJ64" s="82">
        <f t="shared" si="8"/>
        <v>0</v>
      </c>
      <c r="AK64" s="83" t="e">
        <f t="shared" si="2"/>
        <v>#DIV/0!</v>
      </c>
    </row>
    <row r="65" spans="2:39" ht="13.5" customHeight="1" x14ac:dyDescent="0.25">
      <c r="B65" s="17" t="str">
        <f t="shared" si="7"/>
        <v>Huasteca_El Estribo</v>
      </c>
      <c r="C65" s="103" t="s">
        <v>10</v>
      </c>
      <c r="D65" s="103" t="s">
        <v>93</v>
      </c>
      <c r="E65" s="103" t="s">
        <v>94</v>
      </c>
      <c r="F65" s="116" t="s">
        <v>165</v>
      </c>
      <c r="G65" s="116" t="s">
        <v>165</v>
      </c>
      <c r="H65" s="116" t="s">
        <v>165</v>
      </c>
      <c r="I65" s="116" t="s">
        <v>165</v>
      </c>
      <c r="J65" s="116" t="s">
        <v>165</v>
      </c>
      <c r="K65" s="116" t="s">
        <v>165</v>
      </c>
      <c r="L65" s="116" t="s">
        <v>165</v>
      </c>
      <c r="M65" s="116" t="s">
        <v>165</v>
      </c>
      <c r="N65" s="116" t="s">
        <v>165</v>
      </c>
      <c r="O65" s="116" t="s">
        <v>165</v>
      </c>
      <c r="P65" s="116" t="s">
        <v>165</v>
      </c>
      <c r="Q65" s="116" t="s">
        <v>165</v>
      </c>
      <c r="R65" s="116" t="s">
        <v>165</v>
      </c>
      <c r="S65" s="116" t="s">
        <v>165</v>
      </c>
      <c r="T65" s="116" t="s">
        <v>165</v>
      </c>
      <c r="U65" s="116" t="s">
        <v>165</v>
      </c>
      <c r="V65" s="116" t="s">
        <v>165</v>
      </c>
      <c r="W65" s="116" t="s">
        <v>165</v>
      </c>
      <c r="X65" s="116" t="s">
        <v>165</v>
      </c>
      <c r="Y65" s="116" t="s">
        <v>165</v>
      </c>
      <c r="Z65" s="116" t="s">
        <v>165</v>
      </c>
      <c r="AA65" s="116" t="s">
        <v>165</v>
      </c>
      <c r="AB65" s="116" t="s">
        <v>165</v>
      </c>
      <c r="AC65" s="116" t="s">
        <v>165</v>
      </c>
      <c r="AD65" s="116" t="s">
        <v>165</v>
      </c>
      <c r="AE65" s="116" t="s">
        <v>165</v>
      </c>
      <c r="AF65" s="116" t="s">
        <v>165</v>
      </c>
      <c r="AG65" s="116" t="s">
        <v>165</v>
      </c>
      <c r="AH65" s="116" t="s">
        <v>165</v>
      </c>
      <c r="AI65" s="116" t="s">
        <v>165</v>
      </c>
      <c r="AJ65" s="82">
        <f t="shared" si="8"/>
        <v>0</v>
      </c>
      <c r="AK65" s="83" t="e">
        <f t="shared" si="2"/>
        <v>#DIV/0!</v>
      </c>
      <c r="AM65" s="16"/>
    </row>
    <row r="66" spans="2:39" ht="13.5" customHeight="1" x14ac:dyDescent="0.25">
      <c r="B66" s="17" t="str">
        <f t="shared" si="7"/>
        <v>Huasteca_El Rosario</v>
      </c>
      <c r="C66" s="103" t="s">
        <v>10</v>
      </c>
      <c r="D66" s="103" t="s">
        <v>95</v>
      </c>
      <c r="E66" s="103" t="s">
        <v>94</v>
      </c>
      <c r="F66" s="116" t="s">
        <v>165</v>
      </c>
      <c r="G66" s="116" t="s">
        <v>165</v>
      </c>
      <c r="H66" s="116" t="s">
        <v>165</v>
      </c>
      <c r="I66" s="116" t="s">
        <v>165</v>
      </c>
      <c r="J66" s="116" t="s">
        <v>165</v>
      </c>
      <c r="K66" s="116" t="s">
        <v>165</v>
      </c>
      <c r="L66" s="116" t="s">
        <v>165</v>
      </c>
      <c r="M66" s="116" t="s">
        <v>165</v>
      </c>
      <c r="N66" s="116" t="s">
        <v>165</v>
      </c>
      <c r="O66" s="116" t="s">
        <v>165</v>
      </c>
      <c r="P66" s="116" t="s">
        <v>165</v>
      </c>
      <c r="Q66" s="116" t="s">
        <v>165</v>
      </c>
      <c r="R66" s="116" t="s">
        <v>165</v>
      </c>
      <c r="S66" s="116" t="s">
        <v>165</v>
      </c>
      <c r="T66" s="116" t="s">
        <v>165</v>
      </c>
      <c r="U66" s="116" t="s">
        <v>165</v>
      </c>
      <c r="V66" s="116" t="s">
        <v>165</v>
      </c>
      <c r="W66" s="116" t="s">
        <v>165</v>
      </c>
      <c r="X66" s="116" t="s">
        <v>165</v>
      </c>
      <c r="Y66" s="116" t="s">
        <v>165</v>
      </c>
      <c r="Z66" s="116" t="s">
        <v>165</v>
      </c>
      <c r="AA66" s="116" t="s">
        <v>165</v>
      </c>
      <c r="AB66" s="116" t="s">
        <v>165</v>
      </c>
      <c r="AC66" s="116" t="s">
        <v>165</v>
      </c>
      <c r="AD66" s="116" t="s">
        <v>165</v>
      </c>
      <c r="AE66" s="116" t="s">
        <v>165</v>
      </c>
      <c r="AF66" s="116" t="s">
        <v>165</v>
      </c>
      <c r="AG66" s="116" t="s">
        <v>165</v>
      </c>
      <c r="AH66" s="116" t="s">
        <v>165</v>
      </c>
      <c r="AI66" s="116" t="s">
        <v>165</v>
      </c>
      <c r="AJ66" s="82">
        <f t="shared" si="8"/>
        <v>0</v>
      </c>
      <c r="AK66" s="83" t="e">
        <f t="shared" si="2"/>
        <v>#DIV/0!</v>
      </c>
    </row>
    <row r="67" spans="2:39" ht="13.5" customHeight="1" x14ac:dyDescent="0.25">
      <c r="B67" s="17" t="str">
        <f t="shared" si="7"/>
        <v xml:space="preserve">Huasteca_INIFAP Huichihuayan </v>
      </c>
      <c r="C67" s="103" t="s">
        <v>10</v>
      </c>
      <c r="D67" s="103" t="s">
        <v>96</v>
      </c>
      <c r="E67" s="103" t="s">
        <v>97</v>
      </c>
      <c r="F67" s="116" t="s">
        <v>165</v>
      </c>
      <c r="G67" s="116" t="s">
        <v>165</v>
      </c>
      <c r="H67" s="116" t="s">
        <v>165</v>
      </c>
      <c r="I67" s="116" t="s">
        <v>165</v>
      </c>
      <c r="J67" s="116" t="s">
        <v>165</v>
      </c>
      <c r="K67" s="116" t="s">
        <v>165</v>
      </c>
      <c r="L67" s="116" t="s">
        <v>165</v>
      </c>
      <c r="M67" s="116" t="s">
        <v>165</v>
      </c>
      <c r="N67" s="116" t="s">
        <v>165</v>
      </c>
      <c r="O67" s="116" t="s">
        <v>165</v>
      </c>
      <c r="P67" s="116" t="s">
        <v>165</v>
      </c>
      <c r="Q67" s="116" t="s">
        <v>165</v>
      </c>
      <c r="R67" s="116" t="s">
        <v>165</v>
      </c>
      <c r="S67" s="116" t="s">
        <v>165</v>
      </c>
      <c r="T67" s="116" t="s">
        <v>165</v>
      </c>
      <c r="U67" s="116" t="s">
        <v>165</v>
      </c>
      <c r="V67" s="116" t="s">
        <v>165</v>
      </c>
      <c r="W67" s="116" t="s">
        <v>165</v>
      </c>
      <c r="X67" s="116" t="s">
        <v>165</v>
      </c>
      <c r="Y67" s="116" t="s">
        <v>165</v>
      </c>
      <c r="Z67" s="116" t="s">
        <v>165</v>
      </c>
      <c r="AA67" s="116" t="s">
        <v>165</v>
      </c>
      <c r="AB67" s="116" t="s">
        <v>165</v>
      </c>
      <c r="AC67" s="116" t="s">
        <v>165</v>
      </c>
      <c r="AD67" s="116" t="s">
        <v>165</v>
      </c>
      <c r="AE67" s="116" t="s">
        <v>165</v>
      </c>
      <c r="AF67" s="116" t="s">
        <v>165</v>
      </c>
      <c r="AG67" s="116" t="s">
        <v>165</v>
      </c>
      <c r="AH67" s="116" t="s">
        <v>165</v>
      </c>
      <c r="AI67" s="116" t="s">
        <v>165</v>
      </c>
      <c r="AJ67" s="82">
        <f t="shared" si="8"/>
        <v>0</v>
      </c>
      <c r="AK67" s="83" t="e">
        <f t="shared" si="2"/>
        <v>#DIV/0!</v>
      </c>
      <c r="AM67" s="16"/>
    </row>
    <row r="68" spans="2:39" ht="15" customHeight="1" x14ac:dyDescent="0.25">
      <c r="B68" s="17" t="str">
        <f t="shared" si="7"/>
        <v>Huasteca_El Encanto</v>
      </c>
      <c r="C68" s="103" t="s">
        <v>10</v>
      </c>
      <c r="D68" s="103" t="s">
        <v>98</v>
      </c>
      <c r="E68" s="103" t="s">
        <v>118</v>
      </c>
      <c r="F68" s="116" t="s">
        <v>165</v>
      </c>
      <c r="G68" s="116" t="s">
        <v>165</v>
      </c>
      <c r="H68" s="116" t="s">
        <v>165</v>
      </c>
      <c r="I68" s="116" t="s">
        <v>165</v>
      </c>
      <c r="J68" s="116" t="s">
        <v>165</v>
      </c>
      <c r="K68" s="116" t="s">
        <v>165</v>
      </c>
      <c r="L68" s="116" t="s">
        <v>165</v>
      </c>
      <c r="M68" s="116" t="s">
        <v>165</v>
      </c>
      <c r="N68" s="116" t="s">
        <v>165</v>
      </c>
      <c r="O68" s="116" t="s">
        <v>165</v>
      </c>
      <c r="P68" s="116" t="s">
        <v>165</v>
      </c>
      <c r="Q68" s="116" t="s">
        <v>165</v>
      </c>
      <c r="R68" s="116" t="s">
        <v>165</v>
      </c>
      <c r="S68" s="116" t="s">
        <v>165</v>
      </c>
      <c r="T68" s="116" t="s">
        <v>165</v>
      </c>
      <c r="U68" s="116" t="s">
        <v>165</v>
      </c>
      <c r="V68" s="116" t="s">
        <v>165</v>
      </c>
      <c r="W68" s="116" t="s">
        <v>165</v>
      </c>
      <c r="X68" s="116" t="s">
        <v>165</v>
      </c>
      <c r="Y68" s="116" t="s">
        <v>165</v>
      </c>
      <c r="Z68" s="116" t="s">
        <v>165</v>
      </c>
      <c r="AA68" s="116" t="s">
        <v>165</v>
      </c>
      <c r="AB68" s="116" t="s">
        <v>165</v>
      </c>
      <c r="AC68" s="116" t="s">
        <v>165</v>
      </c>
      <c r="AD68" s="116" t="s">
        <v>165</v>
      </c>
      <c r="AE68" s="116" t="s">
        <v>165</v>
      </c>
      <c r="AF68" s="116" t="s">
        <v>165</v>
      </c>
      <c r="AG68" s="116" t="s">
        <v>165</v>
      </c>
      <c r="AH68" s="116" t="s">
        <v>165</v>
      </c>
      <c r="AI68" s="116" t="s">
        <v>165</v>
      </c>
      <c r="AJ68" s="82">
        <f t="shared" si="8"/>
        <v>0</v>
      </c>
      <c r="AK68" s="83" t="e">
        <f t="shared" si="2"/>
        <v>#DIV/0!</v>
      </c>
    </row>
    <row r="69" spans="2:39" ht="13.5" customHeight="1" x14ac:dyDescent="0.25">
      <c r="B69" s="17" t="str">
        <f t="shared" si="7"/>
        <v>Huasteca_Tancojol</v>
      </c>
      <c r="C69" s="103" t="s">
        <v>10</v>
      </c>
      <c r="D69" s="103" t="s">
        <v>99</v>
      </c>
      <c r="E69" s="103" t="s">
        <v>118</v>
      </c>
      <c r="F69" s="116" t="s">
        <v>165</v>
      </c>
      <c r="G69" s="116" t="s">
        <v>165</v>
      </c>
      <c r="H69" s="116" t="s">
        <v>165</v>
      </c>
      <c r="I69" s="116" t="s">
        <v>165</v>
      </c>
      <c r="J69" s="116" t="s">
        <v>165</v>
      </c>
      <c r="K69" s="116" t="s">
        <v>165</v>
      </c>
      <c r="L69" s="116" t="s">
        <v>165</v>
      </c>
      <c r="M69" s="116" t="s">
        <v>165</v>
      </c>
      <c r="N69" s="116" t="s">
        <v>165</v>
      </c>
      <c r="O69" s="116" t="s">
        <v>165</v>
      </c>
      <c r="P69" s="116" t="s">
        <v>165</v>
      </c>
      <c r="Q69" s="116" t="s">
        <v>165</v>
      </c>
      <c r="R69" s="116" t="s">
        <v>165</v>
      </c>
      <c r="S69" s="116" t="s">
        <v>165</v>
      </c>
      <c r="T69" s="116" t="s">
        <v>165</v>
      </c>
      <c r="U69" s="116" t="s">
        <v>165</v>
      </c>
      <c r="V69" s="116" t="s">
        <v>165</v>
      </c>
      <c r="W69" s="116" t="s">
        <v>165</v>
      </c>
      <c r="X69" s="116" t="s">
        <v>165</v>
      </c>
      <c r="Y69" s="116" t="s">
        <v>165</v>
      </c>
      <c r="Z69" s="116" t="s">
        <v>165</v>
      </c>
      <c r="AA69" s="116" t="s">
        <v>165</v>
      </c>
      <c r="AB69" s="116" t="s">
        <v>165</v>
      </c>
      <c r="AC69" s="116" t="s">
        <v>165</v>
      </c>
      <c r="AD69" s="116" t="s">
        <v>165</v>
      </c>
      <c r="AE69" s="116" t="s">
        <v>165</v>
      </c>
      <c r="AF69" s="116" t="s">
        <v>165</v>
      </c>
      <c r="AG69" s="116" t="s">
        <v>165</v>
      </c>
      <c r="AH69" s="116" t="s">
        <v>165</v>
      </c>
      <c r="AI69" s="116" t="s">
        <v>165</v>
      </c>
      <c r="AJ69" s="82">
        <f t="shared" si="8"/>
        <v>0</v>
      </c>
      <c r="AK69" s="83" t="e">
        <f t="shared" si="2"/>
        <v>#DIV/0!</v>
      </c>
      <c r="AM69" s="16"/>
    </row>
    <row r="70" spans="2:39" ht="13.5" customHeight="1" x14ac:dyDescent="0.25">
      <c r="B70" s="17" t="str">
        <f t="shared" si="7"/>
        <v>Huasteca_Est. Rancho El Canal</v>
      </c>
      <c r="C70" s="103" t="s">
        <v>10</v>
      </c>
      <c r="D70" s="103" t="s">
        <v>100</v>
      </c>
      <c r="E70" s="103" t="s">
        <v>101</v>
      </c>
      <c r="F70" s="116" t="s">
        <v>165</v>
      </c>
      <c r="G70" s="116" t="s">
        <v>165</v>
      </c>
      <c r="H70" s="116" t="s">
        <v>165</v>
      </c>
      <c r="I70" s="116" t="s">
        <v>165</v>
      </c>
      <c r="J70" s="116" t="s">
        <v>165</v>
      </c>
      <c r="K70" s="116" t="s">
        <v>165</v>
      </c>
      <c r="L70" s="116" t="s">
        <v>165</v>
      </c>
      <c r="M70" s="116" t="s">
        <v>165</v>
      </c>
      <c r="N70" s="116" t="s">
        <v>165</v>
      </c>
      <c r="O70" s="116" t="s">
        <v>165</v>
      </c>
      <c r="P70" s="116" t="s">
        <v>165</v>
      </c>
      <c r="Q70" s="116" t="s">
        <v>165</v>
      </c>
      <c r="R70" s="116" t="s">
        <v>165</v>
      </c>
      <c r="S70" s="116" t="s">
        <v>165</v>
      </c>
      <c r="T70" s="116" t="s">
        <v>165</v>
      </c>
      <c r="U70" s="116" t="s">
        <v>165</v>
      </c>
      <c r="V70" s="116" t="s">
        <v>165</v>
      </c>
      <c r="W70" s="116" t="s">
        <v>165</v>
      </c>
      <c r="X70" s="116" t="s">
        <v>165</v>
      </c>
      <c r="Y70" s="116" t="s">
        <v>165</v>
      </c>
      <c r="Z70" s="116" t="s">
        <v>165</v>
      </c>
      <c r="AA70" s="116" t="s">
        <v>165</v>
      </c>
      <c r="AB70" s="116" t="s">
        <v>165</v>
      </c>
      <c r="AC70" s="116" t="s">
        <v>165</v>
      </c>
      <c r="AD70" s="116" t="s">
        <v>165</v>
      </c>
      <c r="AE70" s="116" t="s">
        <v>165</v>
      </c>
      <c r="AF70" s="116" t="s">
        <v>165</v>
      </c>
      <c r="AG70" s="116" t="s">
        <v>165</v>
      </c>
      <c r="AH70" s="116" t="s">
        <v>165</v>
      </c>
      <c r="AI70" s="116" t="s">
        <v>165</v>
      </c>
      <c r="AJ70" s="82">
        <f t="shared" si="8"/>
        <v>0</v>
      </c>
      <c r="AK70" s="83" t="e">
        <f t="shared" si="2"/>
        <v>#DIV/0!</v>
      </c>
    </row>
    <row r="71" spans="2:39" ht="13.5" customHeight="1" x14ac:dyDescent="0.25">
      <c r="B71" s="17" t="str">
        <f t="shared" si="7"/>
        <v>Huasteca_Tamasopo</v>
      </c>
      <c r="C71" s="103" t="s">
        <v>10</v>
      </c>
      <c r="D71" s="103" t="s">
        <v>101</v>
      </c>
      <c r="E71" s="103" t="s">
        <v>101</v>
      </c>
      <c r="F71" s="116" t="s">
        <v>165</v>
      </c>
      <c r="G71" s="116" t="s">
        <v>165</v>
      </c>
      <c r="H71" s="116" t="s">
        <v>165</v>
      </c>
      <c r="I71" s="116" t="s">
        <v>165</v>
      </c>
      <c r="J71" s="116" t="s">
        <v>165</v>
      </c>
      <c r="K71" s="116" t="s">
        <v>165</v>
      </c>
      <c r="L71" s="116" t="s">
        <v>165</v>
      </c>
      <c r="M71" s="116" t="s">
        <v>165</v>
      </c>
      <c r="N71" s="116" t="s">
        <v>165</v>
      </c>
      <c r="O71" s="116" t="s">
        <v>165</v>
      </c>
      <c r="P71" s="116" t="s">
        <v>165</v>
      </c>
      <c r="Q71" s="116" t="s">
        <v>165</v>
      </c>
      <c r="R71" s="116" t="s">
        <v>165</v>
      </c>
      <c r="S71" s="116" t="s">
        <v>165</v>
      </c>
      <c r="T71" s="116" t="s">
        <v>165</v>
      </c>
      <c r="U71" s="116" t="s">
        <v>165</v>
      </c>
      <c r="V71" s="116" t="s">
        <v>165</v>
      </c>
      <c r="W71" s="116" t="s">
        <v>165</v>
      </c>
      <c r="X71" s="116" t="s">
        <v>165</v>
      </c>
      <c r="Y71" s="116" t="s">
        <v>165</v>
      </c>
      <c r="Z71" s="116" t="s">
        <v>165</v>
      </c>
      <c r="AA71" s="116" t="s">
        <v>165</v>
      </c>
      <c r="AB71" s="116" t="s">
        <v>165</v>
      </c>
      <c r="AC71" s="116" t="s">
        <v>165</v>
      </c>
      <c r="AD71" s="116" t="s">
        <v>165</v>
      </c>
      <c r="AE71" s="116" t="s">
        <v>165</v>
      </c>
      <c r="AF71" s="116" t="s">
        <v>165</v>
      </c>
      <c r="AG71" s="116" t="s">
        <v>165</v>
      </c>
      <c r="AH71" s="116" t="s">
        <v>165</v>
      </c>
      <c r="AI71" s="116" t="s">
        <v>165</v>
      </c>
      <c r="AJ71" s="82">
        <f t="shared" si="8"/>
        <v>0</v>
      </c>
      <c r="AK71" s="83" t="e">
        <f t="shared" si="2"/>
        <v>#DIV/0!</v>
      </c>
      <c r="AM71" s="16"/>
    </row>
    <row r="72" spans="2:39" ht="13.5" customHeight="1" x14ac:dyDescent="0.25">
      <c r="B72" s="17" t="str">
        <f t="shared" si="7"/>
        <v xml:space="preserve">Huasteca_Rancho Progreso </v>
      </c>
      <c r="C72" s="103" t="s">
        <v>10</v>
      </c>
      <c r="D72" s="103" t="s">
        <v>102</v>
      </c>
      <c r="E72" s="103" t="s">
        <v>103</v>
      </c>
      <c r="F72" s="116" t="s">
        <v>165</v>
      </c>
      <c r="G72" s="116" t="s">
        <v>165</v>
      </c>
      <c r="H72" s="116" t="s">
        <v>165</v>
      </c>
      <c r="I72" s="116" t="s">
        <v>165</v>
      </c>
      <c r="J72" s="116" t="s">
        <v>165</v>
      </c>
      <c r="K72" s="116" t="s">
        <v>165</v>
      </c>
      <c r="L72" s="116" t="s">
        <v>165</v>
      </c>
      <c r="M72" s="116" t="s">
        <v>165</v>
      </c>
      <c r="N72" s="116" t="s">
        <v>165</v>
      </c>
      <c r="O72" s="116" t="s">
        <v>165</v>
      </c>
      <c r="P72" s="116" t="s">
        <v>165</v>
      </c>
      <c r="Q72" s="116" t="s">
        <v>165</v>
      </c>
      <c r="R72" s="116" t="s">
        <v>165</v>
      </c>
      <c r="S72" s="116" t="s">
        <v>165</v>
      </c>
      <c r="T72" s="116" t="s">
        <v>165</v>
      </c>
      <c r="U72" s="116" t="s">
        <v>165</v>
      </c>
      <c r="V72" s="116" t="s">
        <v>165</v>
      </c>
      <c r="W72" s="116" t="s">
        <v>165</v>
      </c>
      <c r="X72" s="116" t="s">
        <v>165</v>
      </c>
      <c r="Y72" s="116" t="s">
        <v>165</v>
      </c>
      <c r="Z72" s="116" t="s">
        <v>165</v>
      </c>
      <c r="AA72" s="116" t="s">
        <v>165</v>
      </c>
      <c r="AB72" s="116" t="s">
        <v>165</v>
      </c>
      <c r="AC72" s="116" t="s">
        <v>165</v>
      </c>
      <c r="AD72" s="116" t="s">
        <v>165</v>
      </c>
      <c r="AE72" s="116" t="s">
        <v>165</v>
      </c>
      <c r="AF72" s="116" t="s">
        <v>165</v>
      </c>
      <c r="AG72" s="116" t="s">
        <v>165</v>
      </c>
      <c r="AH72" s="116" t="s">
        <v>165</v>
      </c>
      <c r="AI72" s="116" t="s">
        <v>165</v>
      </c>
      <c r="AJ72" s="82">
        <f t="shared" si="8"/>
        <v>0</v>
      </c>
      <c r="AK72" s="83" t="e">
        <f t="shared" si="2"/>
        <v>#DIV/0!</v>
      </c>
    </row>
    <row r="73" spans="2:39" ht="13.5" customHeight="1" x14ac:dyDescent="0.25">
      <c r="B73" s="17" t="str">
        <f t="shared" si="7"/>
        <v xml:space="preserve">Huasteca_Tampacoy </v>
      </c>
      <c r="C73" s="103" t="s">
        <v>10</v>
      </c>
      <c r="D73" s="103" t="s">
        <v>104</v>
      </c>
      <c r="E73" s="103" t="s">
        <v>22</v>
      </c>
      <c r="F73" s="116" t="s">
        <v>165</v>
      </c>
      <c r="G73" s="116" t="s">
        <v>165</v>
      </c>
      <c r="H73" s="116" t="s">
        <v>165</v>
      </c>
      <c r="I73" s="116" t="s">
        <v>165</v>
      </c>
      <c r="J73" s="116" t="s">
        <v>165</v>
      </c>
      <c r="K73" s="116" t="s">
        <v>165</v>
      </c>
      <c r="L73" s="116" t="s">
        <v>165</v>
      </c>
      <c r="M73" s="116" t="s">
        <v>165</v>
      </c>
      <c r="N73" s="116" t="s">
        <v>165</v>
      </c>
      <c r="O73" s="116" t="s">
        <v>165</v>
      </c>
      <c r="P73" s="116" t="s">
        <v>165</v>
      </c>
      <c r="Q73" s="116" t="s">
        <v>165</v>
      </c>
      <c r="R73" s="116" t="s">
        <v>165</v>
      </c>
      <c r="S73" s="116" t="s">
        <v>165</v>
      </c>
      <c r="T73" s="116" t="s">
        <v>165</v>
      </c>
      <c r="U73" s="116" t="s">
        <v>165</v>
      </c>
      <c r="V73" s="116" t="s">
        <v>165</v>
      </c>
      <c r="W73" s="116" t="s">
        <v>165</v>
      </c>
      <c r="X73" s="116" t="s">
        <v>165</v>
      </c>
      <c r="Y73" s="116" t="s">
        <v>165</v>
      </c>
      <c r="Z73" s="116" t="s">
        <v>165</v>
      </c>
      <c r="AA73" s="116" t="s">
        <v>165</v>
      </c>
      <c r="AB73" s="116" t="s">
        <v>165</v>
      </c>
      <c r="AC73" s="116" t="s">
        <v>165</v>
      </c>
      <c r="AD73" s="116" t="s">
        <v>165</v>
      </c>
      <c r="AE73" s="116" t="s">
        <v>165</v>
      </c>
      <c r="AF73" s="116" t="s">
        <v>165</v>
      </c>
      <c r="AG73" s="116" t="s">
        <v>165</v>
      </c>
      <c r="AH73" s="116" t="s">
        <v>165</v>
      </c>
      <c r="AI73" s="116" t="s">
        <v>165</v>
      </c>
      <c r="AJ73" s="82">
        <f t="shared" si="8"/>
        <v>0</v>
      </c>
      <c r="AK73" s="83" t="e">
        <f t="shared" si="2"/>
        <v>#DIV/0!</v>
      </c>
      <c r="AM73" s="16"/>
    </row>
    <row r="74" spans="2:39" s="75" customFormat="1" ht="13.5" customHeight="1" x14ac:dyDescent="0.25">
      <c r="B74" s="17" t="str">
        <f t="shared" si="7"/>
        <v>Huasteca_Rancho Santa Cruz</v>
      </c>
      <c r="C74" s="103" t="s">
        <v>10</v>
      </c>
      <c r="D74" s="103" t="s">
        <v>167</v>
      </c>
      <c r="E74" s="103" t="s">
        <v>168</v>
      </c>
      <c r="F74" s="116">
        <v>80.099999999999994</v>
      </c>
      <c r="G74" s="116">
        <v>0.1</v>
      </c>
      <c r="H74" s="116">
        <v>4.2</v>
      </c>
      <c r="I74" s="116">
        <v>4.8</v>
      </c>
      <c r="J74" s="116">
        <v>6.8</v>
      </c>
      <c r="K74" s="116">
        <v>76.3</v>
      </c>
      <c r="L74" s="116">
        <v>3.4</v>
      </c>
      <c r="M74" s="116"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v>0</v>
      </c>
      <c r="S74" s="116">
        <v>0</v>
      </c>
      <c r="T74" s="116">
        <v>0</v>
      </c>
      <c r="U74" s="116">
        <v>0</v>
      </c>
      <c r="V74" s="116">
        <v>2.7</v>
      </c>
      <c r="W74" s="116">
        <v>0</v>
      </c>
      <c r="X74" s="116">
        <v>1</v>
      </c>
      <c r="Y74" s="116">
        <v>8.4</v>
      </c>
      <c r="Z74" s="116">
        <v>0.7</v>
      </c>
      <c r="AA74" s="116">
        <v>0</v>
      </c>
      <c r="AB74" s="116">
        <v>0</v>
      </c>
      <c r="AC74" s="116">
        <v>0</v>
      </c>
      <c r="AD74" s="116">
        <v>13.8</v>
      </c>
      <c r="AE74" s="116">
        <v>41.2</v>
      </c>
      <c r="AF74" s="116">
        <v>49.4</v>
      </c>
      <c r="AG74" s="116">
        <v>59.5</v>
      </c>
      <c r="AH74" s="116">
        <v>9</v>
      </c>
      <c r="AI74" s="116">
        <v>38.9</v>
      </c>
      <c r="AJ74" s="82">
        <f>SUM(F74:AI74)</f>
        <v>400.29999999999995</v>
      </c>
      <c r="AK74" s="83">
        <f>AVERAGE(F74:AI74)</f>
        <v>13.343333333333332</v>
      </c>
      <c r="AM74" s="16"/>
    </row>
    <row r="75" spans="2:39" ht="13.5" customHeight="1" x14ac:dyDescent="0.25">
      <c r="B75" s="17" t="str">
        <f t="shared" si="7"/>
        <v>Media_Cd. Del Maíz</v>
      </c>
      <c r="C75" s="17" t="s">
        <v>5</v>
      </c>
      <c r="D75" s="17" t="s">
        <v>105</v>
      </c>
      <c r="E75" s="17" t="s">
        <v>105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</v>
      </c>
      <c r="AC75" s="116">
        <v>0</v>
      </c>
      <c r="AD75" s="116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82">
        <f t="shared" si="8"/>
        <v>0</v>
      </c>
      <c r="AK75" s="83">
        <f t="shared" si="2"/>
        <v>0</v>
      </c>
    </row>
    <row r="76" spans="2:39" ht="13.5" customHeight="1" x14ac:dyDescent="0.25">
      <c r="B76" s="17" t="str">
        <f t="shared" si="7"/>
        <v>Media_CBTA 123</v>
      </c>
      <c r="C76" s="17" t="s">
        <v>5</v>
      </c>
      <c r="D76" s="17" t="s">
        <v>106</v>
      </c>
      <c r="E76" s="17" t="s">
        <v>6</v>
      </c>
      <c r="F76" s="116" t="s">
        <v>165</v>
      </c>
      <c r="G76" s="116" t="s">
        <v>165</v>
      </c>
      <c r="H76" s="116" t="s">
        <v>165</v>
      </c>
      <c r="I76" s="116" t="s">
        <v>165</v>
      </c>
      <c r="J76" s="116" t="s">
        <v>165</v>
      </c>
      <c r="K76" s="116" t="s">
        <v>165</v>
      </c>
      <c r="L76" s="116" t="s">
        <v>165</v>
      </c>
      <c r="M76" s="116" t="s">
        <v>165</v>
      </c>
      <c r="N76" s="116" t="s">
        <v>165</v>
      </c>
      <c r="O76" s="116" t="s">
        <v>165</v>
      </c>
      <c r="P76" s="116" t="s">
        <v>165</v>
      </c>
      <c r="Q76" s="116" t="s">
        <v>165</v>
      </c>
      <c r="R76" s="116" t="s">
        <v>165</v>
      </c>
      <c r="S76" s="116" t="s">
        <v>165</v>
      </c>
      <c r="T76" s="116" t="s">
        <v>165</v>
      </c>
      <c r="U76" s="116" t="s">
        <v>165</v>
      </c>
      <c r="V76" s="116" t="s">
        <v>165</v>
      </c>
      <c r="W76" s="116" t="s">
        <v>165</v>
      </c>
      <c r="X76" s="116" t="s">
        <v>165</v>
      </c>
      <c r="Y76" s="116" t="s">
        <v>165</v>
      </c>
      <c r="Z76" s="116" t="s">
        <v>165</v>
      </c>
      <c r="AA76" s="116" t="s">
        <v>165</v>
      </c>
      <c r="AB76" s="116" t="s">
        <v>165</v>
      </c>
      <c r="AC76" s="116" t="s">
        <v>165</v>
      </c>
      <c r="AD76" s="116" t="s">
        <v>165</v>
      </c>
      <c r="AE76" s="116" t="s">
        <v>165</v>
      </c>
      <c r="AF76" s="116" t="s">
        <v>165</v>
      </c>
      <c r="AG76" s="116" t="s">
        <v>165</v>
      </c>
      <c r="AH76" s="116" t="s">
        <v>165</v>
      </c>
      <c r="AI76" s="116" t="s">
        <v>165</v>
      </c>
      <c r="AJ76" s="82">
        <f t="shared" si="8"/>
        <v>0</v>
      </c>
      <c r="AK76" s="83" t="e">
        <f t="shared" ref="AK76:AK81" si="9">AVERAGE(F76:AI76)</f>
        <v>#DIV/0!</v>
      </c>
      <c r="AM76" s="16"/>
    </row>
    <row r="77" spans="2:39" ht="13.5" customHeight="1" x14ac:dyDescent="0.25">
      <c r="B77" s="17" t="str">
        <f t="shared" si="7"/>
        <v>Media_Potrero San Isidro</v>
      </c>
      <c r="C77" s="17" t="s">
        <v>5</v>
      </c>
      <c r="D77" s="17" t="s">
        <v>107</v>
      </c>
      <c r="E77" s="17" t="s">
        <v>108</v>
      </c>
      <c r="F77" s="116">
        <v>0</v>
      </c>
      <c r="G77" s="116">
        <v>0.2</v>
      </c>
      <c r="H77" s="116">
        <v>6.4</v>
      </c>
      <c r="I77" s="116">
        <v>0</v>
      </c>
      <c r="J77" s="116">
        <v>0.6</v>
      </c>
      <c r="K77" s="116">
        <v>6.4</v>
      </c>
      <c r="L77" s="116">
        <v>0</v>
      </c>
      <c r="M77" s="116">
        <v>0</v>
      </c>
      <c r="N77" s="116"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1.2</v>
      </c>
      <c r="Y77" s="116">
        <v>0.8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3.2</v>
      </c>
      <c r="AG77" s="116">
        <v>0</v>
      </c>
      <c r="AH77" s="116">
        <v>10</v>
      </c>
      <c r="AI77" s="116">
        <v>9.1999999999999993</v>
      </c>
      <c r="AJ77" s="82">
        <f t="shared" si="8"/>
        <v>38</v>
      </c>
      <c r="AK77" s="83">
        <f t="shared" si="9"/>
        <v>1.2666666666666666</v>
      </c>
    </row>
    <row r="78" spans="2:39" ht="13.5" customHeight="1" x14ac:dyDescent="0.25">
      <c r="B78" s="17" t="str">
        <f t="shared" si="7"/>
        <v>Media_El Naranjal</v>
      </c>
      <c r="C78" s="17" t="s">
        <v>5</v>
      </c>
      <c r="D78" s="17" t="s">
        <v>109</v>
      </c>
      <c r="E78" s="17" t="s">
        <v>7</v>
      </c>
      <c r="F78" s="116">
        <v>4</v>
      </c>
      <c r="G78" s="116">
        <v>1.6</v>
      </c>
      <c r="H78" s="116">
        <v>12</v>
      </c>
      <c r="I78" s="116">
        <v>1</v>
      </c>
      <c r="J78" s="116">
        <v>4.5999999999999996</v>
      </c>
      <c r="K78" s="116">
        <v>21.2</v>
      </c>
      <c r="L78" s="116">
        <v>0</v>
      </c>
      <c r="M78" s="116">
        <v>0</v>
      </c>
      <c r="N78" s="116"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v>0</v>
      </c>
      <c r="X78" s="116">
        <v>0</v>
      </c>
      <c r="Y78" s="116">
        <v>4.4000000000000004</v>
      </c>
      <c r="Z78" s="116">
        <v>0</v>
      </c>
      <c r="AA78" s="116">
        <v>0</v>
      </c>
      <c r="AB78" s="116">
        <v>0</v>
      </c>
      <c r="AC78" s="116">
        <v>0</v>
      </c>
      <c r="AD78" s="116">
        <v>0</v>
      </c>
      <c r="AE78" s="116">
        <v>0</v>
      </c>
      <c r="AF78" s="116">
        <v>1</v>
      </c>
      <c r="AG78" s="116">
        <v>1.2</v>
      </c>
      <c r="AH78" s="116">
        <v>6.2</v>
      </c>
      <c r="AI78" s="116">
        <v>6.6</v>
      </c>
      <c r="AJ78" s="82">
        <f t="shared" si="8"/>
        <v>63.800000000000011</v>
      </c>
      <c r="AK78" s="83">
        <f t="shared" si="9"/>
        <v>2.1266666666666669</v>
      </c>
      <c r="AM78" s="16"/>
    </row>
    <row r="79" spans="2:39" ht="13.5" customHeight="1" x14ac:dyDescent="0.25">
      <c r="B79" s="17" t="str">
        <f t="shared" si="7"/>
        <v>Media_Progreso</v>
      </c>
      <c r="C79" s="17" t="s">
        <v>5</v>
      </c>
      <c r="D79" s="17" t="s">
        <v>110</v>
      </c>
      <c r="E79" s="17" t="s">
        <v>7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82">
        <f t="shared" si="8"/>
        <v>0</v>
      </c>
      <c r="AK79" s="83">
        <f t="shared" si="9"/>
        <v>0</v>
      </c>
    </row>
    <row r="80" spans="2:39" ht="13.5" customHeight="1" x14ac:dyDescent="0.25">
      <c r="B80" s="17" t="str">
        <f t="shared" si="7"/>
        <v xml:space="preserve">Media_Palo Alto </v>
      </c>
      <c r="C80" s="17" t="s">
        <v>5</v>
      </c>
      <c r="D80" s="17" t="s">
        <v>111</v>
      </c>
      <c r="E80" s="17" t="s">
        <v>112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82">
        <f t="shared" si="8"/>
        <v>0</v>
      </c>
      <c r="AK80" s="83">
        <f t="shared" si="9"/>
        <v>0</v>
      </c>
      <c r="AM80" s="16"/>
    </row>
    <row r="81" spans="2:37" ht="13.5" customHeight="1" x14ac:dyDescent="0.25">
      <c r="B81" s="17" t="str">
        <f t="shared" si="7"/>
        <v xml:space="preserve">Media _Rayón </v>
      </c>
      <c r="C81" s="17" t="s">
        <v>113</v>
      </c>
      <c r="D81" s="17" t="s">
        <v>114</v>
      </c>
      <c r="E81" s="17" t="s">
        <v>114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  <c r="X81" s="116">
        <v>0</v>
      </c>
      <c r="Y81" s="116" t="s">
        <v>165</v>
      </c>
      <c r="Z81" s="116" t="s">
        <v>165</v>
      </c>
      <c r="AA81" s="116" t="s">
        <v>165</v>
      </c>
      <c r="AB81" s="116" t="s">
        <v>165</v>
      </c>
      <c r="AC81" s="116" t="s">
        <v>165</v>
      </c>
      <c r="AD81" s="116" t="s">
        <v>165</v>
      </c>
      <c r="AE81" s="116" t="s">
        <v>165</v>
      </c>
      <c r="AF81" s="116" t="s">
        <v>165</v>
      </c>
      <c r="AG81" s="116" t="s">
        <v>165</v>
      </c>
      <c r="AH81" s="116" t="s">
        <v>165</v>
      </c>
      <c r="AI81" s="116" t="s">
        <v>165</v>
      </c>
      <c r="AJ81" s="82">
        <f t="shared" si="8"/>
        <v>0</v>
      </c>
      <c r="AK81" s="83">
        <f t="shared" si="9"/>
        <v>0</v>
      </c>
    </row>
    <row r="82" spans="2:37" s="9" customFormat="1" ht="13.5" customHeight="1" x14ac:dyDescent="0.2">
      <c r="B82" s="193" t="s">
        <v>26</v>
      </c>
      <c r="C82" s="193"/>
      <c r="D82" s="193"/>
      <c r="E82" s="193"/>
      <c r="F82" s="18">
        <f>AVERAGE(F5:F81)</f>
        <v>8.6613636363636335</v>
      </c>
      <c r="G82" s="18">
        <f t="shared" ref="G82:AK82" si="10">AVERAGE(G5:G81)</f>
        <v>0.65777777777777779</v>
      </c>
      <c r="H82" s="18">
        <f t="shared" si="10"/>
        <v>4.3363636363636351</v>
      </c>
      <c r="I82" s="18">
        <f t="shared" si="10"/>
        <v>9.3522727272727266</v>
      </c>
      <c r="J82" s="18">
        <f t="shared" si="10"/>
        <v>12.388372093023259</v>
      </c>
      <c r="K82" s="18">
        <f t="shared" si="10"/>
        <v>6.9524999999999988</v>
      </c>
      <c r="L82" s="18">
        <f>AVERAGE(L5:L81)</f>
        <v>0.66315789473684206</v>
      </c>
      <c r="M82" s="18">
        <f t="shared" si="10"/>
        <v>0</v>
      </c>
      <c r="N82" s="18">
        <f t="shared" si="10"/>
        <v>1.0256410256410256E-2</v>
      </c>
      <c r="O82" s="18">
        <f t="shared" si="10"/>
        <v>0.19459459459459458</v>
      </c>
      <c r="P82" s="18">
        <f t="shared" si="10"/>
        <v>0</v>
      </c>
      <c r="Q82" s="18">
        <f t="shared" si="10"/>
        <v>0.24000000000000005</v>
      </c>
      <c r="R82" s="18">
        <f t="shared" si="10"/>
        <v>3.287179487179487</v>
      </c>
      <c r="S82" s="18">
        <f t="shared" si="10"/>
        <v>1.1743589743589742</v>
      </c>
      <c r="T82" s="18">
        <f t="shared" si="10"/>
        <v>0.30263157894736836</v>
      </c>
      <c r="U82" s="18">
        <f t="shared" si="10"/>
        <v>0.52647058823529402</v>
      </c>
      <c r="V82" s="18">
        <f t="shared" si="10"/>
        <v>8.787878787878789E-2</v>
      </c>
      <c r="W82" s="18">
        <f t="shared" si="10"/>
        <v>0.67999999999999994</v>
      </c>
      <c r="X82" s="18">
        <f t="shared" si="10"/>
        <v>0.42820512820512818</v>
      </c>
      <c r="Y82" s="18">
        <f t="shared" si="10"/>
        <v>7.8729729729729714</v>
      </c>
      <c r="Z82" s="18">
        <f t="shared" si="10"/>
        <v>0.86315789473684223</v>
      </c>
      <c r="AA82" s="18">
        <f t="shared" si="10"/>
        <v>2.6315789473684209E-2</v>
      </c>
      <c r="AB82" s="18">
        <f t="shared" si="10"/>
        <v>0.63611111111111118</v>
      </c>
      <c r="AC82" s="18">
        <f t="shared" si="10"/>
        <v>0.87941176470588234</v>
      </c>
      <c r="AD82" s="18">
        <f t="shared" si="10"/>
        <v>8.2131578947368435</v>
      </c>
      <c r="AE82" s="18">
        <f t="shared" si="10"/>
        <v>15.152777777777779</v>
      </c>
      <c r="AF82" s="18">
        <f t="shared" si="10"/>
        <v>15.534210526315791</v>
      </c>
      <c r="AG82" s="18">
        <f t="shared" si="10"/>
        <v>7.2771428571428567</v>
      </c>
      <c r="AH82" s="18">
        <f t="shared" si="10"/>
        <v>17.010810810810817</v>
      </c>
      <c r="AI82" s="18">
        <f t="shared" si="10"/>
        <v>15.602857142857143</v>
      </c>
      <c r="AJ82" s="24">
        <f t="shared" si="10"/>
        <v>69.771428571428615</v>
      </c>
      <c r="AK82" s="23" t="e">
        <f t="shared" si="10"/>
        <v>#DIV/0!</v>
      </c>
    </row>
    <row r="84" spans="2:37" ht="13.5" customHeight="1" x14ac:dyDescent="0.25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M24">
    <sortCondition ref="D11:D24"/>
  </sortState>
  <mergeCells count="3">
    <mergeCell ref="B3:AK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C84"/>
  <sheetViews>
    <sheetView zoomScale="90" zoomScaleNormal="90" workbookViewId="0">
      <pane xSplit="5" ySplit="4" topLeftCell="G64" activePane="bottomRight" state="frozen"/>
      <selection pane="topRight" activeCell="F1" sqref="F1"/>
      <selection pane="bottomLeft" activeCell="A5" sqref="A5"/>
      <selection pane="bottomRight" activeCell="A74" sqref="A74:XFD74"/>
    </sheetView>
  </sheetViews>
  <sheetFormatPr baseColWidth="10" defaultRowHeight="15" x14ac:dyDescent="0.25"/>
  <cols>
    <col min="1" max="1" width="0.85546875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12" width="4.42578125" bestFit="1" customWidth="1"/>
    <col min="13" max="13" width="5.85546875" customWidth="1"/>
    <col min="14" max="27" width="4.42578125" bestFit="1" customWidth="1"/>
    <col min="28" max="28" width="5.42578125" bestFit="1" customWidth="1"/>
    <col min="29" max="36" width="4.42578125" bestFit="1" customWidth="1"/>
    <col min="37" max="38" width="10.42578125" bestFit="1" customWidth="1"/>
    <col min="261" max="261" width="15.140625" customWidth="1"/>
    <col min="262" max="262" width="3.85546875" bestFit="1" customWidth="1"/>
    <col min="263" max="264" width="3.7109375" bestFit="1" customWidth="1"/>
    <col min="265" max="265" width="4.7109375" bestFit="1" customWidth="1"/>
    <col min="266" max="266" width="4.42578125" bestFit="1" customWidth="1"/>
    <col min="267" max="267" width="4.7109375" bestFit="1" customWidth="1"/>
    <col min="268" max="269" width="3.7109375" bestFit="1" customWidth="1"/>
    <col min="270" max="270" width="5.42578125" bestFit="1" customWidth="1"/>
    <col min="271" max="271" width="4.7109375" bestFit="1" customWidth="1"/>
    <col min="272" max="272" width="4.42578125" customWidth="1"/>
    <col min="273" max="273" width="4.7109375" bestFit="1" customWidth="1"/>
    <col min="274" max="274" width="5.42578125" bestFit="1" customWidth="1"/>
    <col min="275" max="275" width="4.7109375" bestFit="1" customWidth="1"/>
    <col min="276" max="276" width="3.7109375" bestFit="1" customWidth="1"/>
    <col min="277" max="277" width="4.7109375" bestFit="1" customWidth="1"/>
    <col min="278" max="287" width="3.7109375" bestFit="1" customWidth="1"/>
    <col min="288" max="288" width="4.42578125" bestFit="1" customWidth="1"/>
    <col min="289" max="290" width="3.7109375" bestFit="1" customWidth="1"/>
    <col min="291" max="292" width="4.42578125" bestFit="1" customWidth="1"/>
    <col min="294" max="294" width="10.7109375" customWidth="1"/>
    <col min="517" max="517" width="15.140625" customWidth="1"/>
    <col min="518" max="518" width="3.85546875" bestFit="1" customWidth="1"/>
    <col min="519" max="520" width="3.7109375" bestFit="1" customWidth="1"/>
    <col min="521" max="521" width="4.7109375" bestFit="1" customWidth="1"/>
    <col min="522" max="522" width="4.42578125" bestFit="1" customWidth="1"/>
    <col min="523" max="523" width="4.7109375" bestFit="1" customWidth="1"/>
    <col min="524" max="525" width="3.7109375" bestFit="1" customWidth="1"/>
    <col min="526" max="526" width="5.42578125" bestFit="1" customWidth="1"/>
    <col min="527" max="527" width="4.7109375" bestFit="1" customWidth="1"/>
    <col min="528" max="528" width="4.42578125" customWidth="1"/>
    <col min="529" max="529" width="4.7109375" bestFit="1" customWidth="1"/>
    <col min="530" max="530" width="5.42578125" bestFit="1" customWidth="1"/>
    <col min="531" max="531" width="4.7109375" bestFit="1" customWidth="1"/>
    <col min="532" max="532" width="3.7109375" bestFit="1" customWidth="1"/>
    <col min="533" max="533" width="4.7109375" bestFit="1" customWidth="1"/>
    <col min="534" max="543" width="3.7109375" bestFit="1" customWidth="1"/>
    <col min="544" max="544" width="4.42578125" bestFit="1" customWidth="1"/>
    <col min="545" max="546" width="3.7109375" bestFit="1" customWidth="1"/>
    <col min="547" max="548" width="4.42578125" bestFit="1" customWidth="1"/>
    <col min="550" max="550" width="10.7109375" customWidth="1"/>
    <col min="773" max="773" width="15.140625" customWidth="1"/>
    <col min="774" max="774" width="3.85546875" bestFit="1" customWidth="1"/>
    <col min="775" max="776" width="3.7109375" bestFit="1" customWidth="1"/>
    <col min="777" max="777" width="4.7109375" bestFit="1" customWidth="1"/>
    <col min="778" max="778" width="4.42578125" bestFit="1" customWidth="1"/>
    <col min="779" max="779" width="4.7109375" bestFit="1" customWidth="1"/>
    <col min="780" max="781" width="3.7109375" bestFit="1" customWidth="1"/>
    <col min="782" max="782" width="5.42578125" bestFit="1" customWidth="1"/>
    <col min="783" max="783" width="4.7109375" bestFit="1" customWidth="1"/>
    <col min="784" max="784" width="4.42578125" customWidth="1"/>
    <col min="785" max="785" width="4.7109375" bestFit="1" customWidth="1"/>
    <col min="786" max="786" width="5.42578125" bestFit="1" customWidth="1"/>
    <col min="787" max="787" width="4.7109375" bestFit="1" customWidth="1"/>
    <col min="788" max="788" width="3.7109375" bestFit="1" customWidth="1"/>
    <col min="789" max="789" width="4.7109375" bestFit="1" customWidth="1"/>
    <col min="790" max="799" width="3.7109375" bestFit="1" customWidth="1"/>
    <col min="800" max="800" width="4.42578125" bestFit="1" customWidth="1"/>
    <col min="801" max="802" width="3.7109375" bestFit="1" customWidth="1"/>
    <col min="803" max="804" width="4.42578125" bestFit="1" customWidth="1"/>
    <col min="806" max="806" width="10.7109375" customWidth="1"/>
    <col min="1029" max="1029" width="15.140625" customWidth="1"/>
    <col min="1030" max="1030" width="3.85546875" bestFit="1" customWidth="1"/>
    <col min="1031" max="1032" width="3.7109375" bestFit="1" customWidth="1"/>
    <col min="1033" max="1033" width="4.7109375" bestFit="1" customWidth="1"/>
    <col min="1034" max="1034" width="4.42578125" bestFit="1" customWidth="1"/>
    <col min="1035" max="1035" width="4.7109375" bestFit="1" customWidth="1"/>
    <col min="1036" max="1037" width="3.7109375" bestFit="1" customWidth="1"/>
    <col min="1038" max="1038" width="5.42578125" bestFit="1" customWidth="1"/>
    <col min="1039" max="1039" width="4.7109375" bestFit="1" customWidth="1"/>
    <col min="1040" max="1040" width="4.42578125" customWidth="1"/>
    <col min="1041" max="1041" width="4.7109375" bestFit="1" customWidth="1"/>
    <col min="1042" max="1042" width="5.42578125" bestFit="1" customWidth="1"/>
    <col min="1043" max="1043" width="4.7109375" bestFit="1" customWidth="1"/>
    <col min="1044" max="1044" width="3.7109375" bestFit="1" customWidth="1"/>
    <col min="1045" max="1045" width="4.7109375" bestFit="1" customWidth="1"/>
    <col min="1046" max="1055" width="3.7109375" bestFit="1" customWidth="1"/>
    <col min="1056" max="1056" width="4.42578125" bestFit="1" customWidth="1"/>
    <col min="1057" max="1058" width="3.7109375" bestFit="1" customWidth="1"/>
    <col min="1059" max="1060" width="4.42578125" bestFit="1" customWidth="1"/>
    <col min="1062" max="1062" width="10.7109375" customWidth="1"/>
    <col min="1285" max="1285" width="15.140625" customWidth="1"/>
    <col min="1286" max="1286" width="3.85546875" bestFit="1" customWidth="1"/>
    <col min="1287" max="1288" width="3.7109375" bestFit="1" customWidth="1"/>
    <col min="1289" max="1289" width="4.7109375" bestFit="1" customWidth="1"/>
    <col min="1290" max="1290" width="4.42578125" bestFit="1" customWidth="1"/>
    <col min="1291" max="1291" width="4.7109375" bestFit="1" customWidth="1"/>
    <col min="1292" max="1293" width="3.7109375" bestFit="1" customWidth="1"/>
    <col min="1294" max="1294" width="5.42578125" bestFit="1" customWidth="1"/>
    <col min="1295" max="1295" width="4.7109375" bestFit="1" customWidth="1"/>
    <col min="1296" max="1296" width="4.42578125" customWidth="1"/>
    <col min="1297" max="1297" width="4.7109375" bestFit="1" customWidth="1"/>
    <col min="1298" max="1298" width="5.42578125" bestFit="1" customWidth="1"/>
    <col min="1299" max="1299" width="4.7109375" bestFit="1" customWidth="1"/>
    <col min="1300" max="1300" width="3.7109375" bestFit="1" customWidth="1"/>
    <col min="1301" max="1301" width="4.7109375" bestFit="1" customWidth="1"/>
    <col min="1302" max="1311" width="3.7109375" bestFit="1" customWidth="1"/>
    <col min="1312" max="1312" width="4.42578125" bestFit="1" customWidth="1"/>
    <col min="1313" max="1314" width="3.7109375" bestFit="1" customWidth="1"/>
    <col min="1315" max="1316" width="4.42578125" bestFit="1" customWidth="1"/>
    <col min="1318" max="1318" width="10.7109375" customWidth="1"/>
    <col min="1541" max="1541" width="15.140625" customWidth="1"/>
    <col min="1542" max="1542" width="3.85546875" bestFit="1" customWidth="1"/>
    <col min="1543" max="1544" width="3.7109375" bestFit="1" customWidth="1"/>
    <col min="1545" max="1545" width="4.7109375" bestFit="1" customWidth="1"/>
    <col min="1546" max="1546" width="4.42578125" bestFit="1" customWidth="1"/>
    <col min="1547" max="1547" width="4.7109375" bestFit="1" customWidth="1"/>
    <col min="1548" max="1549" width="3.7109375" bestFit="1" customWidth="1"/>
    <col min="1550" max="1550" width="5.42578125" bestFit="1" customWidth="1"/>
    <col min="1551" max="1551" width="4.7109375" bestFit="1" customWidth="1"/>
    <col min="1552" max="1552" width="4.42578125" customWidth="1"/>
    <col min="1553" max="1553" width="4.7109375" bestFit="1" customWidth="1"/>
    <col min="1554" max="1554" width="5.42578125" bestFit="1" customWidth="1"/>
    <col min="1555" max="1555" width="4.7109375" bestFit="1" customWidth="1"/>
    <col min="1556" max="1556" width="3.7109375" bestFit="1" customWidth="1"/>
    <col min="1557" max="1557" width="4.7109375" bestFit="1" customWidth="1"/>
    <col min="1558" max="1567" width="3.7109375" bestFit="1" customWidth="1"/>
    <col min="1568" max="1568" width="4.42578125" bestFit="1" customWidth="1"/>
    <col min="1569" max="1570" width="3.7109375" bestFit="1" customWidth="1"/>
    <col min="1571" max="1572" width="4.42578125" bestFit="1" customWidth="1"/>
    <col min="1574" max="1574" width="10.7109375" customWidth="1"/>
    <col min="1797" max="1797" width="15.140625" customWidth="1"/>
    <col min="1798" max="1798" width="3.85546875" bestFit="1" customWidth="1"/>
    <col min="1799" max="1800" width="3.7109375" bestFit="1" customWidth="1"/>
    <col min="1801" max="1801" width="4.7109375" bestFit="1" customWidth="1"/>
    <col min="1802" max="1802" width="4.42578125" bestFit="1" customWidth="1"/>
    <col min="1803" max="1803" width="4.7109375" bestFit="1" customWidth="1"/>
    <col min="1804" max="1805" width="3.7109375" bestFit="1" customWidth="1"/>
    <col min="1806" max="1806" width="5.42578125" bestFit="1" customWidth="1"/>
    <col min="1807" max="1807" width="4.7109375" bestFit="1" customWidth="1"/>
    <col min="1808" max="1808" width="4.42578125" customWidth="1"/>
    <col min="1809" max="1809" width="4.7109375" bestFit="1" customWidth="1"/>
    <col min="1810" max="1810" width="5.42578125" bestFit="1" customWidth="1"/>
    <col min="1811" max="1811" width="4.7109375" bestFit="1" customWidth="1"/>
    <col min="1812" max="1812" width="3.7109375" bestFit="1" customWidth="1"/>
    <col min="1813" max="1813" width="4.7109375" bestFit="1" customWidth="1"/>
    <col min="1814" max="1823" width="3.7109375" bestFit="1" customWidth="1"/>
    <col min="1824" max="1824" width="4.42578125" bestFit="1" customWidth="1"/>
    <col min="1825" max="1826" width="3.7109375" bestFit="1" customWidth="1"/>
    <col min="1827" max="1828" width="4.42578125" bestFit="1" customWidth="1"/>
    <col min="1830" max="1830" width="10.7109375" customWidth="1"/>
    <col min="2053" max="2053" width="15.140625" customWidth="1"/>
    <col min="2054" max="2054" width="3.85546875" bestFit="1" customWidth="1"/>
    <col min="2055" max="2056" width="3.7109375" bestFit="1" customWidth="1"/>
    <col min="2057" max="2057" width="4.7109375" bestFit="1" customWidth="1"/>
    <col min="2058" max="2058" width="4.42578125" bestFit="1" customWidth="1"/>
    <col min="2059" max="2059" width="4.7109375" bestFit="1" customWidth="1"/>
    <col min="2060" max="2061" width="3.7109375" bestFit="1" customWidth="1"/>
    <col min="2062" max="2062" width="5.42578125" bestFit="1" customWidth="1"/>
    <col min="2063" max="2063" width="4.7109375" bestFit="1" customWidth="1"/>
    <col min="2064" max="2064" width="4.42578125" customWidth="1"/>
    <col min="2065" max="2065" width="4.7109375" bestFit="1" customWidth="1"/>
    <col min="2066" max="2066" width="5.42578125" bestFit="1" customWidth="1"/>
    <col min="2067" max="2067" width="4.7109375" bestFit="1" customWidth="1"/>
    <col min="2068" max="2068" width="3.7109375" bestFit="1" customWidth="1"/>
    <col min="2069" max="2069" width="4.7109375" bestFit="1" customWidth="1"/>
    <col min="2070" max="2079" width="3.7109375" bestFit="1" customWidth="1"/>
    <col min="2080" max="2080" width="4.42578125" bestFit="1" customWidth="1"/>
    <col min="2081" max="2082" width="3.7109375" bestFit="1" customWidth="1"/>
    <col min="2083" max="2084" width="4.42578125" bestFit="1" customWidth="1"/>
    <col min="2086" max="2086" width="10.7109375" customWidth="1"/>
    <col min="2309" max="2309" width="15.140625" customWidth="1"/>
    <col min="2310" max="2310" width="3.85546875" bestFit="1" customWidth="1"/>
    <col min="2311" max="2312" width="3.7109375" bestFit="1" customWidth="1"/>
    <col min="2313" max="2313" width="4.7109375" bestFit="1" customWidth="1"/>
    <col min="2314" max="2314" width="4.42578125" bestFit="1" customWidth="1"/>
    <col min="2315" max="2315" width="4.7109375" bestFit="1" customWidth="1"/>
    <col min="2316" max="2317" width="3.7109375" bestFit="1" customWidth="1"/>
    <col min="2318" max="2318" width="5.42578125" bestFit="1" customWidth="1"/>
    <col min="2319" max="2319" width="4.7109375" bestFit="1" customWidth="1"/>
    <col min="2320" max="2320" width="4.42578125" customWidth="1"/>
    <col min="2321" max="2321" width="4.7109375" bestFit="1" customWidth="1"/>
    <col min="2322" max="2322" width="5.42578125" bestFit="1" customWidth="1"/>
    <col min="2323" max="2323" width="4.7109375" bestFit="1" customWidth="1"/>
    <col min="2324" max="2324" width="3.7109375" bestFit="1" customWidth="1"/>
    <col min="2325" max="2325" width="4.7109375" bestFit="1" customWidth="1"/>
    <col min="2326" max="2335" width="3.7109375" bestFit="1" customWidth="1"/>
    <col min="2336" max="2336" width="4.42578125" bestFit="1" customWidth="1"/>
    <col min="2337" max="2338" width="3.7109375" bestFit="1" customWidth="1"/>
    <col min="2339" max="2340" width="4.42578125" bestFit="1" customWidth="1"/>
    <col min="2342" max="2342" width="10.7109375" customWidth="1"/>
    <col min="2565" max="2565" width="15.140625" customWidth="1"/>
    <col min="2566" max="2566" width="3.85546875" bestFit="1" customWidth="1"/>
    <col min="2567" max="2568" width="3.7109375" bestFit="1" customWidth="1"/>
    <col min="2569" max="2569" width="4.7109375" bestFit="1" customWidth="1"/>
    <col min="2570" max="2570" width="4.42578125" bestFit="1" customWidth="1"/>
    <col min="2571" max="2571" width="4.7109375" bestFit="1" customWidth="1"/>
    <col min="2572" max="2573" width="3.7109375" bestFit="1" customWidth="1"/>
    <col min="2574" max="2574" width="5.42578125" bestFit="1" customWidth="1"/>
    <col min="2575" max="2575" width="4.7109375" bestFit="1" customWidth="1"/>
    <col min="2576" max="2576" width="4.42578125" customWidth="1"/>
    <col min="2577" max="2577" width="4.7109375" bestFit="1" customWidth="1"/>
    <col min="2578" max="2578" width="5.42578125" bestFit="1" customWidth="1"/>
    <col min="2579" max="2579" width="4.7109375" bestFit="1" customWidth="1"/>
    <col min="2580" max="2580" width="3.7109375" bestFit="1" customWidth="1"/>
    <col min="2581" max="2581" width="4.7109375" bestFit="1" customWidth="1"/>
    <col min="2582" max="2591" width="3.7109375" bestFit="1" customWidth="1"/>
    <col min="2592" max="2592" width="4.42578125" bestFit="1" customWidth="1"/>
    <col min="2593" max="2594" width="3.7109375" bestFit="1" customWidth="1"/>
    <col min="2595" max="2596" width="4.42578125" bestFit="1" customWidth="1"/>
    <col min="2598" max="2598" width="10.7109375" customWidth="1"/>
    <col min="2821" max="2821" width="15.140625" customWidth="1"/>
    <col min="2822" max="2822" width="3.85546875" bestFit="1" customWidth="1"/>
    <col min="2823" max="2824" width="3.7109375" bestFit="1" customWidth="1"/>
    <col min="2825" max="2825" width="4.7109375" bestFit="1" customWidth="1"/>
    <col min="2826" max="2826" width="4.42578125" bestFit="1" customWidth="1"/>
    <col min="2827" max="2827" width="4.7109375" bestFit="1" customWidth="1"/>
    <col min="2828" max="2829" width="3.7109375" bestFit="1" customWidth="1"/>
    <col min="2830" max="2830" width="5.42578125" bestFit="1" customWidth="1"/>
    <col min="2831" max="2831" width="4.7109375" bestFit="1" customWidth="1"/>
    <col min="2832" max="2832" width="4.42578125" customWidth="1"/>
    <col min="2833" max="2833" width="4.7109375" bestFit="1" customWidth="1"/>
    <col min="2834" max="2834" width="5.42578125" bestFit="1" customWidth="1"/>
    <col min="2835" max="2835" width="4.7109375" bestFit="1" customWidth="1"/>
    <col min="2836" max="2836" width="3.7109375" bestFit="1" customWidth="1"/>
    <col min="2837" max="2837" width="4.7109375" bestFit="1" customWidth="1"/>
    <col min="2838" max="2847" width="3.7109375" bestFit="1" customWidth="1"/>
    <col min="2848" max="2848" width="4.42578125" bestFit="1" customWidth="1"/>
    <col min="2849" max="2850" width="3.7109375" bestFit="1" customWidth="1"/>
    <col min="2851" max="2852" width="4.42578125" bestFit="1" customWidth="1"/>
    <col min="2854" max="2854" width="10.7109375" customWidth="1"/>
    <col min="3077" max="3077" width="15.140625" customWidth="1"/>
    <col min="3078" max="3078" width="3.85546875" bestFit="1" customWidth="1"/>
    <col min="3079" max="3080" width="3.7109375" bestFit="1" customWidth="1"/>
    <col min="3081" max="3081" width="4.7109375" bestFit="1" customWidth="1"/>
    <col min="3082" max="3082" width="4.42578125" bestFit="1" customWidth="1"/>
    <col min="3083" max="3083" width="4.7109375" bestFit="1" customWidth="1"/>
    <col min="3084" max="3085" width="3.7109375" bestFit="1" customWidth="1"/>
    <col min="3086" max="3086" width="5.42578125" bestFit="1" customWidth="1"/>
    <col min="3087" max="3087" width="4.7109375" bestFit="1" customWidth="1"/>
    <col min="3088" max="3088" width="4.42578125" customWidth="1"/>
    <col min="3089" max="3089" width="4.7109375" bestFit="1" customWidth="1"/>
    <col min="3090" max="3090" width="5.42578125" bestFit="1" customWidth="1"/>
    <col min="3091" max="3091" width="4.7109375" bestFit="1" customWidth="1"/>
    <col min="3092" max="3092" width="3.7109375" bestFit="1" customWidth="1"/>
    <col min="3093" max="3093" width="4.7109375" bestFit="1" customWidth="1"/>
    <col min="3094" max="3103" width="3.7109375" bestFit="1" customWidth="1"/>
    <col min="3104" max="3104" width="4.42578125" bestFit="1" customWidth="1"/>
    <col min="3105" max="3106" width="3.7109375" bestFit="1" customWidth="1"/>
    <col min="3107" max="3108" width="4.42578125" bestFit="1" customWidth="1"/>
    <col min="3110" max="3110" width="10.7109375" customWidth="1"/>
    <col min="3333" max="3333" width="15.140625" customWidth="1"/>
    <col min="3334" max="3334" width="3.85546875" bestFit="1" customWidth="1"/>
    <col min="3335" max="3336" width="3.7109375" bestFit="1" customWidth="1"/>
    <col min="3337" max="3337" width="4.7109375" bestFit="1" customWidth="1"/>
    <col min="3338" max="3338" width="4.42578125" bestFit="1" customWidth="1"/>
    <col min="3339" max="3339" width="4.7109375" bestFit="1" customWidth="1"/>
    <col min="3340" max="3341" width="3.7109375" bestFit="1" customWidth="1"/>
    <col min="3342" max="3342" width="5.42578125" bestFit="1" customWidth="1"/>
    <col min="3343" max="3343" width="4.7109375" bestFit="1" customWidth="1"/>
    <col min="3344" max="3344" width="4.42578125" customWidth="1"/>
    <col min="3345" max="3345" width="4.7109375" bestFit="1" customWidth="1"/>
    <col min="3346" max="3346" width="5.42578125" bestFit="1" customWidth="1"/>
    <col min="3347" max="3347" width="4.7109375" bestFit="1" customWidth="1"/>
    <col min="3348" max="3348" width="3.7109375" bestFit="1" customWidth="1"/>
    <col min="3349" max="3349" width="4.7109375" bestFit="1" customWidth="1"/>
    <col min="3350" max="3359" width="3.7109375" bestFit="1" customWidth="1"/>
    <col min="3360" max="3360" width="4.42578125" bestFit="1" customWidth="1"/>
    <col min="3361" max="3362" width="3.7109375" bestFit="1" customWidth="1"/>
    <col min="3363" max="3364" width="4.42578125" bestFit="1" customWidth="1"/>
    <col min="3366" max="3366" width="10.7109375" customWidth="1"/>
    <col min="3589" max="3589" width="15.140625" customWidth="1"/>
    <col min="3590" max="3590" width="3.85546875" bestFit="1" customWidth="1"/>
    <col min="3591" max="3592" width="3.7109375" bestFit="1" customWidth="1"/>
    <col min="3593" max="3593" width="4.7109375" bestFit="1" customWidth="1"/>
    <col min="3594" max="3594" width="4.42578125" bestFit="1" customWidth="1"/>
    <col min="3595" max="3595" width="4.7109375" bestFit="1" customWidth="1"/>
    <col min="3596" max="3597" width="3.7109375" bestFit="1" customWidth="1"/>
    <col min="3598" max="3598" width="5.42578125" bestFit="1" customWidth="1"/>
    <col min="3599" max="3599" width="4.7109375" bestFit="1" customWidth="1"/>
    <col min="3600" max="3600" width="4.42578125" customWidth="1"/>
    <col min="3601" max="3601" width="4.7109375" bestFit="1" customWidth="1"/>
    <col min="3602" max="3602" width="5.42578125" bestFit="1" customWidth="1"/>
    <col min="3603" max="3603" width="4.7109375" bestFit="1" customWidth="1"/>
    <col min="3604" max="3604" width="3.7109375" bestFit="1" customWidth="1"/>
    <col min="3605" max="3605" width="4.7109375" bestFit="1" customWidth="1"/>
    <col min="3606" max="3615" width="3.7109375" bestFit="1" customWidth="1"/>
    <col min="3616" max="3616" width="4.42578125" bestFit="1" customWidth="1"/>
    <col min="3617" max="3618" width="3.7109375" bestFit="1" customWidth="1"/>
    <col min="3619" max="3620" width="4.42578125" bestFit="1" customWidth="1"/>
    <col min="3622" max="3622" width="10.7109375" customWidth="1"/>
    <col min="3845" max="3845" width="15.140625" customWidth="1"/>
    <col min="3846" max="3846" width="3.85546875" bestFit="1" customWidth="1"/>
    <col min="3847" max="3848" width="3.7109375" bestFit="1" customWidth="1"/>
    <col min="3849" max="3849" width="4.7109375" bestFit="1" customWidth="1"/>
    <col min="3850" max="3850" width="4.42578125" bestFit="1" customWidth="1"/>
    <col min="3851" max="3851" width="4.7109375" bestFit="1" customWidth="1"/>
    <col min="3852" max="3853" width="3.7109375" bestFit="1" customWidth="1"/>
    <col min="3854" max="3854" width="5.42578125" bestFit="1" customWidth="1"/>
    <col min="3855" max="3855" width="4.7109375" bestFit="1" customWidth="1"/>
    <col min="3856" max="3856" width="4.42578125" customWidth="1"/>
    <col min="3857" max="3857" width="4.7109375" bestFit="1" customWidth="1"/>
    <col min="3858" max="3858" width="5.42578125" bestFit="1" customWidth="1"/>
    <col min="3859" max="3859" width="4.7109375" bestFit="1" customWidth="1"/>
    <col min="3860" max="3860" width="3.7109375" bestFit="1" customWidth="1"/>
    <col min="3861" max="3861" width="4.7109375" bestFit="1" customWidth="1"/>
    <col min="3862" max="3871" width="3.7109375" bestFit="1" customWidth="1"/>
    <col min="3872" max="3872" width="4.42578125" bestFit="1" customWidth="1"/>
    <col min="3873" max="3874" width="3.7109375" bestFit="1" customWidth="1"/>
    <col min="3875" max="3876" width="4.42578125" bestFit="1" customWidth="1"/>
    <col min="3878" max="3878" width="10.7109375" customWidth="1"/>
    <col min="4101" max="4101" width="15.140625" customWidth="1"/>
    <col min="4102" max="4102" width="3.85546875" bestFit="1" customWidth="1"/>
    <col min="4103" max="4104" width="3.7109375" bestFit="1" customWidth="1"/>
    <col min="4105" max="4105" width="4.7109375" bestFit="1" customWidth="1"/>
    <col min="4106" max="4106" width="4.42578125" bestFit="1" customWidth="1"/>
    <col min="4107" max="4107" width="4.7109375" bestFit="1" customWidth="1"/>
    <col min="4108" max="4109" width="3.7109375" bestFit="1" customWidth="1"/>
    <col min="4110" max="4110" width="5.42578125" bestFit="1" customWidth="1"/>
    <col min="4111" max="4111" width="4.7109375" bestFit="1" customWidth="1"/>
    <col min="4112" max="4112" width="4.42578125" customWidth="1"/>
    <col min="4113" max="4113" width="4.7109375" bestFit="1" customWidth="1"/>
    <col min="4114" max="4114" width="5.42578125" bestFit="1" customWidth="1"/>
    <col min="4115" max="4115" width="4.7109375" bestFit="1" customWidth="1"/>
    <col min="4116" max="4116" width="3.7109375" bestFit="1" customWidth="1"/>
    <col min="4117" max="4117" width="4.7109375" bestFit="1" customWidth="1"/>
    <col min="4118" max="4127" width="3.7109375" bestFit="1" customWidth="1"/>
    <col min="4128" max="4128" width="4.42578125" bestFit="1" customWidth="1"/>
    <col min="4129" max="4130" width="3.7109375" bestFit="1" customWidth="1"/>
    <col min="4131" max="4132" width="4.42578125" bestFit="1" customWidth="1"/>
    <col min="4134" max="4134" width="10.7109375" customWidth="1"/>
    <col min="4357" max="4357" width="15.140625" customWidth="1"/>
    <col min="4358" max="4358" width="3.85546875" bestFit="1" customWidth="1"/>
    <col min="4359" max="4360" width="3.7109375" bestFit="1" customWidth="1"/>
    <col min="4361" max="4361" width="4.7109375" bestFit="1" customWidth="1"/>
    <col min="4362" max="4362" width="4.42578125" bestFit="1" customWidth="1"/>
    <col min="4363" max="4363" width="4.7109375" bestFit="1" customWidth="1"/>
    <col min="4364" max="4365" width="3.7109375" bestFit="1" customWidth="1"/>
    <col min="4366" max="4366" width="5.42578125" bestFit="1" customWidth="1"/>
    <col min="4367" max="4367" width="4.7109375" bestFit="1" customWidth="1"/>
    <col min="4368" max="4368" width="4.42578125" customWidth="1"/>
    <col min="4369" max="4369" width="4.7109375" bestFit="1" customWidth="1"/>
    <col min="4370" max="4370" width="5.42578125" bestFit="1" customWidth="1"/>
    <col min="4371" max="4371" width="4.7109375" bestFit="1" customWidth="1"/>
    <col min="4372" max="4372" width="3.7109375" bestFit="1" customWidth="1"/>
    <col min="4373" max="4373" width="4.7109375" bestFit="1" customWidth="1"/>
    <col min="4374" max="4383" width="3.7109375" bestFit="1" customWidth="1"/>
    <col min="4384" max="4384" width="4.42578125" bestFit="1" customWidth="1"/>
    <col min="4385" max="4386" width="3.7109375" bestFit="1" customWidth="1"/>
    <col min="4387" max="4388" width="4.42578125" bestFit="1" customWidth="1"/>
    <col min="4390" max="4390" width="10.7109375" customWidth="1"/>
    <col min="4613" max="4613" width="15.140625" customWidth="1"/>
    <col min="4614" max="4614" width="3.85546875" bestFit="1" customWidth="1"/>
    <col min="4615" max="4616" width="3.7109375" bestFit="1" customWidth="1"/>
    <col min="4617" max="4617" width="4.7109375" bestFit="1" customWidth="1"/>
    <col min="4618" max="4618" width="4.42578125" bestFit="1" customWidth="1"/>
    <col min="4619" max="4619" width="4.7109375" bestFit="1" customWidth="1"/>
    <col min="4620" max="4621" width="3.7109375" bestFit="1" customWidth="1"/>
    <col min="4622" max="4622" width="5.42578125" bestFit="1" customWidth="1"/>
    <col min="4623" max="4623" width="4.7109375" bestFit="1" customWidth="1"/>
    <col min="4624" max="4624" width="4.42578125" customWidth="1"/>
    <col min="4625" max="4625" width="4.7109375" bestFit="1" customWidth="1"/>
    <col min="4626" max="4626" width="5.42578125" bestFit="1" customWidth="1"/>
    <col min="4627" max="4627" width="4.7109375" bestFit="1" customWidth="1"/>
    <col min="4628" max="4628" width="3.7109375" bestFit="1" customWidth="1"/>
    <col min="4629" max="4629" width="4.7109375" bestFit="1" customWidth="1"/>
    <col min="4630" max="4639" width="3.7109375" bestFit="1" customWidth="1"/>
    <col min="4640" max="4640" width="4.42578125" bestFit="1" customWidth="1"/>
    <col min="4641" max="4642" width="3.7109375" bestFit="1" customWidth="1"/>
    <col min="4643" max="4644" width="4.42578125" bestFit="1" customWidth="1"/>
    <col min="4646" max="4646" width="10.7109375" customWidth="1"/>
    <col min="4869" max="4869" width="15.140625" customWidth="1"/>
    <col min="4870" max="4870" width="3.85546875" bestFit="1" customWidth="1"/>
    <col min="4871" max="4872" width="3.7109375" bestFit="1" customWidth="1"/>
    <col min="4873" max="4873" width="4.7109375" bestFit="1" customWidth="1"/>
    <col min="4874" max="4874" width="4.42578125" bestFit="1" customWidth="1"/>
    <col min="4875" max="4875" width="4.7109375" bestFit="1" customWidth="1"/>
    <col min="4876" max="4877" width="3.7109375" bestFit="1" customWidth="1"/>
    <col min="4878" max="4878" width="5.42578125" bestFit="1" customWidth="1"/>
    <col min="4879" max="4879" width="4.7109375" bestFit="1" customWidth="1"/>
    <col min="4880" max="4880" width="4.42578125" customWidth="1"/>
    <col min="4881" max="4881" width="4.7109375" bestFit="1" customWidth="1"/>
    <col min="4882" max="4882" width="5.42578125" bestFit="1" customWidth="1"/>
    <col min="4883" max="4883" width="4.7109375" bestFit="1" customWidth="1"/>
    <col min="4884" max="4884" width="3.7109375" bestFit="1" customWidth="1"/>
    <col min="4885" max="4885" width="4.7109375" bestFit="1" customWidth="1"/>
    <col min="4886" max="4895" width="3.7109375" bestFit="1" customWidth="1"/>
    <col min="4896" max="4896" width="4.42578125" bestFit="1" customWidth="1"/>
    <col min="4897" max="4898" width="3.7109375" bestFit="1" customWidth="1"/>
    <col min="4899" max="4900" width="4.42578125" bestFit="1" customWidth="1"/>
    <col min="4902" max="4902" width="10.7109375" customWidth="1"/>
    <col min="5125" max="5125" width="15.140625" customWidth="1"/>
    <col min="5126" max="5126" width="3.85546875" bestFit="1" customWidth="1"/>
    <col min="5127" max="5128" width="3.7109375" bestFit="1" customWidth="1"/>
    <col min="5129" max="5129" width="4.7109375" bestFit="1" customWidth="1"/>
    <col min="5130" max="5130" width="4.42578125" bestFit="1" customWidth="1"/>
    <col min="5131" max="5131" width="4.7109375" bestFit="1" customWidth="1"/>
    <col min="5132" max="5133" width="3.7109375" bestFit="1" customWidth="1"/>
    <col min="5134" max="5134" width="5.42578125" bestFit="1" customWidth="1"/>
    <col min="5135" max="5135" width="4.7109375" bestFit="1" customWidth="1"/>
    <col min="5136" max="5136" width="4.42578125" customWidth="1"/>
    <col min="5137" max="5137" width="4.7109375" bestFit="1" customWidth="1"/>
    <col min="5138" max="5138" width="5.42578125" bestFit="1" customWidth="1"/>
    <col min="5139" max="5139" width="4.7109375" bestFit="1" customWidth="1"/>
    <col min="5140" max="5140" width="3.7109375" bestFit="1" customWidth="1"/>
    <col min="5141" max="5141" width="4.7109375" bestFit="1" customWidth="1"/>
    <col min="5142" max="5151" width="3.7109375" bestFit="1" customWidth="1"/>
    <col min="5152" max="5152" width="4.42578125" bestFit="1" customWidth="1"/>
    <col min="5153" max="5154" width="3.7109375" bestFit="1" customWidth="1"/>
    <col min="5155" max="5156" width="4.42578125" bestFit="1" customWidth="1"/>
    <col min="5158" max="5158" width="10.7109375" customWidth="1"/>
    <col min="5381" max="5381" width="15.140625" customWidth="1"/>
    <col min="5382" max="5382" width="3.85546875" bestFit="1" customWidth="1"/>
    <col min="5383" max="5384" width="3.7109375" bestFit="1" customWidth="1"/>
    <col min="5385" max="5385" width="4.7109375" bestFit="1" customWidth="1"/>
    <col min="5386" max="5386" width="4.42578125" bestFit="1" customWidth="1"/>
    <col min="5387" max="5387" width="4.7109375" bestFit="1" customWidth="1"/>
    <col min="5388" max="5389" width="3.7109375" bestFit="1" customWidth="1"/>
    <col min="5390" max="5390" width="5.42578125" bestFit="1" customWidth="1"/>
    <col min="5391" max="5391" width="4.7109375" bestFit="1" customWidth="1"/>
    <col min="5392" max="5392" width="4.42578125" customWidth="1"/>
    <col min="5393" max="5393" width="4.7109375" bestFit="1" customWidth="1"/>
    <col min="5394" max="5394" width="5.42578125" bestFit="1" customWidth="1"/>
    <col min="5395" max="5395" width="4.7109375" bestFit="1" customWidth="1"/>
    <col min="5396" max="5396" width="3.7109375" bestFit="1" customWidth="1"/>
    <col min="5397" max="5397" width="4.7109375" bestFit="1" customWidth="1"/>
    <col min="5398" max="5407" width="3.7109375" bestFit="1" customWidth="1"/>
    <col min="5408" max="5408" width="4.42578125" bestFit="1" customWidth="1"/>
    <col min="5409" max="5410" width="3.7109375" bestFit="1" customWidth="1"/>
    <col min="5411" max="5412" width="4.42578125" bestFit="1" customWidth="1"/>
    <col min="5414" max="5414" width="10.7109375" customWidth="1"/>
    <col min="5637" max="5637" width="15.140625" customWidth="1"/>
    <col min="5638" max="5638" width="3.85546875" bestFit="1" customWidth="1"/>
    <col min="5639" max="5640" width="3.7109375" bestFit="1" customWidth="1"/>
    <col min="5641" max="5641" width="4.7109375" bestFit="1" customWidth="1"/>
    <col min="5642" max="5642" width="4.42578125" bestFit="1" customWidth="1"/>
    <col min="5643" max="5643" width="4.7109375" bestFit="1" customWidth="1"/>
    <col min="5644" max="5645" width="3.7109375" bestFit="1" customWidth="1"/>
    <col min="5646" max="5646" width="5.42578125" bestFit="1" customWidth="1"/>
    <col min="5647" max="5647" width="4.7109375" bestFit="1" customWidth="1"/>
    <col min="5648" max="5648" width="4.42578125" customWidth="1"/>
    <col min="5649" max="5649" width="4.7109375" bestFit="1" customWidth="1"/>
    <col min="5650" max="5650" width="5.42578125" bestFit="1" customWidth="1"/>
    <col min="5651" max="5651" width="4.7109375" bestFit="1" customWidth="1"/>
    <col min="5652" max="5652" width="3.7109375" bestFit="1" customWidth="1"/>
    <col min="5653" max="5653" width="4.7109375" bestFit="1" customWidth="1"/>
    <col min="5654" max="5663" width="3.7109375" bestFit="1" customWidth="1"/>
    <col min="5664" max="5664" width="4.42578125" bestFit="1" customWidth="1"/>
    <col min="5665" max="5666" width="3.7109375" bestFit="1" customWidth="1"/>
    <col min="5667" max="5668" width="4.42578125" bestFit="1" customWidth="1"/>
    <col min="5670" max="5670" width="10.7109375" customWidth="1"/>
    <col min="5893" max="5893" width="15.140625" customWidth="1"/>
    <col min="5894" max="5894" width="3.85546875" bestFit="1" customWidth="1"/>
    <col min="5895" max="5896" width="3.7109375" bestFit="1" customWidth="1"/>
    <col min="5897" max="5897" width="4.7109375" bestFit="1" customWidth="1"/>
    <col min="5898" max="5898" width="4.42578125" bestFit="1" customWidth="1"/>
    <col min="5899" max="5899" width="4.7109375" bestFit="1" customWidth="1"/>
    <col min="5900" max="5901" width="3.7109375" bestFit="1" customWidth="1"/>
    <col min="5902" max="5902" width="5.42578125" bestFit="1" customWidth="1"/>
    <col min="5903" max="5903" width="4.7109375" bestFit="1" customWidth="1"/>
    <col min="5904" max="5904" width="4.42578125" customWidth="1"/>
    <col min="5905" max="5905" width="4.7109375" bestFit="1" customWidth="1"/>
    <col min="5906" max="5906" width="5.42578125" bestFit="1" customWidth="1"/>
    <col min="5907" max="5907" width="4.7109375" bestFit="1" customWidth="1"/>
    <col min="5908" max="5908" width="3.7109375" bestFit="1" customWidth="1"/>
    <col min="5909" max="5909" width="4.7109375" bestFit="1" customWidth="1"/>
    <col min="5910" max="5919" width="3.7109375" bestFit="1" customWidth="1"/>
    <col min="5920" max="5920" width="4.42578125" bestFit="1" customWidth="1"/>
    <col min="5921" max="5922" width="3.7109375" bestFit="1" customWidth="1"/>
    <col min="5923" max="5924" width="4.42578125" bestFit="1" customWidth="1"/>
    <col min="5926" max="5926" width="10.7109375" customWidth="1"/>
    <col min="6149" max="6149" width="15.140625" customWidth="1"/>
    <col min="6150" max="6150" width="3.85546875" bestFit="1" customWidth="1"/>
    <col min="6151" max="6152" width="3.7109375" bestFit="1" customWidth="1"/>
    <col min="6153" max="6153" width="4.7109375" bestFit="1" customWidth="1"/>
    <col min="6154" max="6154" width="4.42578125" bestFit="1" customWidth="1"/>
    <col min="6155" max="6155" width="4.7109375" bestFit="1" customWidth="1"/>
    <col min="6156" max="6157" width="3.7109375" bestFit="1" customWidth="1"/>
    <col min="6158" max="6158" width="5.42578125" bestFit="1" customWidth="1"/>
    <col min="6159" max="6159" width="4.7109375" bestFit="1" customWidth="1"/>
    <col min="6160" max="6160" width="4.42578125" customWidth="1"/>
    <col min="6161" max="6161" width="4.7109375" bestFit="1" customWidth="1"/>
    <col min="6162" max="6162" width="5.42578125" bestFit="1" customWidth="1"/>
    <col min="6163" max="6163" width="4.7109375" bestFit="1" customWidth="1"/>
    <col min="6164" max="6164" width="3.7109375" bestFit="1" customWidth="1"/>
    <col min="6165" max="6165" width="4.7109375" bestFit="1" customWidth="1"/>
    <col min="6166" max="6175" width="3.7109375" bestFit="1" customWidth="1"/>
    <col min="6176" max="6176" width="4.42578125" bestFit="1" customWidth="1"/>
    <col min="6177" max="6178" width="3.7109375" bestFit="1" customWidth="1"/>
    <col min="6179" max="6180" width="4.42578125" bestFit="1" customWidth="1"/>
    <col min="6182" max="6182" width="10.7109375" customWidth="1"/>
    <col min="6405" max="6405" width="15.140625" customWidth="1"/>
    <col min="6406" max="6406" width="3.85546875" bestFit="1" customWidth="1"/>
    <col min="6407" max="6408" width="3.7109375" bestFit="1" customWidth="1"/>
    <col min="6409" max="6409" width="4.7109375" bestFit="1" customWidth="1"/>
    <col min="6410" max="6410" width="4.42578125" bestFit="1" customWidth="1"/>
    <col min="6411" max="6411" width="4.7109375" bestFit="1" customWidth="1"/>
    <col min="6412" max="6413" width="3.7109375" bestFit="1" customWidth="1"/>
    <col min="6414" max="6414" width="5.42578125" bestFit="1" customWidth="1"/>
    <col min="6415" max="6415" width="4.7109375" bestFit="1" customWidth="1"/>
    <col min="6416" max="6416" width="4.42578125" customWidth="1"/>
    <col min="6417" max="6417" width="4.7109375" bestFit="1" customWidth="1"/>
    <col min="6418" max="6418" width="5.42578125" bestFit="1" customWidth="1"/>
    <col min="6419" max="6419" width="4.7109375" bestFit="1" customWidth="1"/>
    <col min="6420" max="6420" width="3.7109375" bestFit="1" customWidth="1"/>
    <col min="6421" max="6421" width="4.7109375" bestFit="1" customWidth="1"/>
    <col min="6422" max="6431" width="3.7109375" bestFit="1" customWidth="1"/>
    <col min="6432" max="6432" width="4.42578125" bestFit="1" customWidth="1"/>
    <col min="6433" max="6434" width="3.7109375" bestFit="1" customWidth="1"/>
    <col min="6435" max="6436" width="4.42578125" bestFit="1" customWidth="1"/>
    <col min="6438" max="6438" width="10.7109375" customWidth="1"/>
    <col min="6661" max="6661" width="15.140625" customWidth="1"/>
    <col min="6662" max="6662" width="3.85546875" bestFit="1" customWidth="1"/>
    <col min="6663" max="6664" width="3.7109375" bestFit="1" customWidth="1"/>
    <col min="6665" max="6665" width="4.7109375" bestFit="1" customWidth="1"/>
    <col min="6666" max="6666" width="4.42578125" bestFit="1" customWidth="1"/>
    <col min="6667" max="6667" width="4.7109375" bestFit="1" customWidth="1"/>
    <col min="6668" max="6669" width="3.7109375" bestFit="1" customWidth="1"/>
    <col min="6670" max="6670" width="5.42578125" bestFit="1" customWidth="1"/>
    <col min="6671" max="6671" width="4.7109375" bestFit="1" customWidth="1"/>
    <col min="6672" max="6672" width="4.42578125" customWidth="1"/>
    <col min="6673" max="6673" width="4.7109375" bestFit="1" customWidth="1"/>
    <col min="6674" max="6674" width="5.42578125" bestFit="1" customWidth="1"/>
    <col min="6675" max="6675" width="4.7109375" bestFit="1" customWidth="1"/>
    <col min="6676" max="6676" width="3.7109375" bestFit="1" customWidth="1"/>
    <col min="6677" max="6677" width="4.7109375" bestFit="1" customWidth="1"/>
    <col min="6678" max="6687" width="3.7109375" bestFit="1" customWidth="1"/>
    <col min="6688" max="6688" width="4.42578125" bestFit="1" customWidth="1"/>
    <col min="6689" max="6690" width="3.7109375" bestFit="1" customWidth="1"/>
    <col min="6691" max="6692" width="4.42578125" bestFit="1" customWidth="1"/>
    <col min="6694" max="6694" width="10.7109375" customWidth="1"/>
    <col min="6917" max="6917" width="15.140625" customWidth="1"/>
    <col min="6918" max="6918" width="3.85546875" bestFit="1" customWidth="1"/>
    <col min="6919" max="6920" width="3.7109375" bestFit="1" customWidth="1"/>
    <col min="6921" max="6921" width="4.7109375" bestFit="1" customWidth="1"/>
    <col min="6922" max="6922" width="4.42578125" bestFit="1" customWidth="1"/>
    <col min="6923" max="6923" width="4.7109375" bestFit="1" customWidth="1"/>
    <col min="6924" max="6925" width="3.7109375" bestFit="1" customWidth="1"/>
    <col min="6926" max="6926" width="5.42578125" bestFit="1" customWidth="1"/>
    <col min="6927" max="6927" width="4.7109375" bestFit="1" customWidth="1"/>
    <col min="6928" max="6928" width="4.42578125" customWidth="1"/>
    <col min="6929" max="6929" width="4.7109375" bestFit="1" customWidth="1"/>
    <col min="6930" max="6930" width="5.42578125" bestFit="1" customWidth="1"/>
    <col min="6931" max="6931" width="4.7109375" bestFit="1" customWidth="1"/>
    <col min="6932" max="6932" width="3.7109375" bestFit="1" customWidth="1"/>
    <col min="6933" max="6933" width="4.7109375" bestFit="1" customWidth="1"/>
    <col min="6934" max="6943" width="3.7109375" bestFit="1" customWidth="1"/>
    <col min="6944" max="6944" width="4.42578125" bestFit="1" customWidth="1"/>
    <col min="6945" max="6946" width="3.7109375" bestFit="1" customWidth="1"/>
    <col min="6947" max="6948" width="4.42578125" bestFit="1" customWidth="1"/>
    <col min="6950" max="6950" width="10.7109375" customWidth="1"/>
    <col min="7173" max="7173" width="15.140625" customWidth="1"/>
    <col min="7174" max="7174" width="3.85546875" bestFit="1" customWidth="1"/>
    <col min="7175" max="7176" width="3.7109375" bestFit="1" customWidth="1"/>
    <col min="7177" max="7177" width="4.7109375" bestFit="1" customWidth="1"/>
    <col min="7178" max="7178" width="4.42578125" bestFit="1" customWidth="1"/>
    <col min="7179" max="7179" width="4.7109375" bestFit="1" customWidth="1"/>
    <col min="7180" max="7181" width="3.7109375" bestFit="1" customWidth="1"/>
    <col min="7182" max="7182" width="5.42578125" bestFit="1" customWidth="1"/>
    <col min="7183" max="7183" width="4.7109375" bestFit="1" customWidth="1"/>
    <col min="7184" max="7184" width="4.42578125" customWidth="1"/>
    <col min="7185" max="7185" width="4.7109375" bestFit="1" customWidth="1"/>
    <col min="7186" max="7186" width="5.42578125" bestFit="1" customWidth="1"/>
    <col min="7187" max="7187" width="4.7109375" bestFit="1" customWidth="1"/>
    <col min="7188" max="7188" width="3.7109375" bestFit="1" customWidth="1"/>
    <col min="7189" max="7189" width="4.7109375" bestFit="1" customWidth="1"/>
    <col min="7190" max="7199" width="3.7109375" bestFit="1" customWidth="1"/>
    <col min="7200" max="7200" width="4.42578125" bestFit="1" customWidth="1"/>
    <col min="7201" max="7202" width="3.7109375" bestFit="1" customWidth="1"/>
    <col min="7203" max="7204" width="4.42578125" bestFit="1" customWidth="1"/>
    <col min="7206" max="7206" width="10.7109375" customWidth="1"/>
    <col min="7429" max="7429" width="15.140625" customWidth="1"/>
    <col min="7430" max="7430" width="3.85546875" bestFit="1" customWidth="1"/>
    <col min="7431" max="7432" width="3.7109375" bestFit="1" customWidth="1"/>
    <col min="7433" max="7433" width="4.7109375" bestFit="1" customWidth="1"/>
    <col min="7434" max="7434" width="4.42578125" bestFit="1" customWidth="1"/>
    <col min="7435" max="7435" width="4.7109375" bestFit="1" customWidth="1"/>
    <col min="7436" max="7437" width="3.7109375" bestFit="1" customWidth="1"/>
    <col min="7438" max="7438" width="5.42578125" bestFit="1" customWidth="1"/>
    <col min="7439" max="7439" width="4.7109375" bestFit="1" customWidth="1"/>
    <col min="7440" max="7440" width="4.42578125" customWidth="1"/>
    <col min="7441" max="7441" width="4.7109375" bestFit="1" customWidth="1"/>
    <col min="7442" max="7442" width="5.42578125" bestFit="1" customWidth="1"/>
    <col min="7443" max="7443" width="4.7109375" bestFit="1" customWidth="1"/>
    <col min="7444" max="7444" width="3.7109375" bestFit="1" customWidth="1"/>
    <col min="7445" max="7445" width="4.7109375" bestFit="1" customWidth="1"/>
    <col min="7446" max="7455" width="3.7109375" bestFit="1" customWidth="1"/>
    <col min="7456" max="7456" width="4.42578125" bestFit="1" customWidth="1"/>
    <col min="7457" max="7458" width="3.7109375" bestFit="1" customWidth="1"/>
    <col min="7459" max="7460" width="4.42578125" bestFit="1" customWidth="1"/>
    <col min="7462" max="7462" width="10.7109375" customWidth="1"/>
    <col min="7685" max="7685" width="15.140625" customWidth="1"/>
    <col min="7686" max="7686" width="3.85546875" bestFit="1" customWidth="1"/>
    <col min="7687" max="7688" width="3.7109375" bestFit="1" customWidth="1"/>
    <col min="7689" max="7689" width="4.7109375" bestFit="1" customWidth="1"/>
    <col min="7690" max="7690" width="4.42578125" bestFit="1" customWidth="1"/>
    <col min="7691" max="7691" width="4.7109375" bestFit="1" customWidth="1"/>
    <col min="7692" max="7693" width="3.7109375" bestFit="1" customWidth="1"/>
    <col min="7694" max="7694" width="5.42578125" bestFit="1" customWidth="1"/>
    <col min="7695" max="7695" width="4.7109375" bestFit="1" customWidth="1"/>
    <col min="7696" max="7696" width="4.42578125" customWidth="1"/>
    <col min="7697" max="7697" width="4.7109375" bestFit="1" customWidth="1"/>
    <col min="7698" max="7698" width="5.42578125" bestFit="1" customWidth="1"/>
    <col min="7699" max="7699" width="4.7109375" bestFit="1" customWidth="1"/>
    <col min="7700" max="7700" width="3.7109375" bestFit="1" customWidth="1"/>
    <col min="7701" max="7701" width="4.7109375" bestFit="1" customWidth="1"/>
    <col min="7702" max="7711" width="3.7109375" bestFit="1" customWidth="1"/>
    <col min="7712" max="7712" width="4.42578125" bestFit="1" customWidth="1"/>
    <col min="7713" max="7714" width="3.7109375" bestFit="1" customWidth="1"/>
    <col min="7715" max="7716" width="4.42578125" bestFit="1" customWidth="1"/>
    <col min="7718" max="7718" width="10.7109375" customWidth="1"/>
    <col min="7941" max="7941" width="15.140625" customWidth="1"/>
    <col min="7942" max="7942" width="3.85546875" bestFit="1" customWidth="1"/>
    <col min="7943" max="7944" width="3.7109375" bestFit="1" customWidth="1"/>
    <col min="7945" max="7945" width="4.7109375" bestFit="1" customWidth="1"/>
    <col min="7946" max="7946" width="4.42578125" bestFit="1" customWidth="1"/>
    <col min="7947" max="7947" width="4.7109375" bestFit="1" customWidth="1"/>
    <col min="7948" max="7949" width="3.7109375" bestFit="1" customWidth="1"/>
    <col min="7950" max="7950" width="5.42578125" bestFit="1" customWidth="1"/>
    <col min="7951" max="7951" width="4.7109375" bestFit="1" customWidth="1"/>
    <col min="7952" max="7952" width="4.42578125" customWidth="1"/>
    <col min="7953" max="7953" width="4.7109375" bestFit="1" customWidth="1"/>
    <col min="7954" max="7954" width="5.42578125" bestFit="1" customWidth="1"/>
    <col min="7955" max="7955" width="4.7109375" bestFit="1" customWidth="1"/>
    <col min="7956" max="7956" width="3.7109375" bestFit="1" customWidth="1"/>
    <col min="7957" max="7957" width="4.7109375" bestFit="1" customWidth="1"/>
    <col min="7958" max="7967" width="3.7109375" bestFit="1" customWidth="1"/>
    <col min="7968" max="7968" width="4.42578125" bestFit="1" customWidth="1"/>
    <col min="7969" max="7970" width="3.7109375" bestFit="1" customWidth="1"/>
    <col min="7971" max="7972" width="4.42578125" bestFit="1" customWidth="1"/>
    <col min="7974" max="7974" width="10.7109375" customWidth="1"/>
    <col min="8197" max="8197" width="15.140625" customWidth="1"/>
    <col min="8198" max="8198" width="3.85546875" bestFit="1" customWidth="1"/>
    <col min="8199" max="8200" width="3.7109375" bestFit="1" customWidth="1"/>
    <col min="8201" max="8201" width="4.7109375" bestFit="1" customWidth="1"/>
    <col min="8202" max="8202" width="4.42578125" bestFit="1" customWidth="1"/>
    <col min="8203" max="8203" width="4.7109375" bestFit="1" customWidth="1"/>
    <col min="8204" max="8205" width="3.7109375" bestFit="1" customWidth="1"/>
    <col min="8206" max="8206" width="5.42578125" bestFit="1" customWidth="1"/>
    <col min="8207" max="8207" width="4.7109375" bestFit="1" customWidth="1"/>
    <col min="8208" max="8208" width="4.42578125" customWidth="1"/>
    <col min="8209" max="8209" width="4.7109375" bestFit="1" customWidth="1"/>
    <col min="8210" max="8210" width="5.42578125" bestFit="1" customWidth="1"/>
    <col min="8211" max="8211" width="4.7109375" bestFit="1" customWidth="1"/>
    <col min="8212" max="8212" width="3.7109375" bestFit="1" customWidth="1"/>
    <col min="8213" max="8213" width="4.7109375" bestFit="1" customWidth="1"/>
    <col min="8214" max="8223" width="3.7109375" bestFit="1" customWidth="1"/>
    <col min="8224" max="8224" width="4.42578125" bestFit="1" customWidth="1"/>
    <col min="8225" max="8226" width="3.7109375" bestFit="1" customWidth="1"/>
    <col min="8227" max="8228" width="4.42578125" bestFit="1" customWidth="1"/>
    <col min="8230" max="8230" width="10.7109375" customWidth="1"/>
    <col min="8453" max="8453" width="15.140625" customWidth="1"/>
    <col min="8454" max="8454" width="3.85546875" bestFit="1" customWidth="1"/>
    <col min="8455" max="8456" width="3.7109375" bestFit="1" customWidth="1"/>
    <col min="8457" max="8457" width="4.7109375" bestFit="1" customWidth="1"/>
    <col min="8458" max="8458" width="4.42578125" bestFit="1" customWidth="1"/>
    <col min="8459" max="8459" width="4.7109375" bestFit="1" customWidth="1"/>
    <col min="8460" max="8461" width="3.7109375" bestFit="1" customWidth="1"/>
    <col min="8462" max="8462" width="5.42578125" bestFit="1" customWidth="1"/>
    <col min="8463" max="8463" width="4.7109375" bestFit="1" customWidth="1"/>
    <col min="8464" max="8464" width="4.42578125" customWidth="1"/>
    <col min="8465" max="8465" width="4.7109375" bestFit="1" customWidth="1"/>
    <col min="8466" max="8466" width="5.42578125" bestFit="1" customWidth="1"/>
    <col min="8467" max="8467" width="4.7109375" bestFit="1" customWidth="1"/>
    <col min="8468" max="8468" width="3.7109375" bestFit="1" customWidth="1"/>
    <col min="8469" max="8469" width="4.7109375" bestFit="1" customWidth="1"/>
    <col min="8470" max="8479" width="3.7109375" bestFit="1" customWidth="1"/>
    <col min="8480" max="8480" width="4.42578125" bestFit="1" customWidth="1"/>
    <col min="8481" max="8482" width="3.7109375" bestFit="1" customWidth="1"/>
    <col min="8483" max="8484" width="4.42578125" bestFit="1" customWidth="1"/>
    <col min="8486" max="8486" width="10.7109375" customWidth="1"/>
    <col min="8709" max="8709" width="15.140625" customWidth="1"/>
    <col min="8710" max="8710" width="3.85546875" bestFit="1" customWidth="1"/>
    <col min="8711" max="8712" width="3.7109375" bestFit="1" customWidth="1"/>
    <col min="8713" max="8713" width="4.7109375" bestFit="1" customWidth="1"/>
    <col min="8714" max="8714" width="4.42578125" bestFit="1" customWidth="1"/>
    <col min="8715" max="8715" width="4.7109375" bestFit="1" customWidth="1"/>
    <col min="8716" max="8717" width="3.7109375" bestFit="1" customWidth="1"/>
    <col min="8718" max="8718" width="5.42578125" bestFit="1" customWidth="1"/>
    <col min="8719" max="8719" width="4.7109375" bestFit="1" customWidth="1"/>
    <col min="8720" max="8720" width="4.42578125" customWidth="1"/>
    <col min="8721" max="8721" width="4.7109375" bestFit="1" customWidth="1"/>
    <col min="8722" max="8722" width="5.42578125" bestFit="1" customWidth="1"/>
    <col min="8723" max="8723" width="4.7109375" bestFit="1" customWidth="1"/>
    <col min="8724" max="8724" width="3.7109375" bestFit="1" customWidth="1"/>
    <col min="8725" max="8725" width="4.7109375" bestFit="1" customWidth="1"/>
    <col min="8726" max="8735" width="3.7109375" bestFit="1" customWidth="1"/>
    <col min="8736" max="8736" width="4.42578125" bestFit="1" customWidth="1"/>
    <col min="8737" max="8738" width="3.7109375" bestFit="1" customWidth="1"/>
    <col min="8739" max="8740" width="4.42578125" bestFit="1" customWidth="1"/>
    <col min="8742" max="8742" width="10.7109375" customWidth="1"/>
    <col min="8965" max="8965" width="15.140625" customWidth="1"/>
    <col min="8966" max="8966" width="3.85546875" bestFit="1" customWidth="1"/>
    <col min="8967" max="8968" width="3.7109375" bestFit="1" customWidth="1"/>
    <col min="8969" max="8969" width="4.7109375" bestFit="1" customWidth="1"/>
    <col min="8970" max="8970" width="4.42578125" bestFit="1" customWidth="1"/>
    <col min="8971" max="8971" width="4.7109375" bestFit="1" customWidth="1"/>
    <col min="8972" max="8973" width="3.7109375" bestFit="1" customWidth="1"/>
    <col min="8974" max="8974" width="5.42578125" bestFit="1" customWidth="1"/>
    <col min="8975" max="8975" width="4.7109375" bestFit="1" customWidth="1"/>
    <col min="8976" max="8976" width="4.42578125" customWidth="1"/>
    <col min="8977" max="8977" width="4.7109375" bestFit="1" customWidth="1"/>
    <col min="8978" max="8978" width="5.42578125" bestFit="1" customWidth="1"/>
    <col min="8979" max="8979" width="4.7109375" bestFit="1" customWidth="1"/>
    <col min="8980" max="8980" width="3.7109375" bestFit="1" customWidth="1"/>
    <col min="8981" max="8981" width="4.7109375" bestFit="1" customWidth="1"/>
    <col min="8982" max="8991" width="3.7109375" bestFit="1" customWidth="1"/>
    <col min="8992" max="8992" width="4.42578125" bestFit="1" customWidth="1"/>
    <col min="8993" max="8994" width="3.7109375" bestFit="1" customWidth="1"/>
    <col min="8995" max="8996" width="4.42578125" bestFit="1" customWidth="1"/>
    <col min="8998" max="8998" width="10.7109375" customWidth="1"/>
    <col min="9221" max="9221" width="15.140625" customWidth="1"/>
    <col min="9222" max="9222" width="3.85546875" bestFit="1" customWidth="1"/>
    <col min="9223" max="9224" width="3.7109375" bestFit="1" customWidth="1"/>
    <col min="9225" max="9225" width="4.7109375" bestFit="1" customWidth="1"/>
    <col min="9226" max="9226" width="4.42578125" bestFit="1" customWidth="1"/>
    <col min="9227" max="9227" width="4.7109375" bestFit="1" customWidth="1"/>
    <col min="9228" max="9229" width="3.7109375" bestFit="1" customWidth="1"/>
    <col min="9230" max="9230" width="5.42578125" bestFit="1" customWidth="1"/>
    <col min="9231" max="9231" width="4.7109375" bestFit="1" customWidth="1"/>
    <col min="9232" max="9232" width="4.42578125" customWidth="1"/>
    <col min="9233" max="9233" width="4.7109375" bestFit="1" customWidth="1"/>
    <col min="9234" max="9234" width="5.42578125" bestFit="1" customWidth="1"/>
    <col min="9235" max="9235" width="4.7109375" bestFit="1" customWidth="1"/>
    <col min="9236" max="9236" width="3.7109375" bestFit="1" customWidth="1"/>
    <col min="9237" max="9237" width="4.7109375" bestFit="1" customWidth="1"/>
    <col min="9238" max="9247" width="3.7109375" bestFit="1" customWidth="1"/>
    <col min="9248" max="9248" width="4.42578125" bestFit="1" customWidth="1"/>
    <col min="9249" max="9250" width="3.7109375" bestFit="1" customWidth="1"/>
    <col min="9251" max="9252" width="4.42578125" bestFit="1" customWidth="1"/>
    <col min="9254" max="9254" width="10.7109375" customWidth="1"/>
    <col min="9477" max="9477" width="15.140625" customWidth="1"/>
    <col min="9478" max="9478" width="3.85546875" bestFit="1" customWidth="1"/>
    <col min="9479" max="9480" width="3.7109375" bestFit="1" customWidth="1"/>
    <col min="9481" max="9481" width="4.7109375" bestFit="1" customWidth="1"/>
    <col min="9482" max="9482" width="4.42578125" bestFit="1" customWidth="1"/>
    <col min="9483" max="9483" width="4.7109375" bestFit="1" customWidth="1"/>
    <col min="9484" max="9485" width="3.7109375" bestFit="1" customWidth="1"/>
    <col min="9486" max="9486" width="5.42578125" bestFit="1" customWidth="1"/>
    <col min="9487" max="9487" width="4.7109375" bestFit="1" customWidth="1"/>
    <col min="9488" max="9488" width="4.42578125" customWidth="1"/>
    <col min="9489" max="9489" width="4.7109375" bestFit="1" customWidth="1"/>
    <col min="9490" max="9490" width="5.42578125" bestFit="1" customWidth="1"/>
    <col min="9491" max="9491" width="4.7109375" bestFit="1" customWidth="1"/>
    <col min="9492" max="9492" width="3.7109375" bestFit="1" customWidth="1"/>
    <col min="9493" max="9493" width="4.7109375" bestFit="1" customWidth="1"/>
    <col min="9494" max="9503" width="3.7109375" bestFit="1" customWidth="1"/>
    <col min="9504" max="9504" width="4.42578125" bestFit="1" customWidth="1"/>
    <col min="9505" max="9506" width="3.7109375" bestFit="1" customWidth="1"/>
    <col min="9507" max="9508" width="4.42578125" bestFit="1" customWidth="1"/>
    <col min="9510" max="9510" width="10.7109375" customWidth="1"/>
    <col min="9733" max="9733" width="15.140625" customWidth="1"/>
    <col min="9734" max="9734" width="3.85546875" bestFit="1" customWidth="1"/>
    <col min="9735" max="9736" width="3.7109375" bestFit="1" customWidth="1"/>
    <col min="9737" max="9737" width="4.7109375" bestFit="1" customWidth="1"/>
    <col min="9738" max="9738" width="4.42578125" bestFit="1" customWidth="1"/>
    <col min="9739" max="9739" width="4.7109375" bestFit="1" customWidth="1"/>
    <col min="9740" max="9741" width="3.7109375" bestFit="1" customWidth="1"/>
    <col min="9742" max="9742" width="5.42578125" bestFit="1" customWidth="1"/>
    <col min="9743" max="9743" width="4.7109375" bestFit="1" customWidth="1"/>
    <col min="9744" max="9744" width="4.42578125" customWidth="1"/>
    <col min="9745" max="9745" width="4.7109375" bestFit="1" customWidth="1"/>
    <col min="9746" max="9746" width="5.42578125" bestFit="1" customWidth="1"/>
    <col min="9747" max="9747" width="4.7109375" bestFit="1" customWidth="1"/>
    <col min="9748" max="9748" width="3.7109375" bestFit="1" customWidth="1"/>
    <col min="9749" max="9749" width="4.7109375" bestFit="1" customWidth="1"/>
    <col min="9750" max="9759" width="3.7109375" bestFit="1" customWidth="1"/>
    <col min="9760" max="9760" width="4.42578125" bestFit="1" customWidth="1"/>
    <col min="9761" max="9762" width="3.7109375" bestFit="1" customWidth="1"/>
    <col min="9763" max="9764" width="4.42578125" bestFit="1" customWidth="1"/>
    <col min="9766" max="9766" width="10.7109375" customWidth="1"/>
    <col min="9989" max="9989" width="15.140625" customWidth="1"/>
    <col min="9990" max="9990" width="3.85546875" bestFit="1" customWidth="1"/>
    <col min="9991" max="9992" width="3.7109375" bestFit="1" customWidth="1"/>
    <col min="9993" max="9993" width="4.7109375" bestFit="1" customWidth="1"/>
    <col min="9994" max="9994" width="4.42578125" bestFit="1" customWidth="1"/>
    <col min="9995" max="9995" width="4.7109375" bestFit="1" customWidth="1"/>
    <col min="9996" max="9997" width="3.7109375" bestFit="1" customWidth="1"/>
    <col min="9998" max="9998" width="5.42578125" bestFit="1" customWidth="1"/>
    <col min="9999" max="9999" width="4.7109375" bestFit="1" customWidth="1"/>
    <col min="10000" max="10000" width="4.42578125" customWidth="1"/>
    <col min="10001" max="10001" width="4.7109375" bestFit="1" customWidth="1"/>
    <col min="10002" max="10002" width="5.42578125" bestFit="1" customWidth="1"/>
    <col min="10003" max="10003" width="4.7109375" bestFit="1" customWidth="1"/>
    <col min="10004" max="10004" width="3.7109375" bestFit="1" customWidth="1"/>
    <col min="10005" max="10005" width="4.7109375" bestFit="1" customWidth="1"/>
    <col min="10006" max="10015" width="3.7109375" bestFit="1" customWidth="1"/>
    <col min="10016" max="10016" width="4.42578125" bestFit="1" customWidth="1"/>
    <col min="10017" max="10018" width="3.7109375" bestFit="1" customWidth="1"/>
    <col min="10019" max="10020" width="4.42578125" bestFit="1" customWidth="1"/>
    <col min="10022" max="10022" width="10.7109375" customWidth="1"/>
    <col min="10245" max="10245" width="15.140625" customWidth="1"/>
    <col min="10246" max="10246" width="3.85546875" bestFit="1" customWidth="1"/>
    <col min="10247" max="10248" width="3.7109375" bestFit="1" customWidth="1"/>
    <col min="10249" max="10249" width="4.7109375" bestFit="1" customWidth="1"/>
    <col min="10250" max="10250" width="4.42578125" bestFit="1" customWidth="1"/>
    <col min="10251" max="10251" width="4.7109375" bestFit="1" customWidth="1"/>
    <col min="10252" max="10253" width="3.7109375" bestFit="1" customWidth="1"/>
    <col min="10254" max="10254" width="5.42578125" bestFit="1" customWidth="1"/>
    <col min="10255" max="10255" width="4.7109375" bestFit="1" customWidth="1"/>
    <col min="10256" max="10256" width="4.42578125" customWidth="1"/>
    <col min="10257" max="10257" width="4.7109375" bestFit="1" customWidth="1"/>
    <col min="10258" max="10258" width="5.42578125" bestFit="1" customWidth="1"/>
    <col min="10259" max="10259" width="4.7109375" bestFit="1" customWidth="1"/>
    <col min="10260" max="10260" width="3.7109375" bestFit="1" customWidth="1"/>
    <col min="10261" max="10261" width="4.7109375" bestFit="1" customWidth="1"/>
    <col min="10262" max="10271" width="3.7109375" bestFit="1" customWidth="1"/>
    <col min="10272" max="10272" width="4.42578125" bestFit="1" customWidth="1"/>
    <col min="10273" max="10274" width="3.7109375" bestFit="1" customWidth="1"/>
    <col min="10275" max="10276" width="4.42578125" bestFit="1" customWidth="1"/>
    <col min="10278" max="10278" width="10.7109375" customWidth="1"/>
    <col min="10501" max="10501" width="15.140625" customWidth="1"/>
    <col min="10502" max="10502" width="3.85546875" bestFit="1" customWidth="1"/>
    <col min="10503" max="10504" width="3.7109375" bestFit="1" customWidth="1"/>
    <col min="10505" max="10505" width="4.7109375" bestFit="1" customWidth="1"/>
    <col min="10506" max="10506" width="4.42578125" bestFit="1" customWidth="1"/>
    <col min="10507" max="10507" width="4.7109375" bestFit="1" customWidth="1"/>
    <col min="10508" max="10509" width="3.7109375" bestFit="1" customWidth="1"/>
    <col min="10510" max="10510" width="5.42578125" bestFit="1" customWidth="1"/>
    <col min="10511" max="10511" width="4.7109375" bestFit="1" customWidth="1"/>
    <col min="10512" max="10512" width="4.42578125" customWidth="1"/>
    <col min="10513" max="10513" width="4.7109375" bestFit="1" customWidth="1"/>
    <col min="10514" max="10514" width="5.42578125" bestFit="1" customWidth="1"/>
    <col min="10515" max="10515" width="4.7109375" bestFit="1" customWidth="1"/>
    <col min="10516" max="10516" width="3.7109375" bestFit="1" customWidth="1"/>
    <col min="10517" max="10517" width="4.7109375" bestFit="1" customWidth="1"/>
    <col min="10518" max="10527" width="3.7109375" bestFit="1" customWidth="1"/>
    <col min="10528" max="10528" width="4.42578125" bestFit="1" customWidth="1"/>
    <col min="10529" max="10530" width="3.7109375" bestFit="1" customWidth="1"/>
    <col min="10531" max="10532" width="4.42578125" bestFit="1" customWidth="1"/>
    <col min="10534" max="10534" width="10.7109375" customWidth="1"/>
    <col min="10757" max="10757" width="15.140625" customWidth="1"/>
    <col min="10758" max="10758" width="3.85546875" bestFit="1" customWidth="1"/>
    <col min="10759" max="10760" width="3.7109375" bestFit="1" customWidth="1"/>
    <col min="10761" max="10761" width="4.7109375" bestFit="1" customWidth="1"/>
    <col min="10762" max="10762" width="4.42578125" bestFit="1" customWidth="1"/>
    <col min="10763" max="10763" width="4.7109375" bestFit="1" customWidth="1"/>
    <col min="10764" max="10765" width="3.7109375" bestFit="1" customWidth="1"/>
    <col min="10766" max="10766" width="5.42578125" bestFit="1" customWidth="1"/>
    <col min="10767" max="10767" width="4.7109375" bestFit="1" customWidth="1"/>
    <col min="10768" max="10768" width="4.42578125" customWidth="1"/>
    <col min="10769" max="10769" width="4.7109375" bestFit="1" customWidth="1"/>
    <col min="10770" max="10770" width="5.42578125" bestFit="1" customWidth="1"/>
    <col min="10771" max="10771" width="4.7109375" bestFit="1" customWidth="1"/>
    <col min="10772" max="10772" width="3.7109375" bestFit="1" customWidth="1"/>
    <col min="10773" max="10773" width="4.7109375" bestFit="1" customWidth="1"/>
    <col min="10774" max="10783" width="3.7109375" bestFit="1" customWidth="1"/>
    <col min="10784" max="10784" width="4.42578125" bestFit="1" customWidth="1"/>
    <col min="10785" max="10786" width="3.7109375" bestFit="1" customWidth="1"/>
    <col min="10787" max="10788" width="4.42578125" bestFit="1" customWidth="1"/>
    <col min="10790" max="10790" width="10.7109375" customWidth="1"/>
    <col min="11013" max="11013" width="15.140625" customWidth="1"/>
    <col min="11014" max="11014" width="3.85546875" bestFit="1" customWidth="1"/>
    <col min="11015" max="11016" width="3.7109375" bestFit="1" customWidth="1"/>
    <col min="11017" max="11017" width="4.7109375" bestFit="1" customWidth="1"/>
    <col min="11018" max="11018" width="4.42578125" bestFit="1" customWidth="1"/>
    <col min="11019" max="11019" width="4.7109375" bestFit="1" customWidth="1"/>
    <col min="11020" max="11021" width="3.7109375" bestFit="1" customWidth="1"/>
    <col min="11022" max="11022" width="5.42578125" bestFit="1" customWidth="1"/>
    <col min="11023" max="11023" width="4.7109375" bestFit="1" customWidth="1"/>
    <col min="11024" max="11024" width="4.42578125" customWidth="1"/>
    <col min="11025" max="11025" width="4.7109375" bestFit="1" customWidth="1"/>
    <col min="11026" max="11026" width="5.42578125" bestFit="1" customWidth="1"/>
    <col min="11027" max="11027" width="4.7109375" bestFit="1" customWidth="1"/>
    <col min="11028" max="11028" width="3.7109375" bestFit="1" customWidth="1"/>
    <col min="11029" max="11029" width="4.7109375" bestFit="1" customWidth="1"/>
    <col min="11030" max="11039" width="3.7109375" bestFit="1" customWidth="1"/>
    <col min="11040" max="11040" width="4.42578125" bestFit="1" customWidth="1"/>
    <col min="11041" max="11042" width="3.7109375" bestFit="1" customWidth="1"/>
    <col min="11043" max="11044" width="4.42578125" bestFit="1" customWidth="1"/>
    <col min="11046" max="11046" width="10.7109375" customWidth="1"/>
    <col min="11269" max="11269" width="15.140625" customWidth="1"/>
    <col min="11270" max="11270" width="3.85546875" bestFit="1" customWidth="1"/>
    <col min="11271" max="11272" width="3.7109375" bestFit="1" customWidth="1"/>
    <col min="11273" max="11273" width="4.7109375" bestFit="1" customWidth="1"/>
    <col min="11274" max="11274" width="4.42578125" bestFit="1" customWidth="1"/>
    <col min="11275" max="11275" width="4.7109375" bestFit="1" customWidth="1"/>
    <col min="11276" max="11277" width="3.7109375" bestFit="1" customWidth="1"/>
    <col min="11278" max="11278" width="5.42578125" bestFit="1" customWidth="1"/>
    <col min="11279" max="11279" width="4.7109375" bestFit="1" customWidth="1"/>
    <col min="11280" max="11280" width="4.42578125" customWidth="1"/>
    <col min="11281" max="11281" width="4.7109375" bestFit="1" customWidth="1"/>
    <col min="11282" max="11282" width="5.42578125" bestFit="1" customWidth="1"/>
    <col min="11283" max="11283" width="4.7109375" bestFit="1" customWidth="1"/>
    <col min="11284" max="11284" width="3.7109375" bestFit="1" customWidth="1"/>
    <col min="11285" max="11285" width="4.7109375" bestFit="1" customWidth="1"/>
    <col min="11286" max="11295" width="3.7109375" bestFit="1" customWidth="1"/>
    <col min="11296" max="11296" width="4.42578125" bestFit="1" customWidth="1"/>
    <col min="11297" max="11298" width="3.7109375" bestFit="1" customWidth="1"/>
    <col min="11299" max="11300" width="4.42578125" bestFit="1" customWidth="1"/>
    <col min="11302" max="11302" width="10.7109375" customWidth="1"/>
    <col min="11525" max="11525" width="15.140625" customWidth="1"/>
    <col min="11526" max="11526" width="3.85546875" bestFit="1" customWidth="1"/>
    <col min="11527" max="11528" width="3.7109375" bestFit="1" customWidth="1"/>
    <col min="11529" max="11529" width="4.7109375" bestFit="1" customWidth="1"/>
    <col min="11530" max="11530" width="4.42578125" bestFit="1" customWidth="1"/>
    <col min="11531" max="11531" width="4.7109375" bestFit="1" customWidth="1"/>
    <col min="11532" max="11533" width="3.7109375" bestFit="1" customWidth="1"/>
    <col min="11534" max="11534" width="5.42578125" bestFit="1" customWidth="1"/>
    <col min="11535" max="11535" width="4.7109375" bestFit="1" customWidth="1"/>
    <col min="11536" max="11536" width="4.42578125" customWidth="1"/>
    <col min="11537" max="11537" width="4.7109375" bestFit="1" customWidth="1"/>
    <col min="11538" max="11538" width="5.42578125" bestFit="1" customWidth="1"/>
    <col min="11539" max="11539" width="4.7109375" bestFit="1" customWidth="1"/>
    <col min="11540" max="11540" width="3.7109375" bestFit="1" customWidth="1"/>
    <col min="11541" max="11541" width="4.7109375" bestFit="1" customWidth="1"/>
    <col min="11542" max="11551" width="3.7109375" bestFit="1" customWidth="1"/>
    <col min="11552" max="11552" width="4.42578125" bestFit="1" customWidth="1"/>
    <col min="11553" max="11554" width="3.7109375" bestFit="1" customWidth="1"/>
    <col min="11555" max="11556" width="4.42578125" bestFit="1" customWidth="1"/>
    <col min="11558" max="11558" width="10.7109375" customWidth="1"/>
    <col min="11781" max="11781" width="15.140625" customWidth="1"/>
    <col min="11782" max="11782" width="3.85546875" bestFit="1" customWidth="1"/>
    <col min="11783" max="11784" width="3.7109375" bestFit="1" customWidth="1"/>
    <col min="11785" max="11785" width="4.7109375" bestFit="1" customWidth="1"/>
    <col min="11786" max="11786" width="4.42578125" bestFit="1" customWidth="1"/>
    <col min="11787" max="11787" width="4.7109375" bestFit="1" customWidth="1"/>
    <col min="11788" max="11789" width="3.7109375" bestFit="1" customWidth="1"/>
    <col min="11790" max="11790" width="5.42578125" bestFit="1" customWidth="1"/>
    <col min="11791" max="11791" width="4.7109375" bestFit="1" customWidth="1"/>
    <col min="11792" max="11792" width="4.42578125" customWidth="1"/>
    <col min="11793" max="11793" width="4.7109375" bestFit="1" customWidth="1"/>
    <col min="11794" max="11794" width="5.42578125" bestFit="1" customWidth="1"/>
    <col min="11795" max="11795" width="4.7109375" bestFit="1" customWidth="1"/>
    <col min="11796" max="11796" width="3.7109375" bestFit="1" customWidth="1"/>
    <col min="11797" max="11797" width="4.7109375" bestFit="1" customWidth="1"/>
    <col min="11798" max="11807" width="3.7109375" bestFit="1" customWidth="1"/>
    <col min="11808" max="11808" width="4.42578125" bestFit="1" customWidth="1"/>
    <col min="11809" max="11810" width="3.7109375" bestFit="1" customWidth="1"/>
    <col min="11811" max="11812" width="4.42578125" bestFit="1" customWidth="1"/>
    <col min="11814" max="11814" width="10.7109375" customWidth="1"/>
    <col min="12037" max="12037" width="15.140625" customWidth="1"/>
    <col min="12038" max="12038" width="3.85546875" bestFit="1" customWidth="1"/>
    <col min="12039" max="12040" width="3.7109375" bestFit="1" customWidth="1"/>
    <col min="12041" max="12041" width="4.7109375" bestFit="1" customWidth="1"/>
    <col min="12042" max="12042" width="4.42578125" bestFit="1" customWidth="1"/>
    <col min="12043" max="12043" width="4.7109375" bestFit="1" customWidth="1"/>
    <col min="12044" max="12045" width="3.7109375" bestFit="1" customWidth="1"/>
    <col min="12046" max="12046" width="5.42578125" bestFit="1" customWidth="1"/>
    <col min="12047" max="12047" width="4.7109375" bestFit="1" customWidth="1"/>
    <col min="12048" max="12048" width="4.42578125" customWidth="1"/>
    <col min="12049" max="12049" width="4.7109375" bestFit="1" customWidth="1"/>
    <col min="12050" max="12050" width="5.42578125" bestFit="1" customWidth="1"/>
    <col min="12051" max="12051" width="4.7109375" bestFit="1" customWidth="1"/>
    <col min="12052" max="12052" width="3.7109375" bestFit="1" customWidth="1"/>
    <col min="12053" max="12053" width="4.7109375" bestFit="1" customWidth="1"/>
    <col min="12054" max="12063" width="3.7109375" bestFit="1" customWidth="1"/>
    <col min="12064" max="12064" width="4.42578125" bestFit="1" customWidth="1"/>
    <col min="12065" max="12066" width="3.7109375" bestFit="1" customWidth="1"/>
    <col min="12067" max="12068" width="4.42578125" bestFit="1" customWidth="1"/>
    <col min="12070" max="12070" width="10.7109375" customWidth="1"/>
    <col min="12293" max="12293" width="15.140625" customWidth="1"/>
    <col min="12294" max="12294" width="3.85546875" bestFit="1" customWidth="1"/>
    <col min="12295" max="12296" width="3.7109375" bestFit="1" customWidth="1"/>
    <col min="12297" max="12297" width="4.7109375" bestFit="1" customWidth="1"/>
    <col min="12298" max="12298" width="4.42578125" bestFit="1" customWidth="1"/>
    <col min="12299" max="12299" width="4.7109375" bestFit="1" customWidth="1"/>
    <col min="12300" max="12301" width="3.7109375" bestFit="1" customWidth="1"/>
    <col min="12302" max="12302" width="5.42578125" bestFit="1" customWidth="1"/>
    <col min="12303" max="12303" width="4.7109375" bestFit="1" customWidth="1"/>
    <col min="12304" max="12304" width="4.42578125" customWidth="1"/>
    <col min="12305" max="12305" width="4.7109375" bestFit="1" customWidth="1"/>
    <col min="12306" max="12306" width="5.42578125" bestFit="1" customWidth="1"/>
    <col min="12307" max="12307" width="4.7109375" bestFit="1" customWidth="1"/>
    <col min="12308" max="12308" width="3.7109375" bestFit="1" customWidth="1"/>
    <col min="12309" max="12309" width="4.7109375" bestFit="1" customWidth="1"/>
    <col min="12310" max="12319" width="3.7109375" bestFit="1" customWidth="1"/>
    <col min="12320" max="12320" width="4.42578125" bestFit="1" customWidth="1"/>
    <col min="12321" max="12322" width="3.7109375" bestFit="1" customWidth="1"/>
    <col min="12323" max="12324" width="4.42578125" bestFit="1" customWidth="1"/>
    <col min="12326" max="12326" width="10.7109375" customWidth="1"/>
    <col min="12549" max="12549" width="15.140625" customWidth="1"/>
    <col min="12550" max="12550" width="3.85546875" bestFit="1" customWidth="1"/>
    <col min="12551" max="12552" width="3.7109375" bestFit="1" customWidth="1"/>
    <col min="12553" max="12553" width="4.7109375" bestFit="1" customWidth="1"/>
    <col min="12554" max="12554" width="4.42578125" bestFit="1" customWidth="1"/>
    <col min="12555" max="12555" width="4.7109375" bestFit="1" customWidth="1"/>
    <col min="12556" max="12557" width="3.7109375" bestFit="1" customWidth="1"/>
    <col min="12558" max="12558" width="5.42578125" bestFit="1" customWidth="1"/>
    <col min="12559" max="12559" width="4.7109375" bestFit="1" customWidth="1"/>
    <col min="12560" max="12560" width="4.42578125" customWidth="1"/>
    <col min="12561" max="12561" width="4.7109375" bestFit="1" customWidth="1"/>
    <col min="12562" max="12562" width="5.42578125" bestFit="1" customWidth="1"/>
    <col min="12563" max="12563" width="4.7109375" bestFit="1" customWidth="1"/>
    <col min="12564" max="12564" width="3.7109375" bestFit="1" customWidth="1"/>
    <col min="12565" max="12565" width="4.7109375" bestFit="1" customWidth="1"/>
    <col min="12566" max="12575" width="3.7109375" bestFit="1" customWidth="1"/>
    <col min="12576" max="12576" width="4.42578125" bestFit="1" customWidth="1"/>
    <col min="12577" max="12578" width="3.7109375" bestFit="1" customWidth="1"/>
    <col min="12579" max="12580" width="4.42578125" bestFit="1" customWidth="1"/>
    <col min="12582" max="12582" width="10.7109375" customWidth="1"/>
    <col min="12805" max="12805" width="15.140625" customWidth="1"/>
    <col min="12806" max="12806" width="3.85546875" bestFit="1" customWidth="1"/>
    <col min="12807" max="12808" width="3.7109375" bestFit="1" customWidth="1"/>
    <col min="12809" max="12809" width="4.7109375" bestFit="1" customWidth="1"/>
    <col min="12810" max="12810" width="4.42578125" bestFit="1" customWidth="1"/>
    <col min="12811" max="12811" width="4.7109375" bestFit="1" customWidth="1"/>
    <col min="12812" max="12813" width="3.7109375" bestFit="1" customWidth="1"/>
    <col min="12814" max="12814" width="5.42578125" bestFit="1" customWidth="1"/>
    <col min="12815" max="12815" width="4.7109375" bestFit="1" customWidth="1"/>
    <col min="12816" max="12816" width="4.42578125" customWidth="1"/>
    <col min="12817" max="12817" width="4.7109375" bestFit="1" customWidth="1"/>
    <col min="12818" max="12818" width="5.42578125" bestFit="1" customWidth="1"/>
    <col min="12819" max="12819" width="4.7109375" bestFit="1" customWidth="1"/>
    <col min="12820" max="12820" width="3.7109375" bestFit="1" customWidth="1"/>
    <col min="12821" max="12821" width="4.7109375" bestFit="1" customWidth="1"/>
    <col min="12822" max="12831" width="3.7109375" bestFit="1" customWidth="1"/>
    <col min="12832" max="12832" width="4.42578125" bestFit="1" customWidth="1"/>
    <col min="12833" max="12834" width="3.7109375" bestFit="1" customWidth="1"/>
    <col min="12835" max="12836" width="4.42578125" bestFit="1" customWidth="1"/>
    <col min="12838" max="12838" width="10.7109375" customWidth="1"/>
    <col min="13061" max="13061" width="15.140625" customWidth="1"/>
    <col min="13062" max="13062" width="3.85546875" bestFit="1" customWidth="1"/>
    <col min="13063" max="13064" width="3.7109375" bestFit="1" customWidth="1"/>
    <col min="13065" max="13065" width="4.7109375" bestFit="1" customWidth="1"/>
    <col min="13066" max="13066" width="4.42578125" bestFit="1" customWidth="1"/>
    <col min="13067" max="13067" width="4.7109375" bestFit="1" customWidth="1"/>
    <col min="13068" max="13069" width="3.7109375" bestFit="1" customWidth="1"/>
    <col min="13070" max="13070" width="5.42578125" bestFit="1" customWidth="1"/>
    <col min="13071" max="13071" width="4.7109375" bestFit="1" customWidth="1"/>
    <col min="13072" max="13072" width="4.42578125" customWidth="1"/>
    <col min="13073" max="13073" width="4.7109375" bestFit="1" customWidth="1"/>
    <col min="13074" max="13074" width="5.42578125" bestFit="1" customWidth="1"/>
    <col min="13075" max="13075" width="4.7109375" bestFit="1" customWidth="1"/>
    <col min="13076" max="13076" width="3.7109375" bestFit="1" customWidth="1"/>
    <col min="13077" max="13077" width="4.7109375" bestFit="1" customWidth="1"/>
    <col min="13078" max="13087" width="3.7109375" bestFit="1" customWidth="1"/>
    <col min="13088" max="13088" width="4.42578125" bestFit="1" customWidth="1"/>
    <col min="13089" max="13090" width="3.7109375" bestFit="1" customWidth="1"/>
    <col min="13091" max="13092" width="4.42578125" bestFit="1" customWidth="1"/>
    <col min="13094" max="13094" width="10.7109375" customWidth="1"/>
    <col min="13317" max="13317" width="15.140625" customWidth="1"/>
    <col min="13318" max="13318" width="3.85546875" bestFit="1" customWidth="1"/>
    <col min="13319" max="13320" width="3.7109375" bestFit="1" customWidth="1"/>
    <col min="13321" max="13321" width="4.7109375" bestFit="1" customWidth="1"/>
    <col min="13322" max="13322" width="4.42578125" bestFit="1" customWidth="1"/>
    <col min="13323" max="13323" width="4.7109375" bestFit="1" customWidth="1"/>
    <col min="13324" max="13325" width="3.7109375" bestFit="1" customWidth="1"/>
    <col min="13326" max="13326" width="5.42578125" bestFit="1" customWidth="1"/>
    <col min="13327" max="13327" width="4.7109375" bestFit="1" customWidth="1"/>
    <col min="13328" max="13328" width="4.42578125" customWidth="1"/>
    <col min="13329" max="13329" width="4.7109375" bestFit="1" customWidth="1"/>
    <col min="13330" max="13330" width="5.42578125" bestFit="1" customWidth="1"/>
    <col min="13331" max="13331" width="4.7109375" bestFit="1" customWidth="1"/>
    <col min="13332" max="13332" width="3.7109375" bestFit="1" customWidth="1"/>
    <col min="13333" max="13333" width="4.7109375" bestFit="1" customWidth="1"/>
    <col min="13334" max="13343" width="3.7109375" bestFit="1" customWidth="1"/>
    <col min="13344" max="13344" width="4.42578125" bestFit="1" customWidth="1"/>
    <col min="13345" max="13346" width="3.7109375" bestFit="1" customWidth="1"/>
    <col min="13347" max="13348" width="4.42578125" bestFit="1" customWidth="1"/>
    <col min="13350" max="13350" width="10.7109375" customWidth="1"/>
    <col min="13573" max="13573" width="15.140625" customWidth="1"/>
    <col min="13574" max="13574" width="3.85546875" bestFit="1" customWidth="1"/>
    <col min="13575" max="13576" width="3.7109375" bestFit="1" customWidth="1"/>
    <col min="13577" max="13577" width="4.7109375" bestFit="1" customWidth="1"/>
    <col min="13578" max="13578" width="4.42578125" bestFit="1" customWidth="1"/>
    <col min="13579" max="13579" width="4.7109375" bestFit="1" customWidth="1"/>
    <col min="13580" max="13581" width="3.7109375" bestFit="1" customWidth="1"/>
    <col min="13582" max="13582" width="5.42578125" bestFit="1" customWidth="1"/>
    <col min="13583" max="13583" width="4.7109375" bestFit="1" customWidth="1"/>
    <col min="13584" max="13584" width="4.42578125" customWidth="1"/>
    <col min="13585" max="13585" width="4.7109375" bestFit="1" customWidth="1"/>
    <col min="13586" max="13586" width="5.42578125" bestFit="1" customWidth="1"/>
    <col min="13587" max="13587" width="4.7109375" bestFit="1" customWidth="1"/>
    <col min="13588" max="13588" width="3.7109375" bestFit="1" customWidth="1"/>
    <col min="13589" max="13589" width="4.7109375" bestFit="1" customWidth="1"/>
    <col min="13590" max="13599" width="3.7109375" bestFit="1" customWidth="1"/>
    <col min="13600" max="13600" width="4.42578125" bestFit="1" customWidth="1"/>
    <col min="13601" max="13602" width="3.7109375" bestFit="1" customWidth="1"/>
    <col min="13603" max="13604" width="4.42578125" bestFit="1" customWidth="1"/>
    <col min="13606" max="13606" width="10.7109375" customWidth="1"/>
    <col min="13829" max="13829" width="15.140625" customWidth="1"/>
    <col min="13830" max="13830" width="3.85546875" bestFit="1" customWidth="1"/>
    <col min="13831" max="13832" width="3.7109375" bestFit="1" customWidth="1"/>
    <col min="13833" max="13833" width="4.7109375" bestFit="1" customWidth="1"/>
    <col min="13834" max="13834" width="4.42578125" bestFit="1" customWidth="1"/>
    <col min="13835" max="13835" width="4.7109375" bestFit="1" customWidth="1"/>
    <col min="13836" max="13837" width="3.7109375" bestFit="1" customWidth="1"/>
    <col min="13838" max="13838" width="5.42578125" bestFit="1" customWidth="1"/>
    <col min="13839" max="13839" width="4.7109375" bestFit="1" customWidth="1"/>
    <col min="13840" max="13840" width="4.42578125" customWidth="1"/>
    <col min="13841" max="13841" width="4.7109375" bestFit="1" customWidth="1"/>
    <col min="13842" max="13842" width="5.42578125" bestFit="1" customWidth="1"/>
    <col min="13843" max="13843" width="4.7109375" bestFit="1" customWidth="1"/>
    <col min="13844" max="13844" width="3.7109375" bestFit="1" customWidth="1"/>
    <col min="13845" max="13845" width="4.7109375" bestFit="1" customWidth="1"/>
    <col min="13846" max="13855" width="3.7109375" bestFit="1" customWidth="1"/>
    <col min="13856" max="13856" width="4.42578125" bestFit="1" customWidth="1"/>
    <col min="13857" max="13858" width="3.7109375" bestFit="1" customWidth="1"/>
    <col min="13859" max="13860" width="4.42578125" bestFit="1" customWidth="1"/>
    <col min="13862" max="13862" width="10.7109375" customWidth="1"/>
    <col min="14085" max="14085" width="15.140625" customWidth="1"/>
    <col min="14086" max="14086" width="3.85546875" bestFit="1" customWidth="1"/>
    <col min="14087" max="14088" width="3.7109375" bestFit="1" customWidth="1"/>
    <col min="14089" max="14089" width="4.7109375" bestFit="1" customWidth="1"/>
    <col min="14090" max="14090" width="4.42578125" bestFit="1" customWidth="1"/>
    <col min="14091" max="14091" width="4.7109375" bestFit="1" customWidth="1"/>
    <col min="14092" max="14093" width="3.7109375" bestFit="1" customWidth="1"/>
    <col min="14094" max="14094" width="5.42578125" bestFit="1" customWidth="1"/>
    <col min="14095" max="14095" width="4.7109375" bestFit="1" customWidth="1"/>
    <col min="14096" max="14096" width="4.42578125" customWidth="1"/>
    <col min="14097" max="14097" width="4.7109375" bestFit="1" customWidth="1"/>
    <col min="14098" max="14098" width="5.42578125" bestFit="1" customWidth="1"/>
    <col min="14099" max="14099" width="4.7109375" bestFit="1" customWidth="1"/>
    <col min="14100" max="14100" width="3.7109375" bestFit="1" customWidth="1"/>
    <col min="14101" max="14101" width="4.7109375" bestFit="1" customWidth="1"/>
    <col min="14102" max="14111" width="3.7109375" bestFit="1" customWidth="1"/>
    <col min="14112" max="14112" width="4.42578125" bestFit="1" customWidth="1"/>
    <col min="14113" max="14114" width="3.7109375" bestFit="1" customWidth="1"/>
    <col min="14115" max="14116" width="4.42578125" bestFit="1" customWidth="1"/>
    <col min="14118" max="14118" width="10.7109375" customWidth="1"/>
    <col min="14341" max="14341" width="15.140625" customWidth="1"/>
    <col min="14342" max="14342" width="3.85546875" bestFit="1" customWidth="1"/>
    <col min="14343" max="14344" width="3.7109375" bestFit="1" customWidth="1"/>
    <col min="14345" max="14345" width="4.7109375" bestFit="1" customWidth="1"/>
    <col min="14346" max="14346" width="4.42578125" bestFit="1" customWidth="1"/>
    <col min="14347" max="14347" width="4.7109375" bestFit="1" customWidth="1"/>
    <col min="14348" max="14349" width="3.7109375" bestFit="1" customWidth="1"/>
    <col min="14350" max="14350" width="5.42578125" bestFit="1" customWidth="1"/>
    <col min="14351" max="14351" width="4.7109375" bestFit="1" customWidth="1"/>
    <col min="14352" max="14352" width="4.42578125" customWidth="1"/>
    <col min="14353" max="14353" width="4.7109375" bestFit="1" customWidth="1"/>
    <col min="14354" max="14354" width="5.42578125" bestFit="1" customWidth="1"/>
    <col min="14355" max="14355" width="4.7109375" bestFit="1" customWidth="1"/>
    <col min="14356" max="14356" width="3.7109375" bestFit="1" customWidth="1"/>
    <col min="14357" max="14357" width="4.7109375" bestFit="1" customWidth="1"/>
    <col min="14358" max="14367" width="3.7109375" bestFit="1" customWidth="1"/>
    <col min="14368" max="14368" width="4.42578125" bestFit="1" customWidth="1"/>
    <col min="14369" max="14370" width="3.7109375" bestFit="1" customWidth="1"/>
    <col min="14371" max="14372" width="4.42578125" bestFit="1" customWidth="1"/>
    <col min="14374" max="14374" width="10.7109375" customWidth="1"/>
    <col min="14597" max="14597" width="15.140625" customWidth="1"/>
    <col min="14598" max="14598" width="3.85546875" bestFit="1" customWidth="1"/>
    <col min="14599" max="14600" width="3.7109375" bestFit="1" customWidth="1"/>
    <col min="14601" max="14601" width="4.7109375" bestFit="1" customWidth="1"/>
    <col min="14602" max="14602" width="4.42578125" bestFit="1" customWidth="1"/>
    <col min="14603" max="14603" width="4.7109375" bestFit="1" customWidth="1"/>
    <col min="14604" max="14605" width="3.7109375" bestFit="1" customWidth="1"/>
    <col min="14606" max="14606" width="5.42578125" bestFit="1" customWidth="1"/>
    <col min="14607" max="14607" width="4.7109375" bestFit="1" customWidth="1"/>
    <col min="14608" max="14608" width="4.42578125" customWidth="1"/>
    <col min="14609" max="14609" width="4.7109375" bestFit="1" customWidth="1"/>
    <col min="14610" max="14610" width="5.42578125" bestFit="1" customWidth="1"/>
    <col min="14611" max="14611" width="4.7109375" bestFit="1" customWidth="1"/>
    <col min="14612" max="14612" width="3.7109375" bestFit="1" customWidth="1"/>
    <col min="14613" max="14613" width="4.7109375" bestFit="1" customWidth="1"/>
    <col min="14614" max="14623" width="3.7109375" bestFit="1" customWidth="1"/>
    <col min="14624" max="14624" width="4.42578125" bestFit="1" customWidth="1"/>
    <col min="14625" max="14626" width="3.7109375" bestFit="1" customWidth="1"/>
    <col min="14627" max="14628" width="4.42578125" bestFit="1" customWidth="1"/>
    <col min="14630" max="14630" width="10.7109375" customWidth="1"/>
    <col min="14853" max="14853" width="15.140625" customWidth="1"/>
    <col min="14854" max="14854" width="3.85546875" bestFit="1" customWidth="1"/>
    <col min="14855" max="14856" width="3.7109375" bestFit="1" customWidth="1"/>
    <col min="14857" max="14857" width="4.7109375" bestFit="1" customWidth="1"/>
    <col min="14858" max="14858" width="4.42578125" bestFit="1" customWidth="1"/>
    <col min="14859" max="14859" width="4.7109375" bestFit="1" customWidth="1"/>
    <col min="14860" max="14861" width="3.7109375" bestFit="1" customWidth="1"/>
    <col min="14862" max="14862" width="5.42578125" bestFit="1" customWidth="1"/>
    <col min="14863" max="14863" width="4.7109375" bestFit="1" customWidth="1"/>
    <col min="14864" max="14864" width="4.42578125" customWidth="1"/>
    <col min="14865" max="14865" width="4.7109375" bestFit="1" customWidth="1"/>
    <col min="14866" max="14866" width="5.42578125" bestFit="1" customWidth="1"/>
    <col min="14867" max="14867" width="4.7109375" bestFit="1" customWidth="1"/>
    <col min="14868" max="14868" width="3.7109375" bestFit="1" customWidth="1"/>
    <col min="14869" max="14869" width="4.7109375" bestFit="1" customWidth="1"/>
    <col min="14870" max="14879" width="3.7109375" bestFit="1" customWidth="1"/>
    <col min="14880" max="14880" width="4.42578125" bestFit="1" customWidth="1"/>
    <col min="14881" max="14882" width="3.7109375" bestFit="1" customWidth="1"/>
    <col min="14883" max="14884" width="4.42578125" bestFit="1" customWidth="1"/>
    <col min="14886" max="14886" width="10.7109375" customWidth="1"/>
    <col min="15109" max="15109" width="15.140625" customWidth="1"/>
    <col min="15110" max="15110" width="3.85546875" bestFit="1" customWidth="1"/>
    <col min="15111" max="15112" width="3.7109375" bestFit="1" customWidth="1"/>
    <col min="15113" max="15113" width="4.7109375" bestFit="1" customWidth="1"/>
    <col min="15114" max="15114" width="4.42578125" bestFit="1" customWidth="1"/>
    <col min="15115" max="15115" width="4.7109375" bestFit="1" customWidth="1"/>
    <col min="15116" max="15117" width="3.7109375" bestFit="1" customWidth="1"/>
    <col min="15118" max="15118" width="5.42578125" bestFit="1" customWidth="1"/>
    <col min="15119" max="15119" width="4.7109375" bestFit="1" customWidth="1"/>
    <col min="15120" max="15120" width="4.42578125" customWidth="1"/>
    <col min="15121" max="15121" width="4.7109375" bestFit="1" customWidth="1"/>
    <col min="15122" max="15122" width="5.42578125" bestFit="1" customWidth="1"/>
    <col min="15123" max="15123" width="4.7109375" bestFit="1" customWidth="1"/>
    <col min="15124" max="15124" width="3.7109375" bestFit="1" customWidth="1"/>
    <col min="15125" max="15125" width="4.7109375" bestFit="1" customWidth="1"/>
    <col min="15126" max="15135" width="3.7109375" bestFit="1" customWidth="1"/>
    <col min="15136" max="15136" width="4.42578125" bestFit="1" customWidth="1"/>
    <col min="15137" max="15138" width="3.7109375" bestFit="1" customWidth="1"/>
    <col min="15139" max="15140" width="4.42578125" bestFit="1" customWidth="1"/>
    <col min="15142" max="15142" width="10.7109375" customWidth="1"/>
    <col min="15365" max="15365" width="15.140625" customWidth="1"/>
    <col min="15366" max="15366" width="3.85546875" bestFit="1" customWidth="1"/>
    <col min="15367" max="15368" width="3.7109375" bestFit="1" customWidth="1"/>
    <col min="15369" max="15369" width="4.7109375" bestFit="1" customWidth="1"/>
    <col min="15370" max="15370" width="4.42578125" bestFit="1" customWidth="1"/>
    <col min="15371" max="15371" width="4.7109375" bestFit="1" customWidth="1"/>
    <col min="15372" max="15373" width="3.7109375" bestFit="1" customWidth="1"/>
    <col min="15374" max="15374" width="5.42578125" bestFit="1" customWidth="1"/>
    <col min="15375" max="15375" width="4.7109375" bestFit="1" customWidth="1"/>
    <col min="15376" max="15376" width="4.42578125" customWidth="1"/>
    <col min="15377" max="15377" width="4.7109375" bestFit="1" customWidth="1"/>
    <col min="15378" max="15378" width="5.42578125" bestFit="1" customWidth="1"/>
    <col min="15379" max="15379" width="4.7109375" bestFit="1" customWidth="1"/>
    <col min="15380" max="15380" width="3.7109375" bestFit="1" customWidth="1"/>
    <col min="15381" max="15381" width="4.7109375" bestFit="1" customWidth="1"/>
    <col min="15382" max="15391" width="3.7109375" bestFit="1" customWidth="1"/>
    <col min="15392" max="15392" width="4.42578125" bestFit="1" customWidth="1"/>
    <col min="15393" max="15394" width="3.7109375" bestFit="1" customWidth="1"/>
    <col min="15395" max="15396" width="4.42578125" bestFit="1" customWidth="1"/>
    <col min="15398" max="15398" width="10.7109375" customWidth="1"/>
    <col min="15621" max="15621" width="15.140625" customWidth="1"/>
    <col min="15622" max="15622" width="3.85546875" bestFit="1" customWidth="1"/>
    <col min="15623" max="15624" width="3.7109375" bestFit="1" customWidth="1"/>
    <col min="15625" max="15625" width="4.7109375" bestFit="1" customWidth="1"/>
    <col min="15626" max="15626" width="4.42578125" bestFit="1" customWidth="1"/>
    <col min="15627" max="15627" width="4.7109375" bestFit="1" customWidth="1"/>
    <col min="15628" max="15629" width="3.7109375" bestFit="1" customWidth="1"/>
    <col min="15630" max="15630" width="5.42578125" bestFit="1" customWidth="1"/>
    <col min="15631" max="15631" width="4.7109375" bestFit="1" customWidth="1"/>
    <col min="15632" max="15632" width="4.42578125" customWidth="1"/>
    <col min="15633" max="15633" width="4.7109375" bestFit="1" customWidth="1"/>
    <col min="15634" max="15634" width="5.42578125" bestFit="1" customWidth="1"/>
    <col min="15635" max="15635" width="4.7109375" bestFit="1" customWidth="1"/>
    <col min="15636" max="15636" width="3.7109375" bestFit="1" customWidth="1"/>
    <col min="15637" max="15637" width="4.7109375" bestFit="1" customWidth="1"/>
    <col min="15638" max="15647" width="3.7109375" bestFit="1" customWidth="1"/>
    <col min="15648" max="15648" width="4.42578125" bestFit="1" customWidth="1"/>
    <col min="15649" max="15650" width="3.7109375" bestFit="1" customWidth="1"/>
    <col min="15651" max="15652" width="4.42578125" bestFit="1" customWidth="1"/>
    <col min="15654" max="15654" width="10.7109375" customWidth="1"/>
    <col min="15877" max="15877" width="15.140625" customWidth="1"/>
    <col min="15878" max="15878" width="3.85546875" bestFit="1" customWidth="1"/>
    <col min="15879" max="15880" width="3.7109375" bestFit="1" customWidth="1"/>
    <col min="15881" max="15881" width="4.7109375" bestFit="1" customWidth="1"/>
    <col min="15882" max="15882" width="4.42578125" bestFit="1" customWidth="1"/>
    <col min="15883" max="15883" width="4.7109375" bestFit="1" customWidth="1"/>
    <col min="15884" max="15885" width="3.7109375" bestFit="1" customWidth="1"/>
    <col min="15886" max="15886" width="5.42578125" bestFit="1" customWidth="1"/>
    <col min="15887" max="15887" width="4.7109375" bestFit="1" customWidth="1"/>
    <col min="15888" max="15888" width="4.42578125" customWidth="1"/>
    <col min="15889" max="15889" width="4.7109375" bestFit="1" customWidth="1"/>
    <col min="15890" max="15890" width="5.42578125" bestFit="1" customWidth="1"/>
    <col min="15891" max="15891" width="4.7109375" bestFit="1" customWidth="1"/>
    <col min="15892" max="15892" width="3.7109375" bestFit="1" customWidth="1"/>
    <col min="15893" max="15893" width="4.7109375" bestFit="1" customWidth="1"/>
    <col min="15894" max="15903" width="3.7109375" bestFit="1" customWidth="1"/>
    <col min="15904" max="15904" width="4.42578125" bestFit="1" customWidth="1"/>
    <col min="15905" max="15906" width="3.7109375" bestFit="1" customWidth="1"/>
    <col min="15907" max="15908" width="4.42578125" bestFit="1" customWidth="1"/>
    <col min="15910" max="15910" width="10.7109375" customWidth="1"/>
    <col min="16133" max="16133" width="15.140625" customWidth="1"/>
    <col min="16134" max="16134" width="3.85546875" bestFit="1" customWidth="1"/>
    <col min="16135" max="16136" width="3.7109375" bestFit="1" customWidth="1"/>
    <col min="16137" max="16137" width="4.7109375" bestFit="1" customWidth="1"/>
    <col min="16138" max="16138" width="4.42578125" bestFit="1" customWidth="1"/>
    <col min="16139" max="16139" width="4.7109375" bestFit="1" customWidth="1"/>
    <col min="16140" max="16141" width="3.7109375" bestFit="1" customWidth="1"/>
    <col min="16142" max="16142" width="5.42578125" bestFit="1" customWidth="1"/>
    <col min="16143" max="16143" width="4.7109375" bestFit="1" customWidth="1"/>
    <col min="16144" max="16144" width="4.42578125" customWidth="1"/>
    <col min="16145" max="16145" width="4.7109375" bestFit="1" customWidth="1"/>
    <col min="16146" max="16146" width="5.42578125" bestFit="1" customWidth="1"/>
    <col min="16147" max="16147" width="4.7109375" bestFit="1" customWidth="1"/>
    <col min="16148" max="16148" width="3.7109375" bestFit="1" customWidth="1"/>
    <col min="16149" max="16149" width="4.7109375" bestFit="1" customWidth="1"/>
    <col min="16150" max="16159" width="3.7109375" bestFit="1" customWidth="1"/>
    <col min="16160" max="16160" width="4.42578125" bestFit="1" customWidth="1"/>
    <col min="16161" max="16162" width="3.7109375" bestFit="1" customWidth="1"/>
    <col min="16163" max="16164" width="4.42578125" bestFit="1" customWidth="1"/>
    <col min="16166" max="16166" width="10.7109375" customWidth="1"/>
  </cols>
  <sheetData>
    <row r="3" spans="2:38" s="2" customFormat="1" ht="15" customHeight="1" x14ac:dyDescent="0.2">
      <c r="B3" s="195" t="s">
        <v>131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38" s="9" customFormat="1" ht="16.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16">
        <v>0</v>
      </c>
      <c r="G5" s="116">
        <v>61.5</v>
      </c>
      <c r="H5" s="116" t="s">
        <v>165</v>
      </c>
      <c r="I5" s="116">
        <v>0</v>
      </c>
      <c r="J5" s="116">
        <v>0</v>
      </c>
      <c r="K5" s="116">
        <v>0</v>
      </c>
      <c r="L5" s="116">
        <v>13.9</v>
      </c>
      <c r="M5" s="116" t="s">
        <v>165</v>
      </c>
      <c r="N5" s="116">
        <v>0</v>
      </c>
      <c r="O5" s="116">
        <v>0</v>
      </c>
      <c r="P5" s="116">
        <v>0</v>
      </c>
      <c r="Q5" s="116" t="s">
        <v>165</v>
      </c>
      <c r="R5" s="116">
        <v>0</v>
      </c>
      <c r="S5" s="116">
        <v>0</v>
      </c>
      <c r="T5" s="116">
        <v>0</v>
      </c>
      <c r="U5" s="116">
        <v>0</v>
      </c>
      <c r="V5" s="116">
        <v>0</v>
      </c>
      <c r="W5" s="116">
        <v>0</v>
      </c>
      <c r="X5" s="116">
        <v>0</v>
      </c>
      <c r="Y5" s="116">
        <v>0</v>
      </c>
      <c r="Z5" s="116">
        <v>0</v>
      </c>
      <c r="AA5" s="116">
        <v>0</v>
      </c>
      <c r="AB5" s="116">
        <v>0</v>
      </c>
      <c r="AC5" s="116">
        <v>22</v>
      </c>
      <c r="AD5" s="116">
        <v>0</v>
      </c>
      <c r="AE5" s="116">
        <v>1.3</v>
      </c>
      <c r="AF5" s="116">
        <v>0</v>
      </c>
      <c r="AG5" s="116">
        <v>0</v>
      </c>
      <c r="AH5" s="116">
        <v>0</v>
      </c>
      <c r="AI5" s="116">
        <v>0</v>
      </c>
      <c r="AJ5" s="116">
        <v>0</v>
      </c>
      <c r="AK5" s="117">
        <f>SUM(F5:AJ5)</f>
        <v>98.7</v>
      </c>
      <c r="AL5" s="119">
        <f t="shared" ref="AL5:AL73" si="1">AVERAGE(F5:AJ5)</f>
        <v>3.5249999999999999</v>
      </c>
    </row>
    <row r="6" spans="2:38" s="9" customFormat="1" ht="16.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16" t="s">
        <v>165</v>
      </c>
      <c r="G6" s="116">
        <v>4.5999999999999996</v>
      </c>
      <c r="H6" s="116">
        <v>0</v>
      </c>
      <c r="I6" s="116">
        <v>0.2</v>
      </c>
      <c r="J6" s="116">
        <v>0.1</v>
      </c>
      <c r="K6" s="116">
        <v>0</v>
      </c>
      <c r="L6" s="116" t="s">
        <v>165</v>
      </c>
      <c r="M6" s="116" t="s">
        <v>165</v>
      </c>
      <c r="N6" s="116">
        <v>0</v>
      </c>
      <c r="O6" s="116" t="s">
        <v>165</v>
      </c>
      <c r="P6" s="116" t="s">
        <v>165</v>
      </c>
      <c r="Q6" s="116">
        <v>0</v>
      </c>
      <c r="R6" s="116">
        <v>0</v>
      </c>
      <c r="S6" s="116" t="s">
        <v>165</v>
      </c>
      <c r="T6" s="116" t="s">
        <v>165</v>
      </c>
      <c r="U6" s="116">
        <v>0</v>
      </c>
      <c r="V6" s="116">
        <v>0</v>
      </c>
      <c r="W6" s="116">
        <v>0</v>
      </c>
      <c r="X6" s="116">
        <v>0</v>
      </c>
      <c r="Y6" s="116">
        <v>0</v>
      </c>
      <c r="Z6" s="116" t="s">
        <v>165</v>
      </c>
      <c r="AA6" s="116" t="s">
        <v>165</v>
      </c>
      <c r="AB6" s="116">
        <v>0.5</v>
      </c>
      <c r="AC6" s="116">
        <v>0</v>
      </c>
      <c r="AD6" s="116">
        <v>0</v>
      </c>
      <c r="AE6" s="116">
        <v>1.4</v>
      </c>
      <c r="AF6" s="116">
        <v>0</v>
      </c>
      <c r="AG6" s="116" t="s">
        <v>165</v>
      </c>
      <c r="AH6" s="116" t="s">
        <v>165</v>
      </c>
      <c r="AI6" s="116">
        <v>0</v>
      </c>
      <c r="AJ6" s="116">
        <v>0</v>
      </c>
      <c r="AK6" s="117">
        <f>SUM(F6:AJ6)</f>
        <v>6.7999999999999989</v>
      </c>
      <c r="AL6" s="119">
        <f>AVERAGE(F6:AJ6)</f>
        <v>0.33999999999999997</v>
      </c>
    </row>
    <row r="7" spans="2:38" s="9" customFormat="1" ht="16.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16" t="s">
        <v>165</v>
      </c>
      <c r="G7" s="116">
        <v>0</v>
      </c>
      <c r="H7" s="116">
        <v>0</v>
      </c>
      <c r="I7" s="116" t="s">
        <v>165</v>
      </c>
      <c r="J7" s="116" t="s">
        <v>165</v>
      </c>
      <c r="K7" s="116">
        <v>0</v>
      </c>
      <c r="L7" s="116">
        <v>0</v>
      </c>
      <c r="M7" s="116" t="s">
        <v>165</v>
      </c>
      <c r="N7" s="116" t="s">
        <v>165</v>
      </c>
      <c r="O7" s="116" t="s">
        <v>165</v>
      </c>
      <c r="P7" s="116" t="s">
        <v>165</v>
      </c>
      <c r="Q7" s="116" t="s">
        <v>165</v>
      </c>
      <c r="R7" s="116" t="s">
        <v>165</v>
      </c>
      <c r="S7" s="116" t="s">
        <v>165</v>
      </c>
      <c r="T7" s="116" t="s">
        <v>165</v>
      </c>
      <c r="U7" s="116" t="s">
        <v>165</v>
      </c>
      <c r="V7" s="116" t="s">
        <v>165</v>
      </c>
      <c r="W7" s="116" t="s">
        <v>165</v>
      </c>
      <c r="X7" s="116" t="s">
        <v>165</v>
      </c>
      <c r="Y7" s="116" t="s">
        <v>165</v>
      </c>
      <c r="Z7" s="116" t="s">
        <v>165</v>
      </c>
      <c r="AA7" s="116" t="s">
        <v>165</v>
      </c>
      <c r="AB7" s="116" t="s">
        <v>165</v>
      </c>
      <c r="AC7" s="116">
        <v>0</v>
      </c>
      <c r="AD7" s="116">
        <v>0</v>
      </c>
      <c r="AE7" s="116" t="s">
        <v>165</v>
      </c>
      <c r="AF7" s="116" t="s">
        <v>165</v>
      </c>
      <c r="AG7" s="116" t="s">
        <v>165</v>
      </c>
      <c r="AH7" s="116" t="s">
        <v>165</v>
      </c>
      <c r="AI7" s="116" t="s">
        <v>165</v>
      </c>
      <c r="AJ7" s="116" t="s">
        <v>165</v>
      </c>
      <c r="AK7" s="117">
        <f t="shared" ref="AK7:AK75" si="2">SUM(F7:AJ7)</f>
        <v>0</v>
      </c>
      <c r="AL7" s="119">
        <f t="shared" si="1"/>
        <v>0</v>
      </c>
    </row>
    <row r="8" spans="2:38" s="9" customFormat="1" ht="16.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0.5</v>
      </c>
      <c r="L8" s="116">
        <v>0</v>
      </c>
      <c r="M8" s="116">
        <v>1.3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6</v>
      </c>
      <c r="Z8" s="116" t="s">
        <v>165</v>
      </c>
      <c r="AA8" s="116">
        <v>0</v>
      </c>
      <c r="AB8" s="116">
        <v>0</v>
      </c>
      <c r="AC8" s="116">
        <v>0</v>
      </c>
      <c r="AD8" s="116">
        <v>0</v>
      </c>
      <c r="AE8" s="116">
        <v>22</v>
      </c>
      <c r="AF8" s="116">
        <v>3.3</v>
      </c>
      <c r="AG8" s="116">
        <v>0</v>
      </c>
      <c r="AH8" s="116" t="s">
        <v>165</v>
      </c>
      <c r="AI8" s="116">
        <v>0</v>
      </c>
      <c r="AJ8" s="116">
        <v>0</v>
      </c>
      <c r="AK8" s="117">
        <f t="shared" si="2"/>
        <v>33.1</v>
      </c>
      <c r="AL8" s="119">
        <f t="shared" si="1"/>
        <v>1.1413793103448275</v>
      </c>
    </row>
    <row r="9" spans="2:38" s="9" customFormat="1" ht="16.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16">
        <v>0</v>
      </c>
      <c r="G9" s="116">
        <v>0</v>
      </c>
      <c r="H9" s="116">
        <v>0</v>
      </c>
      <c r="I9" s="116">
        <v>4.8</v>
      </c>
      <c r="J9" s="116">
        <v>0</v>
      </c>
      <c r="K9" s="116">
        <v>0</v>
      </c>
      <c r="L9" s="116">
        <v>0</v>
      </c>
      <c r="M9" s="116">
        <v>2.4</v>
      </c>
      <c r="N9" s="116">
        <v>0</v>
      </c>
      <c r="O9" s="116">
        <v>0.2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1</v>
      </c>
      <c r="AA9" s="116">
        <v>0</v>
      </c>
      <c r="AB9" s="116">
        <v>0</v>
      </c>
      <c r="AC9" s="116">
        <v>0</v>
      </c>
      <c r="AD9" s="116">
        <v>0</v>
      </c>
      <c r="AE9" s="116">
        <v>24.5</v>
      </c>
      <c r="AF9" s="116">
        <v>2.9</v>
      </c>
      <c r="AG9" s="116">
        <v>0</v>
      </c>
      <c r="AH9" s="116">
        <v>0</v>
      </c>
      <c r="AI9" s="116">
        <v>0</v>
      </c>
      <c r="AJ9" s="116">
        <v>0</v>
      </c>
      <c r="AK9" s="117">
        <f t="shared" si="2"/>
        <v>35.799999999999997</v>
      </c>
      <c r="AL9" s="119">
        <f t="shared" si="1"/>
        <v>1.1548387096774193</v>
      </c>
    </row>
    <row r="10" spans="2:38" s="9" customFormat="1" ht="16.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16" t="s">
        <v>165</v>
      </c>
      <c r="G10" s="116" t="s">
        <v>165</v>
      </c>
      <c r="H10" s="116" t="s">
        <v>165</v>
      </c>
      <c r="I10" s="116">
        <v>0</v>
      </c>
      <c r="J10" s="116">
        <v>0</v>
      </c>
      <c r="K10" s="116">
        <v>0</v>
      </c>
      <c r="L10" s="116">
        <v>0</v>
      </c>
      <c r="M10" s="116">
        <v>1.1000000000000001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 t="s">
        <v>165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 t="s">
        <v>165</v>
      </c>
      <c r="AA10" s="116">
        <v>0</v>
      </c>
      <c r="AB10" s="116">
        <v>0</v>
      </c>
      <c r="AC10" s="116">
        <v>0</v>
      </c>
      <c r="AD10" s="116" t="s">
        <v>165</v>
      </c>
      <c r="AE10" s="116">
        <v>19</v>
      </c>
      <c r="AF10" s="116">
        <v>0.3</v>
      </c>
      <c r="AG10" s="116">
        <v>0</v>
      </c>
      <c r="AH10" s="116">
        <v>0</v>
      </c>
      <c r="AI10" s="116" t="s">
        <v>165</v>
      </c>
      <c r="AJ10" s="116">
        <v>0</v>
      </c>
      <c r="AK10" s="117">
        <f t="shared" si="2"/>
        <v>20.400000000000002</v>
      </c>
      <c r="AL10" s="119">
        <f t="shared" si="1"/>
        <v>0.85000000000000009</v>
      </c>
    </row>
    <row r="11" spans="2:38" s="9" customFormat="1" ht="16.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16">
        <v>0</v>
      </c>
      <c r="G11" s="116">
        <v>0</v>
      </c>
      <c r="H11" s="116">
        <v>0</v>
      </c>
      <c r="I11" s="116">
        <v>0</v>
      </c>
      <c r="J11" s="116">
        <v>2.1</v>
      </c>
      <c r="K11" s="116">
        <v>0</v>
      </c>
      <c r="L11" s="116">
        <v>0</v>
      </c>
      <c r="M11" s="116" t="s">
        <v>165</v>
      </c>
      <c r="N11" s="116">
        <v>1.3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 t="s">
        <v>165</v>
      </c>
      <c r="Y11" s="116">
        <v>0</v>
      </c>
      <c r="Z11" s="116" t="s">
        <v>165</v>
      </c>
      <c r="AA11" s="116">
        <v>0</v>
      </c>
      <c r="AB11" s="116">
        <v>0</v>
      </c>
      <c r="AC11" s="116">
        <v>0</v>
      </c>
      <c r="AD11" s="116">
        <v>0</v>
      </c>
      <c r="AE11" s="116">
        <v>21</v>
      </c>
      <c r="AF11" s="116">
        <v>3.3</v>
      </c>
      <c r="AG11" s="116" t="s">
        <v>165</v>
      </c>
      <c r="AH11" s="116">
        <v>0</v>
      </c>
      <c r="AI11" s="116">
        <v>0</v>
      </c>
      <c r="AJ11" s="116">
        <v>0</v>
      </c>
      <c r="AK11" s="117">
        <f t="shared" si="2"/>
        <v>27.7</v>
      </c>
      <c r="AL11" s="119">
        <f t="shared" si="1"/>
        <v>1.0259259259259259</v>
      </c>
    </row>
    <row r="12" spans="2:38" s="9" customFormat="1" ht="16.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1.8</v>
      </c>
      <c r="M12" s="116">
        <v>72.8</v>
      </c>
      <c r="N12" s="116">
        <v>11.6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37.4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10.5</v>
      </c>
      <c r="AF12" s="116">
        <v>9.4</v>
      </c>
      <c r="AG12" s="116">
        <v>3.9</v>
      </c>
      <c r="AH12" s="116" t="s">
        <v>165</v>
      </c>
      <c r="AI12" s="116">
        <v>0</v>
      </c>
      <c r="AJ12" s="116">
        <v>0</v>
      </c>
      <c r="AK12" s="117">
        <f t="shared" si="2"/>
        <v>147.4</v>
      </c>
      <c r="AL12" s="119">
        <f t="shared" si="1"/>
        <v>4.9133333333333331</v>
      </c>
    </row>
    <row r="13" spans="2:38" s="9" customFormat="1" ht="16.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7.6</v>
      </c>
      <c r="M13" s="116">
        <v>78</v>
      </c>
      <c r="N13" s="116">
        <v>14.7</v>
      </c>
      <c r="O13" s="116">
        <v>14.3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26.2</v>
      </c>
      <c r="Z13" s="116">
        <v>0.5</v>
      </c>
      <c r="AA13" s="116">
        <v>0</v>
      </c>
      <c r="AB13" s="116">
        <v>0</v>
      </c>
      <c r="AC13" s="116">
        <v>1</v>
      </c>
      <c r="AD13" s="116" t="s">
        <v>165</v>
      </c>
      <c r="AE13" s="116">
        <v>30.8</v>
      </c>
      <c r="AF13" s="116">
        <v>4.5</v>
      </c>
      <c r="AG13" s="116">
        <v>0.3</v>
      </c>
      <c r="AH13" s="116">
        <v>0</v>
      </c>
      <c r="AI13" s="116">
        <v>0</v>
      </c>
      <c r="AJ13" s="116">
        <v>0</v>
      </c>
      <c r="AK13" s="117">
        <f t="shared" ref="AK13:AK25" si="4">SUM(F13:AJ13)</f>
        <v>177.9</v>
      </c>
      <c r="AL13" s="119">
        <f t="shared" ref="AL13:AL25" si="5">AVERAGE(F13:AJ13)</f>
        <v>5.9300000000000006</v>
      </c>
    </row>
    <row r="14" spans="2:38" s="9" customFormat="1" ht="16.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10</v>
      </c>
      <c r="M14" s="116">
        <v>20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 t="s">
        <v>165</v>
      </c>
      <c r="U14" s="116">
        <v>0</v>
      </c>
      <c r="V14" s="116">
        <v>0</v>
      </c>
      <c r="W14" s="116">
        <v>0</v>
      </c>
      <c r="X14" s="116">
        <v>0</v>
      </c>
      <c r="Y14" s="116">
        <v>16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21</v>
      </c>
      <c r="AF14" s="116">
        <v>13</v>
      </c>
      <c r="AG14" s="116">
        <v>0</v>
      </c>
      <c r="AH14" s="116">
        <v>0</v>
      </c>
      <c r="AI14" s="116">
        <v>0</v>
      </c>
      <c r="AJ14" s="116">
        <v>0</v>
      </c>
      <c r="AK14" s="117">
        <f t="shared" si="4"/>
        <v>80</v>
      </c>
      <c r="AL14" s="119">
        <f t="shared" si="5"/>
        <v>2.6666666666666665</v>
      </c>
    </row>
    <row r="15" spans="2:38" s="9" customFormat="1" ht="16.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4.5999999999999996</v>
      </c>
      <c r="M15" s="116">
        <v>32.6</v>
      </c>
      <c r="N15" s="116">
        <v>0.8</v>
      </c>
      <c r="O15" s="116">
        <v>0</v>
      </c>
      <c r="P15" s="116">
        <v>0.2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22.6</v>
      </c>
      <c r="Z15" s="116">
        <v>0.4</v>
      </c>
      <c r="AA15" s="116">
        <v>0</v>
      </c>
      <c r="AB15" s="116">
        <v>0.2</v>
      </c>
      <c r="AC15" s="116">
        <v>0.6</v>
      </c>
      <c r="AD15" s="116">
        <v>7.8</v>
      </c>
      <c r="AE15" s="116">
        <v>55.4</v>
      </c>
      <c r="AF15" s="116">
        <v>27</v>
      </c>
      <c r="AG15" s="116">
        <v>8</v>
      </c>
      <c r="AH15" s="116">
        <v>0</v>
      </c>
      <c r="AI15" s="116">
        <v>0</v>
      </c>
      <c r="AJ15" s="116">
        <v>0</v>
      </c>
      <c r="AK15" s="117">
        <f t="shared" si="4"/>
        <v>160.20000000000002</v>
      </c>
      <c r="AL15" s="119">
        <f t="shared" si="5"/>
        <v>5.1677419354838712</v>
      </c>
    </row>
    <row r="16" spans="2:38" s="9" customFormat="1" ht="16.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17.600000000000001</v>
      </c>
      <c r="M16" s="116">
        <v>73.8</v>
      </c>
      <c r="N16" s="116">
        <v>32.299999999999997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42.2</v>
      </c>
      <c r="Z16" s="116">
        <v>6.8</v>
      </c>
      <c r="AA16" s="116">
        <v>0</v>
      </c>
      <c r="AB16" s="116">
        <v>0.7</v>
      </c>
      <c r="AC16" s="116">
        <v>0</v>
      </c>
      <c r="AD16" s="116">
        <v>0</v>
      </c>
      <c r="AE16" s="116">
        <v>12.9</v>
      </c>
      <c r="AF16" s="116">
        <v>0</v>
      </c>
      <c r="AG16" s="116">
        <v>0.3</v>
      </c>
      <c r="AH16" s="116">
        <v>0</v>
      </c>
      <c r="AI16" s="116">
        <v>0</v>
      </c>
      <c r="AJ16" s="116">
        <v>0</v>
      </c>
      <c r="AK16" s="117">
        <f t="shared" si="4"/>
        <v>186.60000000000002</v>
      </c>
      <c r="AL16" s="119">
        <f t="shared" si="5"/>
        <v>6.0193548387096785</v>
      </c>
    </row>
    <row r="17" spans="2:40" s="9" customFormat="1" ht="16.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27.6</v>
      </c>
      <c r="M17" s="116">
        <v>21.3</v>
      </c>
      <c r="N17" s="116">
        <v>0.8</v>
      </c>
      <c r="O17" s="116" t="s">
        <v>165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 t="s">
        <v>165</v>
      </c>
      <c r="Y17" s="116">
        <v>20.2</v>
      </c>
      <c r="Z17" s="116" t="s">
        <v>165</v>
      </c>
      <c r="AA17" s="116">
        <v>0</v>
      </c>
      <c r="AB17" s="116">
        <v>0</v>
      </c>
      <c r="AC17" s="116">
        <v>2.2999999999999998</v>
      </c>
      <c r="AD17" s="116">
        <v>5.8</v>
      </c>
      <c r="AE17" s="116">
        <v>28.5</v>
      </c>
      <c r="AF17" s="116">
        <v>4.8</v>
      </c>
      <c r="AG17" s="116">
        <v>8.4</v>
      </c>
      <c r="AH17" s="116" t="s">
        <v>165</v>
      </c>
      <c r="AI17" s="116">
        <v>0</v>
      </c>
      <c r="AJ17" s="116">
        <v>0</v>
      </c>
      <c r="AK17" s="117">
        <f t="shared" si="4"/>
        <v>119.7</v>
      </c>
      <c r="AL17" s="119">
        <f t="shared" si="5"/>
        <v>4.4333333333333336</v>
      </c>
    </row>
    <row r="18" spans="2:40" s="9" customFormat="1" ht="16.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16">
        <v>9.6999999999999993</v>
      </c>
      <c r="G18" s="116">
        <v>0.8</v>
      </c>
      <c r="H18" s="116">
        <v>0</v>
      </c>
      <c r="I18" s="116">
        <v>0</v>
      </c>
      <c r="J18" s="116">
        <v>0</v>
      </c>
      <c r="K18" s="116">
        <v>0</v>
      </c>
      <c r="L18" s="116">
        <v>20.5</v>
      </c>
      <c r="M18" s="116">
        <v>13.6</v>
      </c>
      <c r="N18" s="116">
        <v>2.7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17.2</v>
      </c>
      <c r="Z18" s="116">
        <v>0</v>
      </c>
      <c r="AA18" s="116">
        <v>0</v>
      </c>
      <c r="AB18" s="116">
        <v>0</v>
      </c>
      <c r="AC18" s="116">
        <v>20.6</v>
      </c>
      <c r="AD18" s="116">
        <v>0</v>
      </c>
      <c r="AE18" s="116">
        <v>6.1</v>
      </c>
      <c r="AF18" s="116">
        <v>10.1</v>
      </c>
      <c r="AG18" s="116" t="s">
        <v>165</v>
      </c>
      <c r="AH18" s="116">
        <v>0</v>
      </c>
      <c r="AI18" s="116">
        <v>0</v>
      </c>
      <c r="AJ18" s="116">
        <v>0</v>
      </c>
      <c r="AK18" s="117">
        <f t="shared" si="4"/>
        <v>101.29999999999998</v>
      </c>
      <c r="AL18" s="119">
        <f t="shared" si="5"/>
        <v>3.376666666666666</v>
      </c>
    </row>
    <row r="19" spans="2:40" s="9" customFormat="1" ht="16.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14.4</v>
      </c>
      <c r="M19" s="116">
        <v>64.5</v>
      </c>
      <c r="N19" s="116">
        <v>8.8000000000000007</v>
      </c>
      <c r="O19" s="116">
        <v>1.2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28.5</v>
      </c>
      <c r="Z19" s="116">
        <v>1.2</v>
      </c>
      <c r="AA19" s="116">
        <v>0</v>
      </c>
      <c r="AB19" s="116">
        <v>0</v>
      </c>
      <c r="AC19" s="116">
        <v>0</v>
      </c>
      <c r="AD19" s="116">
        <v>0</v>
      </c>
      <c r="AE19" s="116">
        <v>5.8</v>
      </c>
      <c r="AF19" s="116">
        <v>47</v>
      </c>
      <c r="AG19" s="116" t="s">
        <v>165</v>
      </c>
      <c r="AH19" s="116">
        <v>0</v>
      </c>
      <c r="AI19" s="116">
        <v>0</v>
      </c>
      <c r="AJ19" s="116">
        <v>0</v>
      </c>
      <c r="AK19" s="117">
        <f t="shared" si="4"/>
        <v>171.4</v>
      </c>
      <c r="AL19" s="119">
        <f t="shared" si="5"/>
        <v>5.7133333333333338</v>
      </c>
    </row>
    <row r="20" spans="2:40" s="9" customFormat="1" ht="16.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16">
        <v>0</v>
      </c>
      <c r="G20" s="116">
        <v>0.2</v>
      </c>
      <c r="H20" s="116">
        <v>0</v>
      </c>
      <c r="I20" s="116">
        <v>0</v>
      </c>
      <c r="J20" s="116">
        <v>0</v>
      </c>
      <c r="K20" s="116">
        <v>0</v>
      </c>
      <c r="L20" s="116">
        <v>12.5</v>
      </c>
      <c r="M20" s="116">
        <v>63</v>
      </c>
      <c r="N20" s="116">
        <v>33.6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23.5</v>
      </c>
      <c r="Z20" s="116">
        <v>3.4</v>
      </c>
      <c r="AA20" s="116">
        <v>0</v>
      </c>
      <c r="AB20" s="116" t="s">
        <v>165</v>
      </c>
      <c r="AC20" s="116">
        <v>0</v>
      </c>
      <c r="AD20" s="116">
        <v>0</v>
      </c>
      <c r="AE20" s="116">
        <v>45</v>
      </c>
      <c r="AF20" s="116">
        <v>2.5</v>
      </c>
      <c r="AG20" s="116">
        <v>0</v>
      </c>
      <c r="AH20" s="116">
        <v>0</v>
      </c>
      <c r="AI20" s="116">
        <v>0</v>
      </c>
      <c r="AJ20" s="116">
        <v>0</v>
      </c>
      <c r="AK20" s="117">
        <f t="shared" si="4"/>
        <v>183.70000000000002</v>
      </c>
      <c r="AL20" s="119">
        <f t="shared" si="5"/>
        <v>6.123333333333334</v>
      </c>
    </row>
    <row r="21" spans="2:40" s="9" customFormat="1" ht="16.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2.5</v>
      </c>
      <c r="M21" s="116">
        <v>24.3</v>
      </c>
      <c r="N21" s="116">
        <v>20.6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31.3</v>
      </c>
      <c r="Z21" s="116">
        <v>1.2</v>
      </c>
      <c r="AA21" s="116">
        <v>0</v>
      </c>
      <c r="AB21" s="116">
        <v>0</v>
      </c>
      <c r="AC21" s="116">
        <v>0</v>
      </c>
      <c r="AD21" s="116">
        <v>0</v>
      </c>
      <c r="AE21" s="116">
        <v>0.4</v>
      </c>
      <c r="AF21" s="116">
        <v>10.199999999999999</v>
      </c>
      <c r="AG21" s="116">
        <v>2.5</v>
      </c>
      <c r="AH21" s="116">
        <v>3.2</v>
      </c>
      <c r="AI21" s="116">
        <v>0</v>
      </c>
      <c r="AJ21" s="116">
        <v>0</v>
      </c>
      <c r="AK21" s="117">
        <f t="shared" si="4"/>
        <v>96.200000000000017</v>
      </c>
      <c r="AL21" s="119">
        <f t="shared" si="5"/>
        <v>3.1032258064516136</v>
      </c>
    </row>
    <row r="22" spans="2:40" s="9" customFormat="1" ht="16.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1.1000000000000001</v>
      </c>
      <c r="M22" s="116">
        <v>23.4</v>
      </c>
      <c r="N22" s="116">
        <v>7.2</v>
      </c>
      <c r="O22" s="116" t="s">
        <v>165</v>
      </c>
      <c r="P22" s="116">
        <v>0</v>
      </c>
      <c r="Q22" s="116">
        <v>0</v>
      </c>
      <c r="R22" s="116">
        <v>0</v>
      </c>
      <c r="S22" s="116">
        <v>0</v>
      </c>
      <c r="T22" s="116" t="s">
        <v>165</v>
      </c>
      <c r="U22" s="116">
        <v>0</v>
      </c>
      <c r="V22" s="116">
        <v>0</v>
      </c>
      <c r="W22" s="116">
        <v>0</v>
      </c>
      <c r="X22" s="116">
        <v>0</v>
      </c>
      <c r="Y22" s="116">
        <v>44.5</v>
      </c>
      <c r="Z22" s="116">
        <v>0.4</v>
      </c>
      <c r="AA22" s="116">
        <v>0</v>
      </c>
      <c r="AB22" s="116">
        <v>0.7</v>
      </c>
      <c r="AC22" s="116">
        <v>0</v>
      </c>
      <c r="AD22" s="116">
        <v>6.2</v>
      </c>
      <c r="AE22" s="116">
        <v>5.6</v>
      </c>
      <c r="AF22" s="116">
        <v>22.5</v>
      </c>
      <c r="AG22" s="116" t="s">
        <v>165</v>
      </c>
      <c r="AH22" s="116">
        <v>0</v>
      </c>
      <c r="AI22" s="116">
        <v>0</v>
      </c>
      <c r="AJ22" s="116">
        <v>0</v>
      </c>
      <c r="AK22" s="117">
        <f t="shared" si="4"/>
        <v>111.60000000000001</v>
      </c>
      <c r="AL22" s="119">
        <f t="shared" si="5"/>
        <v>3.9857142857142862</v>
      </c>
    </row>
    <row r="23" spans="2:40" s="9" customFormat="1" ht="16.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11.4</v>
      </c>
      <c r="M23" s="116">
        <v>18.2</v>
      </c>
      <c r="N23" s="116">
        <v>19.600000000000001</v>
      </c>
      <c r="O23" s="116">
        <v>4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13.4</v>
      </c>
      <c r="Z23" s="116">
        <v>0</v>
      </c>
      <c r="AA23" s="116">
        <v>0</v>
      </c>
      <c r="AB23" s="116">
        <v>0</v>
      </c>
      <c r="AC23" s="116">
        <v>0</v>
      </c>
      <c r="AD23" s="116" t="s">
        <v>165</v>
      </c>
      <c r="AE23" s="116">
        <v>10.9</v>
      </c>
      <c r="AF23" s="116">
        <v>55.7</v>
      </c>
      <c r="AG23" s="116">
        <v>1.9</v>
      </c>
      <c r="AH23" s="116">
        <v>0</v>
      </c>
      <c r="AI23" s="116">
        <v>0</v>
      </c>
      <c r="AJ23" s="116">
        <v>0</v>
      </c>
      <c r="AK23" s="117">
        <f t="shared" si="4"/>
        <v>135.10000000000002</v>
      </c>
      <c r="AL23" s="119">
        <f t="shared" si="5"/>
        <v>4.5033333333333339</v>
      </c>
    </row>
    <row r="24" spans="2:40" s="9" customFormat="1" ht="16.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4.5999999999999996</v>
      </c>
      <c r="M24" s="116">
        <v>47.6</v>
      </c>
      <c r="N24" s="116">
        <v>49.6</v>
      </c>
      <c r="O24" s="116">
        <v>0.2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24.2</v>
      </c>
      <c r="Z24" s="116">
        <v>10.4</v>
      </c>
      <c r="AA24" s="116">
        <v>0</v>
      </c>
      <c r="AB24" s="116">
        <v>4.2</v>
      </c>
      <c r="AC24" s="116">
        <v>0.2</v>
      </c>
      <c r="AD24" s="116">
        <v>0</v>
      </c>
      <c r="AE24" s="116">
        <v>0</v>
      </c>
      <c r="AF24" s="116">
        <v>4.8</v>
      </c>
      <c r="AG24" s="116">
        <v>2.4</v>
      </c>
      <c r="AH24" s="116">
        <v>0</v>
      </c>
      <c r="AI24" s="116">
        <v>0</v>
      </c>
      <c r="AJ24" s="116">
        <v>0</v>
      </c>
      <c r="AK24" s="117">
        <f t="shared" si="4"/>
        <v>148.20000000000002</v>
      </c>
      <c r="AL24" s="119">
        <f t="shared" si="5"/>
        <v>4.7806451612903231</v>
      </c>
    </row>
    <row r="25" spans="2:40" s="9" customFormat="1" ht="16.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16">
        <v>0</v>
      </c>
      <c r="G25" s="116">
        <v>0.2</v>
      </c>
      <c r="H25" s="116">
        <v>0</v>
      </c>
      <c r="I25" s="116">
        <v>0</v>
      </c>
      <c r="J25" s="116">
        <v>0</v>
      </c>
      <c r="K25" s="116">
        <v>0</v>
      </c>
      <c r="L25" s="116">
        <v>20</v>
      </c>
      <c r="M25" s="116">
        <v>75.2</v>
      </c>
      <c r="N25" s="116">
        <v>34.4</v>
      </c>
      <c r="O25" s="116">
        <v>0.2</v>
      </c>
      <c r="P25" s="116">
        <v>0</v>
      </c>
      <c r="Q25" s="116">
        <v>0</v>
      </c>
      <c r="R25" s="116">
        <v>0.2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44.8</v>
      </c>
      <c r="Z25" s="116">
        <v>4.8</v>
      </c>
      <c r="AA25" s="116">
        <v>0</v>
      </c>
      <c r="AB25" s="116">
        <v>5.6</v>
      </c>
      <c r="AC25" s="116">
        <v>0</v>
      </c>
      <c r="AD25" s="116">
        <v>14.8</v>
      </c>
      <c r="AE25" s="116">
        <v>0.4</v>
      </c>
      <c r="AF25" s="116">
        <v>4.8</v>
      </c>
      <c r="AG25" s="116">
        <v>1.6</v>
      </c>
      <c r="AH25" s="116">
        <v>0</v>
      </c>
      <c r="AI25" s="116">
        <v>0</v>
      </c>
      <c r="AJ25" s="116">
        <v>0</v>
      </c>
      <c r="AK25" s="117">
        <f t="shared" si="4"/>
        <v>207.00000000000003</v>
      </c>
      <c r="AL25" s="119">
        <f t="shared" si="5"/>
        <v>6.6774193548387109</v>
      </c>
    </row>
    <row r="26" spans="2:40" s="9" customFormat="1" ht="16.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16" t="s">
        <v>165</v>
      </c>
      <c r="G26" s="116">
        <v>0</v>
      </c>
      <c r="H26" s="116">
        <v>0</v>
      </c>
      <c r="I26" s="116">
        <v>0</v>
      </c>
      <c r="J26" s="116">
        <v>8</v>
      </c>
      <c r="K26" s="116" t="s">
        <v>165</v>
      </c>
      <c r="L26" s="116">
        <v>4</v>
      </c>
      <c r="M26" s="116" t="s">
        <v>165</v>
      </c>
      <c r="N26" s="116" t="s">
        <v>165</v>
      </c>
      <c r="O26" s="116" t="s">
        <v>165</v>
      </c>
      <c r="P26" s="116" t="s">
        <v>165</v>
      </c>
      <c r="Q26" s="116" t="s">
        <v>165</v>
      </c>
      <c r="R26" s="116">
        <v>0</v>
      </c>
      <c r="S26" s="116" t="s">
        <v>165</v>
      </c>
      <c r="T26" s="116" t="s">
        <v>165</v>
      </c>
      <c r="U26" s="116">
        <v>0</v>
      </c>
      <c r="V26" s="116" t="s">
        <v>165</v>
      </c>
      <c r="W26" s="116">
        <v>0</v>
      </c>
      <c r="X26" s="116">
        <v>0</v>
      </c>
      <c r="Y26" s="116">
        <v>0</v>
      </c>
      <c r="Z26" s="116">
        <v>0</v>
      </c>
      <c r="AA26" s="116" t="s">
        <v>165</v>
      </c>
      <c r="AB26" s="116" t="s">
        <v>165</v>
      </c>
      <c r="AC26" s="116" t="s">
        <v>165</v>
      </c>
      <c r="AD26" s="116">
        <v>0</v>
      </c>
      <c r="AE26" s="116">
        <v>10</v>
      </c>
      <c r="AF26" s="116">
        <v>6.5</v>
      </c>
      <c r="AG26" s="116" t="s">
        <v>165</v>
      </c>
      <c r="AH26" s="116">
        <v>0</v>
      </c>
      <c r="AI26" s="116" t="s">
        <v>165</v>
      </c>
      <c r="AJ26" s="116" t="s">
        <v>165</v>
      </c>
      <c r="AK26" s="117">
        <f t="shared" si="2"/>
        <v>28.5</v>
      </c>
      <c r="AL26" s="119">
        <f t="shared" si="1"/>
        <v>1.9</v>
      </c>
    </row>
    <row r="27" spans="2:40" s="9" customFormat="1" ht="16.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16">
        <v>0.5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0.5</v>
      </c>
      <c r="M27" s="116">
        <v>5.6</v>
      </c>
      <c r="N27" s="116">
        <v>0.5</v>
      </c>
      <c r="O27" s="116">
        <v>0.5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5.5</v>
      </c>
      <c r="Z27" s="116">
        <v>0.5</v>
      </c>
      <c r="AA27" s="116">
        <v>0</v>
      </c>
      <c r="AB27" s="116">
        <v>0</v>
      </c>
      <c r="AC27" s="116">
        <v>0</v>
      </c>
      <c r="AD27" s="116">
        <v>0</v>
      </c>
      <c r="AE27" s="116">
        <v>3.5</v>
      </c>
      <c r="AF27" s="116">
        <v>19.2</v>
      </c>
      <c r="AG27" s="116">
        <v>1.3</v>
      </c>
      <c r="AH27" s="116">
        <v>0</v>
      </c>
      <c r="AI27" s="116">
        <v>0</v>
      </c>
      <c r="AJ27" s="116">
        <v>0</v>
      </c>
      <c r="AK27" s="117">
        <f t="shared" si="2"/>
        <v>37.599999999999994</v>
      </c>
      <c r="AL27" s="119">
        <f t="shared" si="1"/>
        <v>1.2129032258064514</v>
      </c>
    </row>
    <row r="28" spans="2:40" s="9" customFormat="1" ht="16.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16">
        <v>0.5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3</v>
      </c>
      <c r="M28" s="116">
        <v>33.5</v>
      </c>
      <c r="N28" s="116">
        <v>6.7</v>
      </c>
      <c r="O28" s="116" t="s">
        <v>165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3.5</v>
      </c>
      <c r="Z28" s="116">
        <v>1.8</v>
      </c>
      <c r="AA28" s="116">
        <v>0</v>
      </c>
      <c r="AB28" s="116" t="s">
        <v>165</v>
      </c>
      <c r="AC28" s="116">
        <v>0.5</v>
      </c>
      <c r="AD28" s="116">
        <v>1.3</v>
      </c>
      <c r="AE28" s="116">
        <v>16.3</v>
      </c>
      <c r="AF28" s="116">
        <v>9.8000000000000007</v>
      </c>
      <c r="AG28" s="116">
        <v>1.5</v>
      </c>
      <c r="AH28" s="116">
        <v>0</v>
      </c>
      <c r="AI28" s="116">
        <v>0</v>
      </c>
      <c r="AJ28" s="116">
        <v>0</v>
      </c>
      <c r="AK28" s="117">
        <f t="shared" si="2"/>
        <v>78.399999999999991</v>
      </c>
      <c r="AL28" s="119">
        <f t="shared" si="1"/>
        <v>2.7034482758620686</v>
      </c>
    </row>
    <row r="29" spans="2:40" x14ac:dyDescent="0.25">
      <c r="B29" s="17" t="str">
        <f t="shared" ref="B29:B81" si="6">CONCATENATE(C29,"_",D29)</f>
        <v>Altiplano_Los Quintos</v>
      </c>
      <c r="C29" s="17" t="s">
        <v>0</v>
      </c>
      <c r="D29" s="17" t="s">
        <v>50</v>
      </c>
      <c r="E29" s="17" t="s">
        <v>51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0.8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1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8">
        <f t="shared" si="2"/>
        <v>1.8</v>
      </c>
      <c r="AL29" s="120">
        <f t="shared" si="1"/>
        <v>5.8064516129032261E-2</v>
      </c>
    </row>
    <row r="30" spans="2:40" x14ac:dyDescent="0.25">
      <c r="B30" s="17" t="str">
        <f t="shared" si="6"/>
        <v>Altiplano_El Cuijal</v>
      </c>
      <c r="C30" s="17" t="s">
        <v>0</v>
      </c>
      <c r="D30" s="17" t="s">
        <v>52</v>
      </c>
      <c r="E30" s="17" t="s">
        <v>61</v>
      </c>
      <c r="F30" s="116" t="s">
        <v>165</v>
      </c>
      <c r="G30" s="116" t="s">
        <v>165</v>
      </c>
      <c r="H30" s="116" t="s">
        <v>165</v>
      </c>
      <c r="I30" s="116" t="s">
        <v>165</v>
      </c>
      <c r="J30" s="116" t="s">
        <v>165</v>
      </c>
      <c r="K30" s="116" t="s">
        <v>165</v>
      </c>
      <c r="L30" s="116" t="s">
        <v>165</v>
      </c>
      <c r="M30" s="116" t="s">
        <v>165</v>
      </c>
      <c r="N30" s="116" t="s">
        <v>165</v>
      </c>
      <c r="O30" s="116" t="s">
        <v>165</v>
      </c>
      <c r="P30" s="116" t="s">
        <v>165</v>
      </c>
      <c r="Q30" s="116" t="s">
        <v>165</v>
      </c>
      <c r="R30" s="116" t="s">
        <v>165</v>
      </c>
      <c r="S30" s="116" t="s">
        <v>165</v>
      </c>
      <c r="T30" s="116" t="s">
        <v>165</v>
      </c>
      <c r="U30" s="116" t="s">
        <v>165</v>
      </c>
      <c r="V30" s="116" t="s">
        <v>165</v>
      </c>
      <c r="W30" s="116" t="s">
        <v>165</v>
      </c>
      <c r="X30" s="116" t="s">
        <v>165</v>
      </c>
      <c r="Y30" s="116" t="s">
        <v>165</v>
      </c>
      <c r="Z30" s="116" t="s">
        <v>165</v>
      </c>
      <c r="AA30" s="116" t="s">
        <v>165</v>
      </c>
      <c r="AB30" s="116" t="s">
        <v>165</v>
      </c>
      <c r="AC30" s="116" t="s">
        <v>165</v>
      </c>
      <c r="AD30" s="116" t="s">
        <v>165</v>
      </c>
      <c r="AE30" s="116" t="s">
        <v>165</v>
      </c>
      <c r="AF30" s="116" t="s">
        <v>165</v>
      </c>
      <c r="AG30" s="116" t="s">
        <v>165</v>
      </c>
      <c r="AH30" s="116" t="s">
        <v>165</v>
      </c>
      <c r="AI30" s="116" t="s">
        <v>165</v>
      </c>
      <c r="AJ30" s="116" t="s">
        <v>165</v>
      </c>
      <c r="AK30" s="118">
        <f t="shared" si="2"/>
        <v>0</v>
      </c>
      <c r="AL30" s="120" t="e">
        <f t="shared" si="1"/>
        <v>#DIV/0!</v>
      </c>
      <c r="AN30" s="16"/>
    </row>
    <row r="31" spans="2:40" x14ac:dyDescent="0.25">
      <c r="B31" s="17" t="str">
        <f t="shared" si="6"/>
        <v>Altiplano_Charcas</v>
      </c>
      <c r="C31" s="17" t="s">
        <v>0</v>
      </c>
      <c r="D31" s="17" t="s">
        <v>54</v>
      </c>
      <c r="E31" s="17" t="s">
        <v>54</v>
      </c>
      <c r="F31" s="116" t="s">
        <v>165</v>
      </c>
      <c r="G31" s="116" t="s">
        <v>165</v>
      </c>
      <c r="H31" s="116" t="s">
        <v>165</v>
      </c>
      <c r="I31" s="116" t="s">
        <v>165</v>
      </c>
      <c r="J31" s="116" t="s">
        <v>165</v>
      </c>
      <c r="K31" s="116" t="s">
        <v>165</v>
      </c>
      <c r="L31" s="116" t="s">
        <v>165</v>
      </c>
      <c r="M31" s="116" t="s">
        <v>165</v>
      </c>
      <c r="N31" s="116" t="s">
        <v>165</v>
      </c>
      <c r="O31" s="116" t="s">
        <v>165</v>
      </c>
      <c r="P31" s="116" t="s">
        <v>165</v>
      </c>
      <c r="Q31" s="116" t="s">
        <v>165</v>
      </c>
      <c r="R31" s="116" t="s">
        <v>165</v>
      </c>
      <c r="S31" s="116" t="s">
        <v>165</v>
      </c>
      <c r="T31" s="116" t="s">
        <v>165</v>
      </c>
      <c r="U31" s="116">
        <v>0</v>
      </c>
      <c r="V31" s="116">
        <v>0</v>
      </c>
      <c r="W31" s="116">
        <v>0</v>
      </c>
      <c r="X31" s="116">
        <v>0</v>
      </c>
      <c r="Y31" s="116">
        <v>9.8000000000000007</v>
      </c>
      <c r="Z31" s="116">
        <v>0</v>
      </c>
      <c r="AA31" s="116">
        <v>0</v>
      </c>
      <c r="AB31" s="116">
        <v>0</v>
      </c>
      <c r="AC31" s="116">
        <v>5.2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8">
        <f t="shared" si="2"/>
        <v>15</v>
      </c>
      <c r="AL31" s="120">
        <f t="shared" si="1"/>
        <v>0.9375</v>
      </c>
    </row>
    <row r="32" spans="2:40" x14ac:dyDescent="0.25">
      <c r="B32" s="17" t="str">
        <f t="shared" si="6"/>
        <v>Altiplano_El Huizache</v>
      </c>
      <c r="C32" s="17" t="s">
        <v>0</v>
      </c>
      <c r="D32" s="17" t="s">
        <v>55</v>
      </c>
      <c r="E32" s="17" t="s">
        <v>56</v>
      </c>
      <c r="F32" s="116">
        <v>0</v>
      </c>
      <c r="G32" s="116">
        <v>0</v>
      </c>
      <c r="H32" s="116">
        <v>0.4</v>
      </c>
      <c r="I32" s="116">
        <v>0</v>
      </c>
      <c r="J32" s="116">
        <v>0</v>
      </c>
      <c r="K32" s="116">
        <v>0</v>
      </c>
      <c r="L32" s="116">
        <v>0</v>
      </c>
      <c r="M32" s="116">
        <v>1.4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8">
        <f t="shared" si="2"/>
        <v>1.7999999999999998</v>
      </c>
      <c r="AL32" s="120">
        <f t="shared" si="1"/>
        <v>5.8064516129032254E-2</v>
      </c>
      <c r="AN32" s="16"/>
    </row>
    <row r="33" spans="2:40" x14ac:dyDescent="0.25">
      <c r="B33" s="17" t="str">
        <f t="shared" si="6"/>
        <v>Altiplano_El Vergel</v>
      </c>
      <c r="C33" s="17" t="s">
        <v>0</v>
      </c>
      <c r="D33" s="17" t="s">
        <v>143</v>
      </c>
      <c r="E33" s="17" t="s">
        <v>1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 t="s">
        <v>165</v>
      </c>
      <c r="L33" s="116" t="s">
        <v>165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8">
        <f t="shared" si="2"/>
        <v>0</v>
      </c>
      <c r="AL33" s="120">
        <f t="shared" si="1"/>
        <v>0</v>
      </c>
    </row>
    <row r="34" spans="2:40" x14ac:dyDescent="0.25">
      <c r="B34" s="17" t="str">
        <f t="shared" si="6"/>
        <v xml:space="preserve">Altiplano_Pocitos </v>
      </c>
      <c r="C34" s="17" t="s">
        <v>0</v>
      </c>
      <c r="D34" s="17" t="s">
        <v>57</v>
      </c>
      <c r="E34" s="17" t="s">
        <v>1</v>
      </c>
      <c r="F34" s="116">
        <v>0</v>
      </c>
      <c r="G34" s="116">
        <v>0</v>
      </c>
      <c r="H34" s="116">
        <v>63.6</v>
      </c>
      <c r="I34" s="116">
        <v>0</v>
      </c>
      <c r="J34" s="116">
        <v>0</v>
      </c>
      <c r="K34" s="116">
        <v>0</v>
      </c>
      <c r="L34" s="116">
        <v>0</v>
      </c>
      <c r="M34" s="116">
        <v>0.8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 t="s">
        <v>165</v>
      </c>
      <c r="AA34" s="116">
        <v>0</v>
      </c>
      <c r="AB34" s="116">
        <v>0</v>
      </c>
      <c r="AC34" s="116">
        <v>0</v>
      </c>
      <c r="AD34" s="116">
        <v>0</v>
      </c>
      <c r="AE34" s="116">
        <v>0.2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8">
        <f t="shared" si="2"/>
        <v>64.600000000000009</v>
      </c>
      <c r="AL34" s="120">
        <f t="shared" si="1"/>
        <v>2.1533333333333338</v>
      </c>
      <c r="AN34" s="16"/>
    </row>
    <row r="35" spans="2:40" x14ac:dyDescent="0.25">
      <c r="B35" s="17" t="str">
        <f t="shared" si="6"/>
        <v>Altiplano_Banderillas</v>
      </c>
      <c r="C35" s="17" t="s">
        <v>0</v>
      </c>
      <c r="D35" s="17" t="s">
        <v>58</v>
      </c>
      <c r="E35" s="17" t="s">
        <v>59</v>
      </c>
      <c r="F35" s="116" t="s">
        <v>165</v>
      </c>
      <c r="G35" s="116" t="s">
        <v>165</v>
      </c>
      <c r="H35" s="116" t="s">
        <v>165</v>
      </c>
      <c r="I35" s="116" t="s">
        <v>165</v>
      </c>
      <c r="J35" s="116" t="s">
        <v>165</v>
      </c>
      <c r="K35" s="116" t="s">
        <v>165</v>
      </c>
      <c r="L35" s="116" t="s">
        <v>165</v>
      </c>
      <c r="M35" s="116" t="s">
        <v>165</v>
      </c>
      <c r="N35" s="116" t="s">
        <v>165</v>
      </c>
      <c r="O35" s="116" t="s">
        <v>165</v>
      </c>
      <c r="P35" s="116" t="s">
        <v>165</v>
      </c>
      <c r="Q35" s="116" t="s">
        <v>165</v>
      </c>
      <c r="R35" s="116" t="s">
        <v>165</v>
      </c>
      <c r="S35" s="116" t="s">
        <v>165</v>
      </c>
      <c r="T35" s="116" t="s">
        <v>165</v>
      </c>
      <c r="U35" s="116" t="s">
        <v>165</v>
      </c>
      <c r="V35" s="116">
        <v>0</v>
      </c>
      <c r="W35" s="116" t="s">
        <v>165</v>
      </c>
      <c r="X35" s="116" t="s">
        <v>165</v>
      </c>
      <c r="Y35" s="116">
        <v>0</v>
      </c>
      <c r="Z35" s="116">
        <v>0</v>
      </c>
      <c r="AA35" s="116">
        <v>0</v>
      </c>
      <c r="AB35" s="116">
        <v>2.4</v>
      </c>
      <c r="AC35" s="116" t="s">
        <v>165</v>
      </c>
      <c r="AD35" s="116" t="s">
        <v>165</v>
      </c>
      <c r="AE35" s="116" t="s">
        <v>165</v>
      </c>
      <c r="AF35" s="116" t="s">
        <v>165</v>
      </c>
      <c r="AG35" s="116" t="s">
        <v>165</v>
      </c>
      <c r="AH35" s="116" t="s">
        <v>165</v>
      </c>
      <c r="AI35" s="116" t="s">
        <v>165</v>
      </c>
      <c r="AJ35" s="116" t="s">
        <v>165</v>
      </c>
      <c r="AK35" s="118">
        <f t="shared" si="2"/>
        <v>2.4</v>
      </c>
      <c r="AL35" s="120">
        <f t="shared" si="1"/>
        <v>0.48</v>
      </c>
    </row>
    <row r="36" spans="2:40" x14ac:dyDescent="0.25">
      <c r="B36" s="17" t="str">
        <f t="shared" si="6"/>
        <v>Altiplano_Sabanillas</v>
      </c>
      <c r="C36" s="17" t="s">
        <v>0</v>
      </c>
      <c r="D36" s="17" t="s">
        <v>60</v>
      </c>
      <c r="E36" s="17" t="s">
        <v>61</v>
      </c>
      <c r="F36" s="116">
        <v>0</v>
      </c>
      <c r="G36" s="116">
        <v>5</v>
      </c>
      <c r="H36" s="116">
        <v>0.6</v>
      </c>
      <c r="I36" s="116">
        <v>0.4</v>
      </c>
      <c r="J36" s="116">
        <v>0.2</v>
      </c>
      <c r="K36" s="116">
        <v>0</v>
      </c>
      <c r="L36" s="116">
        <v>0</v>
      </c>
      <c r="M36" s="116">
        <v>1.2</v>
      </c>
      <c r="N36" s="116">
        <v>0.2</v>
      </c>
      <c r="O36" s="116">
        <v>0</v>
      </c>
      <c r="P36" s="116">
        <v>0.4</v>
      </c>
      <c r="Q36" s="116">
        <v>0.2</v>
      </c>
      <c r="R36" s="116">
        <v>0</v>
      </c>
      <c r="S36" s="116">
        <v>0.2</v>
      </c>
      <c r="T36" s="116">
        <v>0</v>
      </c>
      <c r="U36" s="116">
        <v>0.2</v>
      </c>
      <c r="V36" s="116">
        <v>0.4</v>
      </c>
      <c r="W36" s="116">
        <v>0</v>
      </c>
      <c r="X36" s="116">
        <v>0</v>
      </c>
      <c r="Y36" s="116">
        <v>0</v>
      </c>
      <c r="Z36" s="116">
        <v>0.6</v>
      </c>
      <c r="AA36" s="116">
        <v>0.2</v>
      </c>
      <c r="AB36" s="116">
        <v>0</v>
      </c>
      <c r="AC36" s="116">
        <v>0.4</v>
      </c>
      <c r="AD36" s="116">
        <v>0</v>
      </c>
      <c r="AE36" s="116">
        <v>0.2</v>
      </c>
      <c r="AF36" s="116">
        <v>0</v>
      </c>
      <c r="AG36" s="116">
        <v>0</v>
      </c>
      <c r="AH36" s="116">
        <v>0</v>
      </c>
      <c r="AI36" s="116">
        <v>0</v>
      </c>
      <c r="AJ36" s="116">
        <v>0</v>
      </c>
      <c r="AK36" s="118">
        <f t="shared" si="2"/>
        <v>10.399999999999997</v>
      </c>
      <c r="AL36" s="120">
        <f t="shared" si="1"/>
        <v>0.33548387096774185</v>
      </c>
      <c r="AN36" s="16"/>
    </row>
    <row r="37" spans="2:40" x14ac:dyDescent="0.25">
      <c r="B37" s="17" t="str">
        <f t="shared" si="6"/>
        <v>Altiplano_BuenaVista</v>
      </c>
      <c r="C37" s="17" t="s">
        <v>0</v>
      </c>
      <c r="D37" s="17" t="s">
        <v>62</v>
      </c>
      <c r="E37" s="17" t="s">
        <v>63</v>
      </c>
      <c r="F37" s="116" t="s">
        <v>165</v>
      </c>
      <c r="G37" s="116" t="s">
        <v>165</v>
      </c>
      <c r="H37" s="116" t="s">
        <v>165</v>
      </c>
      <c r="I37" s="116" t="s">
        <v>165</v>
      </c>
      <c r="J37" s="116" t="s">
        <v>165</v>
      </c>
      <c r="K37" s="116" t="s">
        <v>165</v>
      </c>
      <c r="L37" s="116" t="s">
        <v>165</v>
      </c>
      <c r="M37" s="116" t="s">
        <v>165</v>
      </c>
      <c r="N37" s="116" t="s">
        <v>165</v>
      </c>
      <c r="O37" s="116" t="s">
        <v>165</v>
      </c>
      <c r="P37" s="116" t="s">
        <v>165</v>
      </c>
      <c r="Q37" s="116" t="s">
        <v>165</v>
      </c>
      <c r="R37" s="116" t="s">
        <v>165</v>
      </c>
      <c r="S37" s="116" t="s">
        <v>165</v>
      </c>
      <c r="T37" s="116" t="s">
        <v>165</v>
      </c>
      <c r="U37" s="116" t="s">
        <v>165</v>
      </c>
      <c r="V37" s="116" t="s">
        <v>165</v>
      </c>
      <c r="W37" s="116" t="s">
        <v>165</v>
      </c>
      <c r="X37" s="116" t="s">
        <v>165</v>
      </c>
      <c r="Y37" s="116" t="s">
        <v>165</v>
      </c>
      <c r="Z37" s="116" t="s">
        <v>165</v>
      </c>
      <c r="AA37" s="116" t="s">
        <v>165</v>
      </c>
      <c r="AB37" s="116" t="s">
        <v>165</v>
      </c>
      <c r="AC37" s="116" t="s">
        <v>165</v>
      </c>
      <c r="AD37" s="116" t="s">
        <v>165</v>
      </c>
      <c r="AE37" s="116" t="s">
        <v>165</v>
      </c>
      <c r="AF37" s="116" t="s">
        <v>165</v>
      </c>
      <c r="AG37" s="116" t="s">
        <v>165</v>
      </c>
      <c r="AH37" s="116" t="s">
        <v>165</v>
      </c>
      <c r="AI37" s="116" t="s">
        <v>165</v>
      </c>
      <c r="AJ37" s="116" t="s">
        <v>165</v>
      </c>
      <c r="AK37" s="118">
        <f t="shared" si="2"/>
        <v>0</v>
      </c>
      <c r="AL37" s="120" t="e">
        <f t="shared" si="1"/>
        <v>#DIV/0!</v>
      </c>
    </row>
    <row r="38" spans="2:40" x14ac:dyDescent="0.25">
      <c r="B38" s="17" t="str">
        <f t="shared" si="6"/>
        <v>Altiplano_La Terquedad</v>
      </c>
      <c r="C38" s="17" t="s">
        <v>0</v>
      </c>
      <c r="D38" s="17" t="s">
        <v>64</v>
      </c>
      <c r="E38" s="17" t="s">
        <v>63</v>
      </c>
      <c r="F38" s="116">
        <v>0</v>
      </c>
      <c r="G38" s="116">
        <v>0.4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6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21.6</v>
      </c>
      <c r="Z38" s="116">
        <v>0.2</v>
      </c>
      <c r="AA38" s="116">
        <v>0</v>
      </c>
      <c r="AB38" s="116">
        <v>0</v>
      </c>
      <c r="AC38" s="116">
        <v>0.4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8">
        <f t="shared" si="2"/>
        <v>28.599999999999998</v>
      </c>
      <c r="AL38" s="120">
        <f t="shared" si="1"/>
        <v>0.92258064516129024</v>
      </c>
      <c r="AN38" s="16"/>
    </row>
    <row r="39" spans="2:40" x14ac:dyDescent="0.25">
      <c r="B39" s="17" t="str">
        <f t="shared" si="6"/>
        <v>Altiplano_BuenaVista</v>
      </c>
      <c r="C39" s="17" t="s">
        <v>0</v>
      </c>
      <c r="D39" s="17" t="s">
        <v>62</v>
      </c>
      <c r="E39" s="17" t="s">
        <v>65</v>
      </c>
      <c r="F39" s="116" t="s">
        <v>165</v>
      </c>
      <c r="G39" s="116" t="s">
        <v>165</v>
      </c>
      <c r="H39" s="116" t="s">
        <v>165</v>
      </c>
      <c r="I39" s="116" t="s">
        <v>165</v>
      </c>
      <c r="J39" s="116" t="s">
        <v>165</v>
      </c>
      <c r="K39" s="116" t="s">
        <v>165</v>
      </c>
      <c r="L39" s="116" t="s">
        <v>165</v>
      </c>
      <c r="M39" s="116" t="s">
        <v>165</v>
      </c>
      <c r="N39" s="116" t="s">
        <v>165</v>
      </c>
      <c r="O39" s="116" t="s">
        <v>165</v>
      </c>
      <c r="P39" s="116" t="s">
        <v>165</v>
      </c>
      <c r="Q39" s="116" t="s">
        <v>165</v>
      </c>
      <c r="R39" s="116" t="s">
        <v>165</v>
      </c>
      <c r="S39" s="116" t="s">
        <v>165</v>
      </c>
      <c r="T39" s="116" t="s">
        <v>165</v>
      </c>
      <c r="U39" s="116" t="s">
        <v>165</v>
      </c>
      <c r="V39" s="116" t="s">
        <v>165</v>
      </c>
      <c r="W39" s="116" t="s">
        <v>165</v>
      </c>
      <c r="X39" s="116" t="s">
        <v>165</v>
      </c>
      <c r="Y39" s="116" t="s">
        <v>165</v>
      </c>
      <c r="Z39" s="116" t="s">
        <v>165</v>
      </c>
      <c r="AA39" s="116" t="s">
        <v>165</v>
      </c>
      <c r="AB39" s="116" t="s">
        <v>165</v>
      </c>
      <c r="AC39" s="116" t="s">
        <v>165</v>
      </c>
      <c r="AD39" s="116" t="s">
        <v>165</v>
      </c>
      <c r="AE39" s="116" t="s">
        <v>165</v>
      </c>
      <c r="AF39" s="116" t="s">
        <v>165</v>
      </c>
      <c r="AG39" s="116" t="s">
        <v>165</v>
      </c>
      <c r="AH39" s="116" t="s">
        <v>165</v>
      </c>
      <c r="AI39" s="116" t="s">
        <v>165</v>
      </c>
      <c r="AJ39" s="116" t="s">
        <v>165</v>
      </c>
      <c r="AK39" s="118">
        <f t="shared" si="2"/>
        <v>0</v>
      </c>
      <c r="AL39" s="120" t="e">
        <f t="shared" si="1"/>
        <v>#DIV/0!</v>
      </c>
    </row>
    <row r="40" spans="2:40" x14ac:dyDescent="0.25">
      <c r="B40" s="17" t="str">
        <f t="shared" si="6"/>
        <v>Altiplano_La Dulce</v>
      </c>
      <c r="C40" s="17" t="s">
        <v>0</v>
      </c>
      <c r="D40" s="17" t="s">
        <v>66</v>
      </c>
      <c r="E40" s="17" t="s">
        <v>65</v>
      </c>
      <c r="F40" s="116" t="s">
        <v>165</v>
      </c>
      <c r="G40" s="116" t="s">
        <v>165</v>
      </c>
      <c r="H40" s="116" t="s">
        <v>165</v>
      </c>
      <c r="I40" s="116" t="s">
        <v>165</v>
      </c>
      <c r="J40" s="116" t="s">
        <v>165</v>
      </c>
      <c r="K40" s="116" t="s">
        <v>165</v>
      </c>
      <c r="L40" s="116" t="s">
        <v>165</v>
      </c>
      <c r="M40" s="116" t="s">
        <v>165</v>
      </c>
      <c r="N40" s="116" t="s">
        <v>165</v>
      </c>
      <c r="O40" s="116" t="s">
        <v>165</v>
      </c>
      <c r="P40" s="116" t="s">
        <v>165</v>
      </c>
      <c r="Q40" s="116" t="s">
        <v>165</v>
      </c>
      <c r="R40" s="116" t="s">
        <v>165</v>
      </c>
      <c r="S40" s="116" t="s">
        <v>165</v>
      </c>
      <c r="T40" s="116" t="s">
        <v>165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8">
        <f t="shared" si="2"/>
        <v>0</v>
      </c>
      <c r="AL40" s="120">
        <f t="shared" si="1"/>
        <v>0</v>
      </c>
      <c r="AN40" s="16"/>
    </row>
    <row r="41" spans="2:40" x14ac:dyDescent="0.25">
      <c r="B41" s="17" t="str">
        <f t="shared" si="6"/>
        <v>Altiplano_Yoliatl</v>
      </c>
      <c r="C41" s="17" t="s">
        <v>0</v>
      </c>
      <c r="D41" s="17" t="s">
        <v>67</v>
      </c>
      <c r="E41" s="17" t="s">
        <v>65</v>
      </c>
      <c r="F41" s="116" t="s">
        <v>165</v>
      </c>
      <c r="G41" s="116" t="s">
        <v>165</v>
      </c>
      <c r="H41" s="116" t="s">
        <v>165</v>
      </c>
      <c r="I41" s="116" t="s">
        <v>165</v>
      </c>
      <c r="J41" s="116" t="s">
        <v>165</v>
      </c>
      <c r="K41" s="116" t="s">
        <v>165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 t="s">
        <v>165</v>
      </c>
      <c r="S41" s="116" t="s">
        <v>165</v>
      </c>
      <c r="T41" s="116" t="s">
        <v>165</v>
      </c>
      <c r="U41" s="116" t="s">
        <v>165</v>
      </c>
      <c r="V41" s="116" t="s">
        <v>165</v>
      </c>
      <c r="W41" s="116" t="s">
        <v>165</v>
      </c>
      <c r="X41" s="116" t="s">
        <v>165</v>
      </c>
      <c r="Y41" s="116" t="s">
        <v>165</v>
      </c>
      <c r="Z41" s="116" t="s">
        <v>165</v>
      </c>
      <c r="AA41" s="116" t="s">
        <v>165</v>
      </c>
      <c r="AB41" s="116" t="s">
        <v>165</v>
      </c>
      <c r="AC41" s="116" t="s">
        <v>165</v>
      </c>
      <c r="AD41" s="116" t="s">
        <v>165</v>
      </c>
      <c r="AE41" s="116" t="s">
        <v>165</v>
      </c>
      <c r="AF41" s="116" t="s">
        <v>165</v>
      </c>
      <c r="AG41" s="116" t="s">
        <v>165</v>
      </c>
      <c r="AH41" s="116" t="s">
        <v>165</v>
      </c>
      <c r="AI41" s="116" t="s">
        <v>165</v>
      </c>
      <c r="AJ41" s="116" t="s">
        <v>165</v>
      </c>
      <c r="AK41" s="118">
        <f t="shared" si="2"/>
        <v>0</v>
      </c>
      <c r="AL41" s="120">
        <f t="shared" si="1"/>
        <v>0</v>
      </c>
    </row>
    <row r="42" spans="2:40" s="75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16">
        <v>0</v>
      </c>
      <c r="G42" s="116">
        <v>0</v>
      </c>
      <c r="H42" s="116">
        <v>0</v>
      </c>
      <c r="I42" s="116">
        <v>0.4</v>
      </c>
      <c r="J42" s="116">
        <v>0.6</v>
      </c>
      <c r="K42" s="116">
        <v>0</v>
      </c>
      <c r="L42" s="116">
        <v>0</v>
      </c>
      <c r="M42" s="116">
        <v>2.6</v>
      </c>
      <c r="N42" s="116"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1.4</v>
      </c>
      <c r="AG42" s="116">
        <v>0</v>
      </c>
      <c r="AH42" s="116">
        <v>0</v>
      </c>
      <c r="AI42" s="116">
        <v>0</v>
      </c>
      <c r="AJ42" s="116">
        <v>0</v>
      </c>
      <c r="AK42" s="118">
        <f t="shared" si="2"/>
        <v>5</v>
      </c>
      <c r="AL42" s="120">
        <f t="shared" si="1"/>
        <v>0.16129032258064516</v>
      </c>
    </row>
    <row r="43" spans="2:40" s="75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16" t="s">
        <v>165</v>
      </c>
      <c r="G43" s="116" t="s">
        <v>165</v>
      </c>
      <c r="H43" s="116" t="s">
        <v>165</v>
      </c>
      <c r="I43" s="116" t="s">
        <v>165</v>
      </c>
      <c r="J43" s="116" t="s">
        <v>165</v>
      </c>
      <c r="K43" s="116" t="s">
        <v>165</v>
      </c>
      <c r="L43" s="116" t="s">
        <v>165</v>
      </c>
      <c r="M43" s="116" t="s">
        <v>165</v>
      </c>
      <c r="N43" s="116" t="s">
        <v>165</v>
      </c>
      <c r="O43" s="116" t="s">
        <v>165</v>
      </c>
      <c r="P43" s="116" t="s">
        <v>165</v>
      </c>
      <c r="Q43" s="116" t="s">
        <v>165</v>
      </c>
      <c r="R43" s="116" t="s">
        <v>165</v>
      </c>
      <c r="S43" s="116" t="s">
        <v>165</v>
      </c>
      <c r="T43" s="116" t="s">
        <v>165</v>
      </c>
      <c r="U43" s="116" t="s">
        <v>165</v>
      </c>
      <c r="V43" s="116" t="s">
        <v>165</v>
      </c>
      <c r="W43" s="116" t="s">
        <v>165</v>
      </c>
      <c r="X43" s="116" t="s">
        <v>165</v>
      </c>
      <c r="Y43" s="116" t="s">
        <v>165</v>
      </c>
      <c r="Z43" s="116" t="s">
        <v>165</v>
      </c>
      <c r="AA43" s="116" t="s">
        <v>165</v>
      </c>
      <c r="AB43" s="116" t="s">
        <v>165</v>
      </c>
      <c r="AC43" s="116" t="s">
        <v>165</v>
      </c>
      <c r="AD43" s="116" t="s">
        <v>165</v>
      </c>
      <c r="AE43" s="116" t="s">
        <v>165</v>
      </c>
      <c r="AF43" s="116" t="s">
        <v>165</v>
      </c>
      <c r="AG43" s="116" t="s">
        <v>165</v>
      </c>
      <c r="AH43" s="116" t="s">
        <v>165</v>
      </c>
      <c r="AI43" s="116" t="s">
        <v>165</v>
      </c>
      <c r="AJ43" s="116" t="s">
        <v>165</v>
      </c>
      <c r="AK43" s="118">
        <f t="shared" si="2"/>
        <v>0</v>
      </c>
      <c r="AL43" s="120" t="e">
        <f t="shared" si="1"/>
        <v>#DIV/0!</v>
      </c>
    </row>
    <row r="44" spans="2:40" s="75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16">
        <v>0.6</v>
      </c>
      <c r="G44" s="116">
        <v>6.4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1.2</v>
      </c>
      <c r="Z44" s="116">
        <v>0</v>
      </c>
      <c r="AA44" s="116">
        <v>0</v>
      </c>
      <c r="AB44" s="116" t="s">
        <v>165</v>
      </c>
      <c r="AC44" s="116" t="s">
        <v>165</v>
      </c>
      <c r="AD44" s="116" t="s">
        <v>165</v>
      </c>
      <c r="AE44" s="116" t="s">
        <v>165</v>
      </c>
      <c r="AF44" s="116" t="s">
        <v>165</v>
      </c>
      <c r="AG44" s="116" t="s">
        <v>165</v>
      </c>
      <c r="AH44" s="116" t="s">
        <v>165</v>
      </c>
      <c r="AI44" s="116" t="s">
        <v>165</v>
      </c>
      <c r="AJ44" s="116" t="s">
        <v>165</v>
      </c>
      <c r="AK44" s="118">
        <f t="shared" si="2"/>
        <v>8.1999999999999993</v>
      </c>
      <c r="AL44" s="120">
        <f t="shared" si="1"/>
        <v>0.37272727272727268</v>
      </c>
    </row>
    <row r="45" spans="2:40" s="75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16">
        <v>0.4</v>
      </c>
      <c r="G45" s="116">
        <v>5.4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4.4000000000000004</v>
      </c>
      <c r="Z45" s="116">
        <v>0</v>
      </c>
      <c r="AA45" s="116">
        <v>0</v>
      </c>
      <c r="AB45" s="116">
        <v>0</v>
      </c>
      <c r="AC45" s="116">
        <v>0</v>
      </c>
      <c r="AD45" s="116">
        <v>0.2</v>
      </c>
      <c r="AE45" s="116">
        <v>0</v>
      </c>
      <c r="AF45" s="116" t="s">
        <v>165</v>
      </c>
      <c r="AG45" s="116" t="s">
        <v>165</v>
      </c>
      <c r="AH45" s="116" t="s">
        <v>165</v>
      </c>
      <c r="AI45" s="116" t="s">
        <v>165</v>
      </c>
      <c r="AJ45" s="116" t="s">
        <v>165</v>
      </c>
      <c r="AK45" s="118">
        <f t="shared" si="2"/>
        <v>10.4</v>
      </c>
      <c r="AL45" s="120">
        <f t="shared" si="1"/>
        <v>0.4</v>
      </c>
    </row>
    <row r="46" spans="2:40" s="75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16">
        <v>24.8</v>
      </c>
      <c r="G46" s="116">
        <v>0.2</v>
      </c>
      <c r="H46" s="116">
        <v>0</v>
      </c>
      <c r="I46" s="116">
        <v>0.2</v>
      </c>
      <c r="J46" s="116">
        <v>0.4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1.6</v>
      </c>
      <c r="AC46" s="116">
        <v>0</v>
      </c>
      <c r="AD46" s="116">
        <v>0</v>
      </c>
      <c r="AE46" s="116">
        <v>1.8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8">
        <f t="shared" si="2"/>
        <v>29</v>
      </c>
      <c r="AL46" s="120">
        <f t="shared" si="1"/>
        <v>0.93548387096774188</v>
      </c>
    </row>
    <row r="47" spans="2:40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16" t="s">
        <v>165</v>
      </c>
      <c r="G47" s="116" t="s">
        <v>165</v>
      </c>
      <c r="H47" s="116" t="s">
        <v>165</v>
      </c>
      <c r="I47" s="116" t="s">
        <v>165</v>
      </c>
      <c r="J47" s="116" t="s">
        <v>165</v>
      </c>
      <c r="K47" s="116" t="s">
        <v>165</v>
      </c>
      <c r="L47" s="116" t="s">
        <v>165</v>
      </c>
      <c r="M47" s="116" t="s">
        <v>165</v>
      </c>
      <c r="N47" s="116" t="s">
        <v>165</v>
      </c>
      <c r="O47" s="116" t="s">
        <v>165</v>
      </c>
      <c r="P47" s="116" t="s">
        <v>165</v>
      </c>
      <c r="Q47" s="116" t="s">
        <v>165</v>
      </c>
      <c r="R47" s="116" t="s">
        <v>165</v>
      </c>
      <c r="S47" s="116" t="s">
        <v>165</v>
      </c>
      <c r="T47" s="116" t="s">
        <v>165</v>
      </c>
      <c r="U47" s="116" t="s">
        <v>165</v>
      </c>
      <c r="V47" s="116" t="s">
        <v>165</v>
      </c>
      <c r="W47" s="116" t="s">
        <v>165</v>
      </c>
      <c r="X47" s="116" t="s">
        <v>165</v>
      </c>
      <c r="Y47" s="116" t="s">
        <v>165</v>
      </c>
      <c r="Z47" s="116" t="s">
        <v>165</v>
      </c>
      <c r="AA47" s="116" t="s">
        <v>165</v>
      </c>
      <c r="AB47" s="116" t="s">
        <v>165</v>
      </c>
      <c r="AC47" s="116" t="s">
        <v>165</v>
      </c>
      <c r="AD47" s="116" t="s">
        <v>165</v>
      </c>
      <c r="AE47" s="116" t="s">
        <v>165</v>
      </c>
      <c r="AF47" s="116" t="s">
        <v>165</v>
      </c>
      <c r="AG47" s="116" t="s">
        <v>165</v>
      </c>
      <c r="AH47" s="116" t="s">
        <v>165</v>
      </c>
      <c r="AI47" s="116" t="s">
        <v>165</v>
      </c>
      <c r="AJ47" s="116" t="s">
        <v>165</v>
      </c>
      <c r="AK47" s="118">
        <f>SUM(F47:AJ47)</f>
        <v>0</v>
      </c>
      <c r="AL47" s="120" t="e">
        <f>AVERAGE(F47:AJ47)</f>
        <v>#DIV/0!</v>
      </c>
      <c r="AN47" s="16"/>
    </row>
    <row r="48" spans="2:40" x14ac:dyDescent="0.25">
      <c r="B48" s="17" t="str">
        <f t="shared" si="6"/>
        <v>Centro_Benito Juárez</v>
      </c>
      <c r="C48" s="5" t="s">
        <v>28</v>
      </c>
      <c r="D48" s="5" t="s">
        <v>68</v>
      </c>
      <c r="E48" s="5" t="s">
        <v>69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8">
        <f t="shared" si="2"/>
        <v>0</v>
      </c>
      <c r="AL48" s="120">
        <f t="shared" si="1"/>
        <v>0</v>
      </c>
      <c r="AN48" s="16"/>
    </row>
    <row r="49" spans="2:55" x14ac:dyDescent="0.25">
      <c r="B49" s="17" t="str">
        <f t="shared" si="6"/>
        <v>Centro_El Polvorín</v>
      </c>
      <c r="C49" s="5" t="s">
        <v>28</v>
      </c>
      <c r="D49" s="5" t="s">
        <v>70</v>
      </c>
      <c r="E49" s="5" t="s">
        <v>71</v>
      </c>
      <c r="F49" s="116" t="s">
        <v>165</v>
      </c>
      <c r="G49" s="116" t="s">
        <v>165</v>
      </c>
      <c r="H49" s="116" t="s">
        <v>165</v>
      </c>
      <c r="I49" s="116" t="s">
        <v>165</v>
      </c>
      <c r="J49" s="116" t="s">
        <v>165</v>
      </c>
      <c r="K49" s="116" t="s">
        <v>165</v>
      </c>
      <c r="L49" s="116" t="s">
        <v>165</v>
      </c>
      <c r="M49" s="116" t="s">
        <v>165</v>
      </c>
      <c r="N49" s="116" t="s">
        <v>165</v>
      </c>
      <c r="O49" s="116" t="s">
        <v>165</v>
      </c>
      <c r="P49" s="116" t="s">
        <v>165</v>
      </c>
      <c r="Q49" s="116" t="s">
        <v>165</v>
      </c>
      <c r="R49" s="116" t="s">
        <v>165</v>
      </c>
      <c r="S49" s="116" t="s">
        <v>165</v>
      </c>
      <c r="T49" s="116" t="s">
        <v>165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8">
        <f t="shared" si="2"/>
        <v>0</v>
      </c>
      <c r="AL49" s="120">
        <f t="shared" si="1"/>
        <v>0</v>
      </c>
    </row>
    <row r="50" spans="2:55" x14ac:dyDescent="0.25">
      <c r="B50" s="17" t="str">
        <f t="shared" si="6"/>
        <v xml:space="preserve">Centro_Santa Clara </v>
      </c>
      <c r="C50" s="5" t="s">
        <v>28</v>
      </c>
      <c r="D50" s="5" t="s">
        <v>72</v>
      </c>
      <c r="E50" s="5" t="s">
        <v>4</v>
      </c>
      <c r="F50" s="116" t="s">
        <v>165</v>
      </c>
      <c r="G50" s="116" t="s">
        <v>165</v>
      </c>
      <c r="H50" s="116" t="s">
        <v>165</v>
      </c>
      <c r="I50" s="116" t="s">
        <v>165</v>
      </c>
      <c r="J50" s="116" t="s">
        <v>165</v>
      </c>
      <c r="K50" s="116" t="s">
        <v>165</v>
      </c>
      <c r="L50" s="116" t="s">
        <v>165</v>
      </c>
      <c r="M50" s="116" t="s">
        <v>165</v>
      </c>
      <c r="N50" s="116" t="s">
        <v>165</v>
      </c>
      <c r="O50" s="116" t="s">
        <v>165</v>
      </c>
      <c r="P50" s="116" t="s">
        <v>165</v>
      </c>
      <c r="Q50" s="116" t="s">
        <v>165</v>
      </c>
      <c r="R50" s="116" t="s">
        <v>165</v>
      </c>
      <c r="S50" s="116" t="s">
        <v>165</v>
      </c>
      <c r="T50" s="116" t="s">
        <v>165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8">
        <f t="shared" si="2"/>
        <v>0</v>
      </c>
      <c r="AL50" s="120">
        <f t="shared" si="1"/>
        <v>0</v>
      </c>
      <c r="AN50" s="16"/>
    </row>
    <row r="51" spans="2:55" x14ac:dyDescent="0.25">
      <c r="B51" s="17" t="str">
        <f t="shared" si="6"/>
        <v>Centro_INIFAP San Luis</v>
      </c>
      <c r="C51" s="5" t="s">
        <v>28</v>
      </c>
      <c r="D51" s="5" t="s">
        <v>122</v>
      </c>
      <c r="E51" s="5" t="s">
        <v>124</v>
      </c>
      <c r="F51" s="116" t="s">
        <v>165</v>
      </c>
      <c r="G51" s="116" t="s">
        <v>165</v>
      </c>
      <c r="H51" s="116" t="s">
        <v>165</v>
      </c>
      <c r="I51" s="116" t="s">
        <v>165</v>
      </c>
      <c r="J51" s="116" t="s">
        <v>165</v>
      </c>
      <c r="K51" s="116" t="s">
        <v>165</v>
      </c>
      <c r="L51" s="116" t="s">
        <v>165</v>
      </c>
      <c r="M51" s="116" t="s">
        <v>165</v>
      </c>
      <c r="N51" s="116" t="s">
        <v>165</v>
      </c>
      <c r="O51" s="116" t="s">
        <v>165</v>
      </c>
      <c r="P51" s="116" t="s">
        <v>165</v>
      </c>
      <c r="Q51" s="116" t="s">
        <v>165</v>
      </c>
      <c r="R51" s="116" t="s">
        <v>165</v>
      </c>
      <c r="S51" s="116" t="s">
        <v>165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8">
        <f t="shared" si="2"/>
        <v>0</v>
      </c>
      <c r="AL51" s="120">
        <f t="shared" si="1"/>
        <v>0</v>
      </c>
    </row>
    <row r="52" spans="2:55" x14ac:dyDescent="0.25">
      <c r="B52" s="17" t="str">
        <f t="shared" si="6"/>
        <v>Centro_La Lugarda</v>
      </c>
      <c r="C52" s="5" t="s">
        <v>28</v>
      </c>
      <c r="D52" s="5" t="s">
        <v>74</v>
      </c>
      <c r="E52" s="5" t="s">
        <v>75</v>
      </c>
      <c r="F52" s="116" t="s">
        <v>165</v>
      </c>
      <c r="G52" s="116" t="s">
        <v>165</v>
      </c>
      <c r="H52" s="116" t="s">
        <v>165</v>
      </c>
      <c r="I52" s="116" t="s">
        <v>165</v>
      </c>
      <c r="J52" s="116" t="s">
        <v>165</v>
      </c>
      <c r="K52" s="116" t="s">
        <v>165</v>
      </c>
      <c r="L52" s="116" t="s">
        <v>165</v>
      </c>
      <c r="M52" s="116" t="s">
        <v>165</v>
      </c>
      <c r="N52" s="116" t="s">
        <v>165</v>
      </c>
      <c r="O52" s="116" t="s">
        <v>165</v>
      </c>
      <c r="P52" s="116" t="s">
        <v>165</v>
      </c>
      <c r="Q52" s="116" t="s">
        <v>165</v>
      </c>
      <c r="R52" s="116" t="s">
        <v>165</v>
      </c>
      <c r="S52" s="116" t="s">
        <v>165</v>
      </c>
      <c r="T52" s="116">
        <v>0</v>
      </c>
      <c r="U52" s="116">
        <v>0</v>
      </c>
      <c r="V52" s="116">
        <v>0.2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0.2</v>
      </c>
      <c r="AG52" s="116">
        <v>0.4</v>
      </c>
      <c r="AH52" s="116">
        <v>0</v>
      </c>
      <c r="AI52" s="116">
        <v>0</v>
      </c>
      <c r="AJ52" s="116">
        <v>0</v>
      </c>
      <c r="AK52" s="118">
        <f>SUM(F52:AJ52)</f>
        <v>0.8</v>
      </c>
      <c r="AL52" s="120">
        <f>AVERAGE(F52:AJ52)</f>
        <v>4.7058823529411764E-2</v>
      </c>
      <c r="AN52" s="16"/>
    </row>
    <row r="53" spans="2:55" x14ac:dyDescent="0.25">
      <c r="B53" s="17" t="str">
        <f t="shared" si="6"/>
        <v>Centro_La Purisima</v>
      </c>
      <c r="C53" s="5" t="s">
        <v>28</v>
      </c>
      <c r="D53" s="5" t="s">
        <v>76</v>
      </c>
      <c r="E53" s="5" t="s">
        <v>77</v>
      </c>
      <c r="F53" s="116" t="s">
        <v>165</v>
      </c>
      <c r="G53" s="116" t="s">
        <v>165</v>
      </c>
      <c r="H53" s="116" t="s">
        <v>165</v>
      </c>
      <c r="I53" s="116" t="s">
        <v>165</v>
      </c>
      <c r="J53" s="116" t="s">
        <v>165</v>
      </c>
      <c r="K53" s="116" t="s">
        <v>165</v>
      </c>
      <c r="L53" s="116" t="s">
        <v>165</v>
      </c>
      <c r="M53" s="116" t="s">
        <v>165</v>
      </c>
      <c r="N53" s="116" t="s">
        <v>165</v>
      </c>
      <c r="O53" s="116" t="s">
        <v>165</v>
      </c>
      <c r="P53" s="116" t="s">
        <v>165</v>
      </c>
      <c r="Q53" s="116" t="s">
        <v>165</v>
      </c>
      <c r="R53" s="116" t="s">
        <v>165</v>
      </c>
      <c r="S53" s="116" t="s">
        <v>165</v>
      </c>
      <c r="T53" s="116" t="s">
        <v>165</v>
      </c>
      <c r="U53" s="116" t="s">
        <v>165</v>
      </c>
      <c r="V53" s="116" t="s">
        <v>165</v>
      </c>
      <c r="W53" s="116" t="s">
        <v>165</v>
      </c>
      <c r="X53" s="116" t="s">
        <v>165</v>
      </c>
      <c r="Y53" s="116" t="s">
        <v>165</v>
      </c>
      <c r="Z53" s="116" t="s">
        <v>165</v>
      </c>
      <c r="AA53" s="116" t="s">
        <v>165</v>
      </c>
      <c r="AB53" s="116" t="s">
        <v>165</v>
      </c>
      <c r="AC53" s="116" t="s">
        <v>165</v>
      </c>
      <c r="AD53" s="116" t="s">
        <v>165</v>
      </c>
      <c r="AE53" s="116" t="s">
        <v>165</v>
      </c>
      <c r="AF53" s="116" t="s">
        <v>165</v>
      </c>
      <c r="AG53" s="116" t="s">
        <v>165</v>
      </c>
      <c r="AH53" s="116" t="s">
        <v>165</v>
      </c>
      <c r="AI53" s="116" t="s">
        <v>165</v>
      </c>
      <c r="AJ53" s="116" t="s">
        <v>165</v>
      </c>
      <c r="AK53" s="118">
        <f t="shared" si="2"/>
        <v>0</v>
      </c>
      <c r="AL53" s="120" t="e">
        <f t="shared" si="1"/>
        <v>#DIV/0!</v>
      </c>
    </row>
    <row r="54" spans="2:55" x14ac:dyDescent="0.25">
      <c r="B54" s="17" t="str">
        <f t="shared" si="6"/>
        <v>Centro_San Ignacio</v>
      </c>
      <c r="C54" s="5" t="s">
        <v>28</v>
      </c>
      <c r="D54" s="5" t="s">
        <v>78</v>
      </c>
      <c r="E54" s="5" t="s">
        <v>79</v>
      </c>
      <c r="F54" s="116" t="s">
        <v>165</v>
      </c>
      <c r="G54" s="116" t="s">
        <v>165</v>
      </c>
      <c r="H54" s="116" t="s">
        <v>165</v>
      </c>
      <c r="I54" s="116" t="s">
        <v>165</v>
      </c>
      <c r="J54" s="116" t="s">
        <v>165</v>
      </c>
      <c r="K54" s="116" t="s">
        <v>165</v>
      </c>
      <c r="L54" s="116" t="s">
        <v>165</v>
      </c>
      <c r="M54" s="116" t="s">
        <v>165</v>
      </c>
      <c r="N54" s="116" t="s">
        <v>165</v>
      </c>
      <c r="O54" s="116" t="s">
        <v>165</v>
      </c>
      <c r="P54" s="116" t="s">
        <v>165</v>
      </c>
      <c r="Q54" s="116" t="s">
        <v>165</v>
      </c>
      <c r="R54" s="116" t="s">
        <v>165</v>
      </c>
      <c r="S54" s="116" t="s">
        <v>165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8">
        <f t="shared" si="2"/>
        <v>0</v>
      </c>
      <c r="AL54" s="120">
        <f t="shared" si="1"/>
        <v>0</v>
      </c>
      <c r="AN54" s="16"/>
    </row>
    <row r="55" spans="2:55" x14ac:dyDescent="0.25">
      <c r="B55" s="17" t="str">
        <f t="shared" si="6"/>
        <v>Centro_San Isidro</v>
      </c>
      <c r="C55" s="5" t="s">
        <v>28</v>
      </c>
      <c r="D55" s="5" t="s">
        <v>80</v>
      </c>
      <c r="E55" s="5" t="s">
        <v>79</v>
      </c>
      <c r="F55" s="116" t="s">
        <v>165</v>
      </c>
      <c r="G55" s="116" t="s">
        <v>165</v>
      </c>
      <c r="H55" s="116" t="s">
        <v>165</v>
      </c>
      <c r="I55" s="116" t="s">
        <v>165</v>
      </c>
      <c r="J55" s="116" t="s">
        <v>165</v>
      </c>
      <c r="K55" s="116" t="s">
        <v>165</v>
      </c>
      <c r="L55" s="116" t="s">
        <v>165</v>
      </c>
      <c r="M55" s="116" t="s">
        <v>165</v>
      </c>
      <c r="N55" s="116" t="s">
        <v>165</v>
      </c>
      <c r="O55" s="116" t="s">
        <v>165</v>
      </c>
      <c r="P55" s="116" t="s">
        <v>165</v>
      </c>
      <c r="Q55" s="116" t="s">
        <v>165</v>
      </c>
      <c r="R55" s="116" t="s">
        <v>165</v>
      </c>
      <c r="S55" s="116" t="s">
        <v>165</v>
      </c>
      <c r="T55" s="116" t="s">
        <v>165</v>
      </c>
      <c r="U55" s="116" t="s">
        <v>165</v>
      </c>
      <c r="V55" s="116">
        <v>0</v>
      </c>
      <c r="W55" s="116"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0</v>
      </c>
      <c r="AC55" s="116">
        <v>0</v>
      </c>
      <c r="AD55" s="116">
        <v>0</v>
      </c>
      <c r="AE55" s="116">
        <v>0</v>
      </c>
      <c r="AF55" s="116">
        <v>0</v>
      </c>
      <c r="AG55" s="116">
        <v>0.8</v>
      </c>
      <c r="AH55" s="116">
        <v>0</v>
      </c>
      <c r="AI55" s="116">
        <v>0</v>
      </c>
      <c r="AJ55" s="116">
        <v>0</v>
      </c>
      <c r="AK55" s="118">
        <f>SUM(F55:AJ55)</f>
        <v>0.8</v>
      </c>
      <c r="AL55" s="120">
        <f>AVERAGE(F55:AJ55)</f>
        <v>5.3333333333333337E-2</v>
      </c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</row>
    <row r="56" spans="2:55" x14ac:dyDescent="0.25">
      <c r="B56" s="17" t="str">
        <f t="shared" si="6"/>
        <v>Huasteca_5 de Mayo</v>
      </c>
      <c r="C56" s="103" t="s">
        <v>10</v>
      </c>
      <c r="D56" s="103" t="s">
        <v>83</v>
      </c>
      <c r="E56" s="103" t="s">
        <v>84</v>
      </c>
      <c r="F56" s="116" t="s">
        <v>165</v>
      </c>
      <c r="G56" s="116" t="s">
        <v>165</v>
      </c>
      <c r="H56" s="116" t="s">
        <v>165</v>
      </c>
      <c r="I56" s="116" t="s">
        <v>165</v>
      </c>
      <c r="J56" s="116" t="s">
        <v>165</v>
      </c>
      <c r="K56" s="116" t="s">
        <v>165</v>
      </c>
      <c r="L56" s="116" t="s">
        <v>165</v>
      </c>
      <c r="M56" s="116" t="s">
        <v>165</v>
      </c>
      <c r="N56" s="116" t="s">
        <v>165</v>
      </c>
      <c r="O56" s="116" t="s">
        <v>165</v>
      </c>
      <c r="P56" s="116" t="s">
        <v>165</v>
      </c>
      <c r="Q56" s="116" t="s">
        <v>165</v>
      </c>
      <c r="R56" s="116" t="s">
        <v>165</v>
      </c>
      <c r="S56" s="116" t="s">
        <v>165</v>
      </c>
      <c r="T56" s="116" t="s">
        <v>165</v>
      </c>
      <c r="U56" s="116" t="s">
        <v>165</v>
      </c>
      <c r="V56" s="116" t="s">
        <v>165</v>
      </c>
      <c r="W56" s="116" t="s">
        <v>165</v>
      </c>
      <c r="X56" s="116" t="s">
        <v>165</v>
      </c>
      <c r="Y56" s="116" t="s">
        <v>165</v>
      </c>
      <c r="Z56" s="116" t="s">
        <v>165</v>
      </c>
      <c r="AA56" s="116" t="s">
        <v>165</v>
      </c>
      <c r="AB56" s="116" t="s">
        <v>165</v>
      </c>
      <c r="AC56" s="116" t="s">
        <v>165</v>
      </c>
      <c r="AD56" s="116" t="s">
        <v>165</v>
      </c>
      <c r="AE56" s="116" t="s">
        <v>165</v>
      </c>
      <c r="AF56" s="116" t="s">
        <v>165</v>
      </c>
      <c r="AG56" s="116" t="s">
        <v>165</v>
      </c>
      <c r="AH56" s="116" t="s">
        <v>165</v>
      </c>
      <c r="AI56" s="116" t="s">
        <v>165</v>
      </c>
      <c r="AJ56" s="116" t="s">
        <v>165</v>
      </c>
      <c r="AK56" s="118">
        <f>SUM(F56:AJ56)</f>
        <v>0</v>
      </c>
      <c r="AL56" s="120" t="e">
        <f>AVERAGE(F56:AJ56)</f>
        <v>#DIV/0!</v>
      </c>
    </row>
    <row r="57" spans="2:55" x14ac:dyDescent="0.25">
      <c r="B57" s="17" t="str">
        <f t="shared" si="6"/>
        <v>Huasteca_Estación Coyoles</v>
      </c>
      <c r="C57" s="103" t="s">
        <v>10</v>
      </c>
      <c r="D57" s="103" t="s">
        <v>85</v>
      </c>
      <c r="E57" s="103" t="s">
        <v>84</v>
      </c>
      <c r="F57" s="116" t="s">
        <v>165</v>
      </c>
      <c r="G57" s="116" t="s">
        <v>165</v>
      </c>
      <c r="H57" s="116" t="s">
        <v>165</v>
      </c>
      <c r="I57" s="116" t="s">
        <v>165</v>
      </c>
      <c r="J57" s="116" t="s">
        <v>165</v>
      </c>
      <c r="K57" s="116" t="s">
        <v>165</v>
      </c>
      <c r="L57" s="116" t="s">
        <v>165</v>
      </c>
      <c r="M57" s="116" t="s">
        <v>165</v>
      </c>
      <c r="N57" s="116" t="s">
        <v>165</v>
      </c>
      <c r="O57" s="116" t="s">
        <v>165</v>
      </c>
      <c r="P57" s="116" t="s">
        <v>165</v>
      </c>
      <c r="Q57" s="116" t="s">
        <v>165</v>
      </c>
      <c r="R57" s="116" t="s">
        <v>165</v>
      </c>
      <c r="S57" s="116" t="s">
        <v>165</v>
      </c>
      <c r="T57" s="116" t="s">
        <v>165</v>
      </c>
      <c r="U57" s="116" t="s">
        <v>165</v>
      </c>
      <c r="V57" s="116" t="s">
        <v>165</v>
      </c>
      <c r="W57" s="116" t="s">
        <v>165</v>
      </c>
      <c r="X57" s="116" t="s">
        <v>165</v>
      </c>
      <c r="Y57" s="116" t="s">
        <v>165</v>
      </c>
      <c r="Z57" s="116" t="s">
        <v>165</v>
      </c>
      <c r="AA57" s="116" t="s">
        <v>165</v>
      </c>
      <c r="AB57" s="116" t="s">
        <v>165</v>
      </c>
      <c r="AC57" s="116" t="s">
        <v>165</v>
      </c>
      <c r="AD57" s="116" t="s">
        <v>165</v>
      </c>
      <c r="AE57" s="116" t="s">
        <v>165</v>
      </c>
      <c r="AF57" s="116" t="s">
        <v>165</v>
      </c>
      <c r="AG57" s="116" t="s">
        <v>165</v>
      </c>
      <c r="AH57" s="116" t="s">
        <v>165</v>
      </c>
      <c r="AI57" s="116" t="s">
        <v>165</v>
      </c>
      <c r="AJ57" s="116" t="s">
        <v>165</v>
      </c>
      <c r="AK57" s="118">
        <f t="shared" si="2"/>
        <v>0</v>
      </c>
      <c r="AL57" s="120" t="e">
        <f t="shared" si="1"/>
        <v>#DIV/0!</v>
      </c>
      <c r="AN57" s="16"/>
    </row>
    <row r="58" spans="2:55" x14ac:dyDescent="0.25">
      <c r="B58" s="17" t="str">
        <f t="shared" si="6"/>
        <v>Huasteca_Ingenio Plan de Ayala</v>
      </c>
      <c r="C58" s="103" t="s">
        <v>10</v>
      </c>
      <c r="D58" s="103" t="s">
        <v>121</v>
      </c>
      <c r="E58" s="103" t="s">
        <v>84</v>
      </c>
      <c r="F58" s="116" t="s">
        <v>165</v>
      </c>
      <c r="G58" s="116" t="s">
        <v>165</v>
      </c>
      <c r="H58" s="116" t="s">
        <v>165</v>
      </c>
      <c r="I58" s="116" t="s">
        <v>165</v>
      </c>
      <c r="J58" s="116" t="s">
        <v>165</v>
      </c>
      <c r="K58" s="116" t="s">
        <v>165</v>
      </c>
      <c r="L58" s="116" t="s">
        <v>165</v>
      </c>
      <c r="M58" s="116" t="s">
        <v>165</v>
      </c>
      <c r="N58" s="116" t="s">
        <v>165</v>
      </c>
      <c r="O58" s="116" t="s">
        <v>165</v>
      </c>
      <c r="P58" s="116" t="s">
        <v>165</v>
      </c>
      <c r="Q58" s="116" t="s">
        <v>165</v>
      </c>
      <c r="R58" s="116" t="s">
        <v>165</v>
      </c>
      <c r="S58" s="116" t="s">
        <v>165</v>
      </c>
      <c r="T58" s="116" t="s">
        <v>165</v>
      </c>
      <c r="U58" s="116" t="s">
        <v>165</v>
      </c>
      <c r="V58" s="116" t="s">
        <v>165</v>
      </c>
      <c r="W58" s="116" t="s">
        <v>165</v>
      </c>
      <c r="X58" s="116" t="s">
        <v>165</v>
      </c>
      <c r="Y58" s="116" t="s">
        <v>165</v>
      </c>
      <c r="Z58" s="116" t="s">
        <v>165</v>
      </c>
      <c r="AA58" s="116" t="s">
        <v>165</v>
      </c>
      <c r="AB58" s="116" t="s">
        <v>165</v>
      </c>
      <c r="AC58" s="116" t="s">
        <v>165</v>
      </c>
      <c r="AD58" s="116" t="s">
        <v>165</v>
      </c>
      <c r="AE58" s="116" t="s">
        <v>165</v>
      </c>
      <c r="AF58" s="116" t="s">
        <v>165</v>
      </c>
      <c r="AG58" s="116" t="s">
        <v>165</v>
      </c>
      <c r="AH58" s="116" t="s">
        <v>165</v>
      </c>
      <c r="AI58" s="116" t="s">
        <v>165</v>
      </c>
      <c r="AJ58" s="116" t="s">
        <v>165</v>
      </c>
      <c r="AK58" s="118">
        <f t="shared" si="2"/>
        <v>0</v>
      </c>
      <c r="AL58" s="120" t="e">
        <f t="shared" si="1"/>
        <v>#DIV/0!</v>
      </c>
    </row>
    <row r="59" spans="2:55" x14ac:dyDescent="0.25">
      <c r="B59" s="17" t="str">
        <f t="shared" si="6"/>
        <v>Huasteca_La Hincada</v>
      </c>
      <c r="C59" s="103" t="s">
        <v>10</v>
      </c>
      <c r="D59" s="103" t="s">
        <v>86</v>
      </c>
      <c r="E59" s="103" t="s">
        <v>84</v>
      </c>
      <c r="F59" s="116" t="s">
        <v>165</v>
      </c>
      <c r="G59" s="116" t="s">
        <v>165</v>
      </c>
      <c r="H59" s="116" t="s">
        <v>165</v>
      </c>
      <c r="I59" s="116" t="s">
        <v>165</v>
      </c>
      <c r="J59" s="116" t="s">
        <v>165</v>
      </c>
      <c r="K59" s="116" t="s">
        <v>165</v>
      </c>
      <c r="L59" s="116" t="s">
        <v>165</v>
      </c>
      <c r="M59" s="116" t="s">
        <v>165</v>
      </c>
      <c r="N59" s="116" t="s">
        <v>165</v>
      </c>
      <c r="O59" s="116" t="s">
        <v>165</v>
      </c>
      <c r="P59" s="116" t="s">
        <v>165</v>
      </c>
      <c r="Q59" s="116" t="s">
        <v>165</v>
      </c>
      <c r="R59" s="116" t="s">
        <v>165</v>
      </c>
      <c r="S59" s="116" t="s">
        <v>165</v>
      </c>
      <c r="T59" s="116" t="s">
        <v>165</v>
      </c>
      <c r="U59" s="116" t="s">
        <v>165</v>
      </c>
      <c r="V59" s="116" t="s">
        <v>165</v>
      </c>
      <c r="W59" s="116" t="s">
        <v>165</v>
      </c>
      <c r="X59" s="116" t="s">
        <v>165</v>
      </c>
      <c r="Y59" s="116" t="s">
        <v>165</v>
      </c>
      <c r="Z59" s="116" t="s">
        <v>165</v>
      </c>
      <c r="AA59" s="116" t="s">
        <v>165</v>
      </c>
      <c r="AB59" s="116" t="s">
        <v>165</v>
      </c>
      <c r="AC59" s="116" t="s">
        <v>165</v>
      </c>
      <c r="AD59" s="116" t="s">
        <v>165</v>
      </c>
      <c r="AE59" s="116" t="s">
        <v>165</v>
      </c>
      <c r="AF59" s="116" t="s">
        <v>165</v>
      </c>
      <c r="AG59" s="116" t="s">
        <v>165</v>
      </c>
      <c r="AH59" s="116" t="s">
        <v>165</v>
      </c>
      <c r="AI59" s="116" t="s">
        <v>165</v>
      </c>
      <c r="AJ59" s="116" t="s">
        <v>165</v>
      </c>
      <c r="AK59" s="118">
        <f t="shared" si="2"/>
        <v>0</v>
      </c>
      <c r="AL59" s="120" t="e">
        <f t="shared" si="1"/>
        <v>#DIV/0!</v>
      </c>
      <c r="AN59" s="16"/>
    </row>
    <row r="60" spans="2:55" x14ac:dyDescent="0.25">
      <c r="B60" s="17" t="str">
        <f t="shared" si="6"/>
        <v>Huasteca_Tampaya</v>
      </c>
      <c r="C60" s="103" t="s">
        <v>10</v>
      </c>
      <c r="D60" s="103" t="s">
        <v>87</v>
      </c>
      <c r="E60" s="103" t="s">
        <v>84</v>
      </c>
      <c r="F60" s="116" t="s">
        <v>165</v>
      </c>
      <c r="G60" s="116" t="s">
        <v>165</v>
      </c>
      <c r="H60" s="116" t="s">
        <v>165</v>
      </c>
      <c r="I60" s="116" t="s">
        <v>165</v>
      </c>
      <c r="J60" s="116" t="s">
        <v>165</v>
      </c>
      <c r="K60" s="116" t="s">
        <v>165</v>
      </c>
      <c r="L60" s="116" t="s">
        <v>165</v>
      </c>
      <c r="M60" s="116" t="s">
        <v>165</v>
      </c>
      <c r="N60" s="116" t="s">
        <v>165</v>
      </c>
      <c r="O60" s="116" t="s">
        <v>165</v>
      </c>
      <c r="P60" s="116" t="s">
        <v>165</v>
      </c>
      <c r="Q60" s="116" t="s">
        <v>165</v>
      </c>
      <c r="R60" s="116" t="s">
        <v>165</v>
      </c>
      <c r="S60" s="116" t="s">
        <v>165</v>
      </c>
      <c r="T60" s="116" t="s">
        <v>165</v>
      </c>
      <c r="U60" s="116" t="s">
        <v>165</v>
      </c>
      <c r="V60" s="116" t="s">
        <v>165</v>
      </c>
      <c r="W60" s="116" t="s">
        <v>165</v>
      </c>
      <c r="X60" s="116" t="s">
        <v>165</v>
      </c>
      <c r="Y60" s="116" t="s">
        <v>165</v>
      </c>
      <c r="Z60" s="116" t="s">
        <v>165</v>
      </c>
      <c r="AA60" s="116" t="s">
        <v>165</v>
      </c>
      <c r="AB60" s="116" t="s">
        <v>165</v>
      </c>
      <c r="AC60" s="116" t="s">
        <v>165</v>
      </c>
      <c r="AD60" s="116" t="s">
        <v>165</v>
      </c>
      <c r="AE60" s="116" t="s">
        <v>165</v>
      </c>
      <c r="AF60" s="116" t="s">
        <v>165</v>
      </c>
      <c r="AG60" s="116" t="s">
        <v>165</v>
      </c>
      <c r="AH60" s="116" t="s">
        <v>165</v>
      </c>
      <c r="AI60" s="116" t="s">
        <v>165</v>
      </c>
      <c r="AJ60" s="116" t="s">
        <v>165</v>
      </c>
      <c r="AK60" s="118">
        <f t="shared" si="2"/>
        <v>0</v>
      </c>
      <c r="AL60" s="120" t="e">
        <f t="shared" si="1"/>
        <v>#DIV/0!</v>
      </c>
    </row>
    <row r="61" spans="2:55" x14ac:dyDescent="0.25">
      <c r="B61" s="17" t="str">
        <f t="shared" si="6"/>
        <v>Huasteca_INIFAP Ebano</v>
      </c>
      <c r="C61" s="103" t="s">
        <v>10</v>
      </c>
      <c r="D61" s="103" t="s">
        <v>88</v>
      </c>
      <c r="E61" s="103" t="s">
        <v>89</v>
      </c>
      <c r="F61" s="116" t="s">
        <v>165</v>
      </c>
      <c r="G61" s="116" t="s">
        <v>165</v>
      </c>
      <c r="H61" s="116" t="s">
        <v>165</v>
      </c>
      <c r="I61" s="116" t="s">
        <v>165</v>
      </c>
      <c r="J61" s="116" t="s">
        <v>165</v>
      </c>
      <c r="K61" s="116" t="s">
        <v>165</v>
      </c>
      <c r="L61" s="116" t="s">
        <v>165</v>
      </c>
      <c r="M61" s="116" t="s">
        <v>165</v>
      </c>
      <c r="N61" s="116" t="s">
        <v>165</v>
      </c>
      <c r="O61" s="116" t="s">
        <v>165</v>
      </c>
      <c r="P61" s="116" t="s">
        <v>165</v>
      </c>
      <c r="Q61" s="116" t="s">
        <v>165</v>
      </c>
      <c r="R61" s="116" t="s">
        <v>165</v>
      </c>
      <c r="S61" s="116" t="s">
        <v>165</v>
      </c>
      <c r="T61" s="116" t="s">
        <v>165</v>
      </c>
      <c r="U61" s="116" t="s">
        <v>165</v>
      </c>
      <c r="V61" s="116" t="s">
        <v>165</v>
      </c>
      <c r="W61" s="116" t="s">
        <v>165</v>
      </c>
      <c r="X61" s="116" t="s">
        <v>165</v>
      </c>
      <c r="Y61" s="116" t="s">
        <v>165</v>
      </c>
      <c r="Z61" s="116" t="s">
        <v>165</v>
      </c>
      <c r="AA61" s="116" t="s">
        <v>165</v>
      </c>
      <c r="AB61" s="116" t="s">
        <v>165</v>
      </c>
      <c r="AC61" s="116" t="s">
        <v>165</v>
      </c>
      <c r="AD61" s="116" t="s">
        <v>165</v>
      </c>
      <c r="AE61" s="116" t="s">
        <v>165</v>
      </c>
      <c r="AF61" s="116" t="s">
        <v>165</v>
      </c>
      <c r="AG61" s="116" t="s">
        <v>165</v>
      </c>
      <c r="AH61" s="116" t="s">
        <v>165</v>
      </c>
      <c r="AI61" s="116" t="s">
        <v>165</v>
      </c>
      <c r="AJ61" s="116" t="s">
        <v>165</v>
      </c>
      <c r="AK61" s="118">
        <f t="shared" si="2"/>
        <v>0</v>
      </c>
      <c r="AL61" s="120" t="e">
        <f t="shared" si="1"/>
        <v>#DIV/0!</v>
      </c>
      <c r="AN61" s="16"/>
    </row>
    <row r="62" spans="2:55" x14ac:dyDescent="0.25">
      <c r="B62" s="17" t="str">
        <f t="shared" si="6"/>
        <v>Huasteca_Ponciano</v>
      </c>
      <c r="C62" s="103" t="s">
        <v>10</v>
      </c>
      <c r="D62" s="103" t="s">
        <v>90</v>
      </c>
      <c r="E62" s="103" t="s">
        <v>89</v>
      </c>
      <c r="F62" s="116" t="s">
        <v>165</v>
      </c>
      <c r="G62" s="116" t="s">
        <v>165</v>
      </c>
      <c r="H62" s="116" t="s">
        <v>165</v>
      </c>
      <c r="I62" s="116" t="s">
        <v>165</v>
      </c>
      <c r="J62" s="116" t="s">
        <v>165</v>
      </c>
      <c r="K62" s="116" t="s">
        <v>165</v>
      </c>
      <c r="L62" s="116" t="s">
        <v>165</v>
      </c>
      <c r="M62" s="116" t="s">
        <v>165</v>
      </c>
      <c r="N62" s="116" t="s">
        <v>165</v>
      </c>
      <c r="O62" s="116" t="s">
        <v>165</v>
      </c>
      <c r="P62" s="116" t="s">
        <v>165</v>
      </c>
      <c r="Q62" s="116" t="s">
        <v>165</v>
      </c>
      <c r="R62" s="116" t="s">
        <v>165</v>
      </c>
      <c r="S62" s="116" t="s">
        <v>165</v>
      </c>
      <c r="T62" s="116" t="s">
        <v>165</v>
      </c>
      <c r="U62" s="116" t="s">
        <v>165</v>
      </c>
      <c r="V62" s="116" t="s">
        <v>165</v>
      </c>
      <c r="W62" s="116" t="s">
        <v>165</v>
      </c>
      <c r="X62" s="116" t="s">
        <v>165</v>
      </c>
      <c r="Y62" s="116" t="s">
        <v>165</v>
      </c>
      <c r="Z62" s="116" t="s">
        <v>165</v>
      </c>
      <c r="AA62" s="116" t="s">
        <v>165</v>
      </c>
      <c r="AB62" s="116" t="s">
        <v>165</v>
      </c>
      <c r="AC62" s="116" t="s">
        <v>165</v>
      </c>
      <c r="AD62" s="116" t="s">
        <v>165</v>
      </c>
      <c r="AE62" s="116" t="s">
        <v>165</v>
      </c>
      <c r="AF62" s="116" t="s">
        <v>165</v>
      </c>
      <c r="AG62" s="116" t="s">
        <v>165</v>
      </c>
      <c r="AH62" s="116" t="s">
        <v>165</v>
      </c>
      <c r="AI62" s="116" t="s">
        <v>165</v>
      </c>
      <c r="AJ62" s="116" t="s">
        <v>165</v>
      </c>
      <c r="AK62" s="118">
        <f t="shared" si="2"/>
        <v>0</v>
      </c>
      <c r="AL62" s="120" t="e">
        <f t="shared" si="1"/>
        <v>#DIV/0!</v>
      </c>
    </row>
    <row r="63" spans="2:55" x14ac:dyDescent="0.25">
      <c r="B63" s="17" t="str">
        <f t="shared" si="6"/>
        <v>Huasteca_Santa Fé</v>
      </c>
      <c r="C63" s="103" t="s">
        <v>10</v>
      </c>
      <c r="D63" s="103" t="s">
        <v>91</v>
      </c>
      <c r="E63" s="103" t="s">
        <v>89</v>
      </c>
      <c r="F63" s="116" t="s">
        <v>165</v>
      </c>
      <c r="G63" s="116" t="s">
        <v>165</v>
      </c>
      <c r="H63" s="116" t="s">
        <v>165</v>
      </c>
      <c r="I63" s="116" t="s">
        <v>165</v>
      </c>
      <c r="J63" s="116" t="s">
        <v>165</v>
      </c>
      <c r="K63" s="116" t="s">
        <v>165</v>
      </c>
      <c r="L63" s="116" t="s">
        <v>165</v>
      </c>
      <c r="M63" s="116" t="s">
        <v>165</v>
      </c>
      <c r="N63" s="116" t="s">
        <v>165</v>
      </c>
      <c r="O63" s="116" t="s">
        <v>165</v>
      </c>
      <c r="P63" s="116" t="s">
        <v>165</v>
      </c>
      <c r="Q63" s="116" t="s">
        <v>165</v>
      </c>
      <c r="R63" s="116" t="s">
        <v>165</v>
      </c>
      <c r="S63" s="116" t="s">
        <v>165</v>
      </c>
      <c r="T63" s="116" t="s">
        <v>165</v>
      </c>
      <c r="U63" s="116" t="s">
        <v>165</v>
      </c>
      <c r="V63" s="116" t="s">
        <v>165</v>
      </c>
      <c r="W63" s="116" t="s">
        <v>165</v>
      </c>
      <c r="X63" s="116" t="s">
        <v>165</v>
      </c>
      <c r="Y63" s="116" t="s">
        <v>165</v>
      </c>
      <c r="Z63" s="116" t="s">
        <v>165</v>
      </c>
      <c r="AA63" s="116" t="s">
        <v>165</v>
      </c>
      <c r="AB63" s="116" t="s">
        <v>165</v>
      </c>
      <c r="AC63" s="116" t="s">
        <v>165</v>
      </c>
      <c r="AD63" s="116" t="s">
        <v>165</v>
      </c>
      <c r="AE63" s="116" t="s">
        <v>165</v>
      </c>
      <c r="AF63" s="116" t="s">
        <v>165</v>
      </c>
      <c r="AG63" s="116" t="s">
        <v>165</v>
      </c>
      <c r="AH63" s="116" t="s">
        <v>165</v>
      </c>
      <c r="AI63" s="116" t="s">
        <v>165</v>
      </c>
      <c r="AJ63" s="116" t="s">
        <v>165</v>
      </c>
      <c r="AK63" s="118">
        <f t="shared" si="2"/>
        <v>0</v>
      </c>
      <c r="AL63" s="120" t="e">
        <f t="shared" si="1"/>
        <v>#DIV/0!</v>
      </c>
      <c r="AN63" s="16"/>
    </row>
    <row r="64" spans="2:55" ht="15.75" customHeight="1" x14ac:dyDescent="0.25">
      <c r="B64" s="17" t="str">
        <f t="shared" si="6"/>
        <v xml:space="preserve">Huasteca_Santa Martha </v>
      </c>
      <c r="C64" s="103" t="s">
        <v>10</v>
      </c>
      <c r="D64" s="103" t="s">
        <v>92</v>
      </c>
      <c r="E64" s="103" t="s">
        <v>89</v>
      </c>
      <c r="F64" s="116" t="s">
        <v>165</v>
      </c>
      <c r="G64" s="116" t="s">
        <v>165</v>
      </c>
      <c r="H64" s="116" t="s">
        <v>165</v>
      </c>
      <c r="I64" s="116" t="s">
        <v>165</v>
      </c>
      <c r="J64" s="116" t="s">
        <v>165</v>
      </c>
      <c r="K64" s="116" t="s">
        <v>165</v>
      </c>
      <c r="L64" s="116" t="s">
        <v>165</v>
      </c>
      <c r="M64" s="116" t="s">
        <v>165</v>
      </c>
      <c r="N64" s="116" t="s">
        <v>165</v>
      </c>
      <c r="O64" s="116" t="s">
        <v>165</v>
      </c>
      <c r="P64" s="116" t="s">
        <v>165</v>
      </c>
      <c r="Q64" s="116" t="s">
        <v>165</v>
      </c>
      <c r="R64" s="116" t="s">
        <v>165</v>
      </c>
      <c r="S64" s="116" t="s">
        <v>165</v>
      </c>
      <c r="T64" s="116" t="s">
        <v>165</v>
      </c>
      <c r="U64" s="116" t="s">
        <v>165</v>
      </c>
      <c r="V64" s="116" t="s">
        <v>165</v>
      </c>
      <c r="W64" s="116" t="s">
        <v>165</v>
      </c>
      <c r="X64" s="116" t="s">
        <v>165</v>
      </c>
      <c r="Y64" s="116" t="s">
        <v>165</v>
      </c>
      <c r="Z64" s="116" t="s">
        <v>165</v>
      </c>
      <c r="AA64" s="116" t="s">
        <v>165</v>
      </c>
      <c r="AB64" s="116" t="s">
        <v>165</v>
      </c>
      <c r="AC64" s="116" t="s">
        <v>165</v>
      </c>
      <c r="AD64" s="116" t="s">
        <v>165</v>
      </c>
      <c r="AE64" s="116" t="s">
        <v>165</v>
      </c>
      <c r="AF64" s="116" t="s">
        <v>165</v>
      </c>
      <c r="AG64" s="116" t="s">
        <v>165</v>
      </c>
      <c r="AH64" s="116" t="s">
        <v>165</v>
      </c>
      <c r="AI64" s="116" t="s">
        <v>165</v>
      </c>
      <c r="AJ64" s="116" t="s">
        <v>165</v>
      </c>
      <c r="AK64" s="118">
        <f t="shared" si="2"/>
        <v>0</v>
      </c>
      <c r="AL64" s="120" t="e">
        <f t="shared" si="1"/>
        <v>#DIV/0!</v>
      </c>
    </row>
    <row r="65" spans="2:40" x14ac:dyDescent="0.25">
      <c r="B65" s="17" t="str">
        <f t="shared" si="6"/>
        <v>Huasteca_El Estribo</v>
      </c>
      <c r="C65" s="103" t="s">
        <v>10</v>
      </c>
      <c r="D65" s="103" t="s">
        <v>93</v>
      </c>
      <c r="E65" s="103" t="s">
        <v>94</v>
      </c>
      <c r="F65" s="116" t="s">
        <v>165</v>
      </c>
      <c r="G65" s="116" t="s">
        <v>165</v>
      </c>
      <c r="H65" s="116" t="s">
        <v>165</v>
      </c>
      <c r="I65" s="116" t="s">
        <v>165</v>
      </c>
      <c r="J65" s="116" t="s">
        <v>165</v>
      </c>
      <c r="K65" s="116" t="s">
        <v>165</v>
      </c>
      <c r="L65" s="116" t="s">
        <v>165</v>
      </c>
      <c r="M65" s="116" t="s">
        <v>165</v>
      </c>
      <c r="N65" s="116" t="s">
        <v>165</v>
      </c>
      <c r="O65" s="116" t="s">
        <v>165</v>
      </c>
      <c r="P65" s="116" t="s">
        <v>165</v>
      </c>
      <c r="Q65" s="116" t="s">
        <v>165</v>
      </c>
      <c r="R65" s="116" t="s">
        <v>165</v>
      </c>
      <c r="S65" s="116" t="s">
        <v>165</v>
      </c>
      <c r="T65" s="116" t="s">
        <v>165</v>
      </c>
      <c r="U65" s="116" t="s">
        <v>165</v>
      </c>
      <c r="V65" s="116" t="s">
        <v>165</v>
      </c>
      <c r="W65" s="116" t="s">
        <v>165</v>
      </c>
      <c r="X65" s="116" t="s">
        <v>165</v>
      </c>
      <c r="Y65" s="116" t="s">
        <v>165</v>
      </c>
      <c r="Z65" s="116" t="s">
        <v>165</v>
      </c>
      <c r="AA65" s="116" t="s">
        <v>165</v>
      </c>
      <c r="AB65" s="116" t="s">
        <v>165</v>
      </c>
      <c r="AC65" s="116" t="s">
        <v>165</v>
      </c>
      <c r="AD65" s="116" t="s">
        <v>165</v>
      </c>
      <c r="AE65" s="116" t="s">
        <v>165</v>
      </c>
      <c r="AF65" s="116" t="s">
        <v>165</v>
      </c>
      <c r="AG65" s="116" t="s">
        <v>165</v>
      </c>
      <c r="AH65" s="116" t="s">
        <v>165</v>
      </c>
      <c r="AI65" s="116" t="s">
        <v>165</v>
      </c>
      <c r="AJ65" s="116" t="s">
        <v>165</v>
      </c>
      <c r="AK65" s="118">
        <f t="shared" si="2"/>
        <v>0</v>
      </c>
      <c r="AL65" s="120" t="e">
        <f t="shared" si="1"/>
        <v>#DIV/0!</v>
      </c>
      <c r="AN65" s="16"/>
    </row>
    <row r="66" spans="2:40" x14ac:dyDescent="0.25">
      <c r="B66" s="17" t="str">
        <f t="shared" si="6"/>
        <v>Huasteca_El Rosario</v>
      </c>
      <c r="C66" s="103" t="s">
        <v>10</v>
      </c>
      <c r="D66" s="103" t="s">
        <v>95</v>
      </c>
      <c r="E66" s="103" t="s">
        <v>94</v>
      </c>
      <c r="F66" s="116" t="s">
        <v>165</v>
      </c>
      <c r="G66" s="116" t="s">
        <v>165</v>
      </c>
      <c r="H66" s="116" t="s">
        <v>165</v>
      </c>
      <c r="I66" s="116" t="s">
        <v>165</v>
      </c>
      <c r="J66" s="116" t="s">
        <v>165</v>
      </c>
      <c r="K66" s="116" t="s">
        <v>165</v>
      </c>
      <c r="L66" s="116" t="s">
        <v>165</v>
      </c>
      <c r="M66" s="116" t="s">
        <v>165</v>
      </c>
      <c r="N66" s="116" t="s">
        <v>165</v>
      </c>
      <c r="O66" s="116" t="s">
        <v>165</v>
      </c>
      <c r="P66" s="116" t="s">
        <v>165</v>
      </c>
      <c r="Q66" s="116" t="s">
        <v>165</v>
      </c>
      <c r="R66" s="116" t="s">
        <v>165</v>
      </c>
      <c r="S66" s="116" t="s">
        <v>165</v>
      </c>
      <c r="T66" s="116" t="s">
        <v>165</v>
      </c>
      <c r="U66" s="116" t="s">
        <v>165</v>
      </c>
      <c r="V66" s="116" t="s">
        <v>165</v>
      </c>
      <c r="W66" s="116" t="s">
        <v>165</v>
      </c>
      <c r="X66" s="116" t="s">
        <v>165</v>
      </c>
      <c r="Y66" s="116" t="s">
        <v>165</v>
      </c>
      <c r="Z66" s="116" t="s">
        <v>165</v>
      </c>
      <c r="AA66" s="116" t="s">
        <v>165</v>
      </c>
      <c r="AB66" s="116" t="s">
        <v>165</v>
      </c>
      <c r="AC66" s="116" t="s">
        <v>165</v>
      </c>
      <c r="AD66" s="116" t="s">
        <v>165</v>
      </c>
      <c r="AE66" s="116" t="s">
        <v>165</v>
      </c>
      <c r="AF66" s="116" t="s">
        <v>165</v>
      </c>
      <c r="AG66" s="116" t="s">
        <v>165</v>
      </c>
      <c r="AH66" s="116" t="s">
        <v>165</v>
      </c>
      <c r="AI66" s="116" t="s">
        <v>165</v>
      </c>
      <c r="AJ66" s="116" t="s">
        <v>165</v>
      </c>
      <c r="AK66" s="118">
        <f t="shared" si="2"/>
        <v>0</v>
      </c>
      <c r="AL66" s="120" t="e">
        <f t="shared" si="1"/>
        <v>#DIV/0!</v>
      </c>
    </row>
    <row r="67" spans="2:40" x14ac:dyDescent="0.25">
      <c r="B67" s="17" t="str">
        <f t="shared" si="6"/>
        <v xml:space="preserve">Huasteca_INIFAP Huichihuayan </v>
      </c>
      <c r="C67" s="103" t="s">
        <v>10</v>
      </c>
      <c r="D67" s="103" t="s">
        <v>96</v>
      </c>
      <c r="E67" s="103" t="s">
        <v>97</v>
      </c>
      <c r="F67" s="116" t="s">
        <v>165</v>
      </c>
      <c r="G67" s="116" t="s">
        <v>165</v>
      </c>
      <c r="H67" s="116" t="s">
        <v>165</v>
      </c>
      <c r="I67" s="116" t="s">
        <v>165</v>
      </c>
      <c r="J67" s="116" t="s">
        <v>165</v>
      </c>
      <c r="K67" s="116" t="s">
        <v>165</v>
      </c>
      <c r="L67" s="116" t="s">
        <v>165</v>
      </c>
      <c r="M67" s="116" t="s">
        <v>165</v>
      </c>
      <c r="N67" s="116" t="s">
        <v>165</v>
      </c>
      <c r="O67" s="116" t="s">
        <v>165</v>
      </c>
      <c r="P67" s="116" t="s">
        <v>165</v>
      </c>
      <c r="Q67" s="116" t="s">
        <v>165</v>
      </c>
      <c r="R67" s="116" t="s">
        <v>165</v>
      </c>
      <c r="S67" s="116" t="s">
        <v>165</v>
      </c>
      <c r="T67" s="116" t="s">
        <v>165</v>
      </c>
      <c r="U67" s="116" t="s">
        <v>165</v>
      </c>
      <c r="V67" s="116" t="s">
        <v>165</v>
      </c>
      <c r="W67" s="116" t="s">
        <v>165</v>
      </c>
      <c r="X67" s="116" t="s">
        <v>165</v>
      </c>
      <c r="Y67" s="116" t="s">
        <v>165</v>
      </c>
      <c r="Z67" s="116" t="s">
        <v>165</v>
      </c>
      <c r="AA67" s="116" t="s">
        <v>165</v>
      </c>
      <c r="AB67" s="116" t="s">
        <v>165</v>
      </c>
      <c r="AC67" s="116" t="s">
        <v>165</v>
      </c>
      <c r="AD67" s="116" t="s">
        <v>165</v>
      </c>
      <c r="AE67" s="116" t="s">
        <v>165</v>
      </c>
      <c r="AF67" s="116" t="s">
        <v>165</v>
      </c>
      <c r="AG67" s="116" t="s">
        <v>165</v>
      </c>
      <c r="AH67" s="116" t="s">
        <v>165</v>
      </c>
      <c r="AI67" s="116" t="s">
        <v>165</v>
      </c>
      <c r="AJ67" s="116" t="s">
        <v>165</v>
      </c>
      <c r="AK67" s="118">
        <f t="shared" si="2"/>
        <v>0</v>
      </c>
      <c r="AL67" s="120" t="e">
        <f t="shared" si="1"/>
        <v>#DIV/0!</v>
      </c>
      <c r="AN67" s="16"/>
    </row>
    <row r="68" spans="2:40" x14ac:dyDescent="0.25">
      <c r="B68" s="17" t="str">
        <f t="shared" si="6"/>
        <v>Huasteca_El Encanto</v>
      </c>
      <c r="C68" s="103" t="s">
        <v>10</v>
      </c>
      <c r="D68" s="103" t="s">
        <v>98</v>
      </c>
      <c r="E68" s="103" t="s">
        <v>118</v>
      </c>
      <c r="F68" s="116" t="s">
        <v>165</v>
      </c>
      <c r="G68" s="116" t="s">
        <v>165</v>
      </c>
      <c r="H68" s="116" t="s">
        <v>165</v>
      </c>
      <c r="I68" s="116" t="s">
        <v>165</v>
      </c>
      <c r="J68" s="116" t="s">
        <v>165</v>
      </c>
      <c r="K68" s="116" t="s">
        <v>165</v>
      </c>
      <c r="L68" s="116" t="s">
        <v>165</v>
      </c>
      <c r="M68" s="116" t="s">
        <v>165</v>
      </c>
      <c r="N68" s="116" t="s">
        <v>165</v>
      </c>
      <c r="O68" s="116" t="s">
        <v>165</v>
      </c>
      <c r="P68" s="116" t="s">
        <v>165</v>
      </c>
      <c r="Q68" s="116" t="s">
        <v>165</v>
      </c>
      <c r="R68" s="116" t="s">
        <v>165</v>
      </c>
      <c r="S68" s="116" t="s">
        <v>165</v>
      </c>
      <c r="T68" s="116" t="s">
        <v>165</v>
      </c>
      <c r="U68" s="116" t="s">
        <v>165</v>
      </c>
      <c r="V68" s="116" t="s">
        <v>165</v>
      </c>
      <c r="W68" s="116" t="s">
        <v>165</v>
      </c>
      <c r="X68" s="116" t="s">
        <v>165</v>
      </c>
      <c r="Y68" s="116" t="s">
        <v>165</v>
      </c>
      <c r="Z68" s="116" t="s">
        <v>165</v>
      </c>
      <c r="AA68" s="116" t="s">
        <v>165</v>
      </c>
      <c r="AB68" s="116" t="s">
        <v>165</v>
      </c>
      <c r="AC68" s="116" t="s">
        <v>165</v>
      </c>
      <c r="AD68" s="116" t="s">
        <v>165</v>
      </c>
      <c r="AE68" s="116" t="s">
        <v>165</v>
      </c>
      <c r="AF68" s="116" t="s">
        <v>165</v>
      </c>
      <c r="AG68" s="116" t="s">
        <v>165</v>
      </c>
      <c r="AH68" s="116" t="s">
        <v>165</v>
      </c>
      <c r="AI68" s="116" t="s">
        <v>165</v>
      </c>
      <c r="AJ68" s="116" t="s">
        <v>165</v>
      </c>
      <c r="AK68" s="118">
        <f t="shared" si="2"/>
        <v>0</v>
      </c>
      <c r="AL68" s="120" t="e">
        <f t="shared" si="1"/>
        <v>#DIV/0!</v>
      </c>
    </row>
    <row r="69" spans="2:40" x14ac:dyDescent="0.25">
      <c r="B69" s="17" t="str">
        <f t="shared" si="6"/>
        <v>Huasteca_Tancojol</v>
      </c>
      <c r="C69" s="103" t="s">
        <v>10</v>
      </c>
      <c r="D69" s="103" t="s">
        <v>99</v>
      </c>
      <c r="E69" s="103" t="s">
        <v>118</v>
      </c>
      <c r="F69" s="116" t="s">
        <v>165</v>
      </c>
      <c r="G69" s="116" t="s">
        <v>165</v>
      </c>
      <c r="H69" s="116" t="s">
        <v>165</v>
      </c>
      <c r="I69" s="116" t="s">
        <v>165</v>
      </c>
      <c r="J69" s="116" t="s">
        <v>165</v>
      </c>
      <c r="K69" s="116" t="s">
        <v>165</v>
      </c>
      <c r="L69" s="116" t="s">
        <v>165</v>
      </c>
      <c r="M69" s="116" t="s">
        <v>165</v>
      </c>
      <c r="N69" s="116" t="s">
        <v>165</v>
      </c>
      <c r="O69" s="116" t="s">
        <v>165</v>
      </c>
      <c r="P69" s="116" t="s">
        <v>165</v>
      </c>
      <c r="Q69" s="116" t="s">
        <v>165</v>
      </c>
      <c r="R69" s="116" t="s">
        <v>165</v>
      </c>
      <c r="S69" s="116" t="s">
        <v>165</v>
      </c>
      <c r="T69" s="116" t="s">
        <v>165</v>
      </c>
      <c r="U69" s="116" t="s">
        <v>165</v>
      </c>
      <c r="V69" s="116" t="s">
        <v>165</v>
      </c>
      <c r="W69" s="116" t="s">
        <v>165</v>
      </c>
      <c r="X69" s="116" t="s">
        <v>165</v>
      </c>
      <c r="Y69" s="116" t="s">
        <v>165</v>
      </c>
      <c r="Z69" s="116" t="s">
        <v>165</v>
      </c>
      <c r="AA69" s="116" t="s">
        <v>165</v>
      </c>
      <c r="AB69" s="116" t="s">
        <v>165</v>
      </c>
      <c r="AC69" s="116" t="s">
        <v>165</v>
      </c>
      <c r="AD69" s="116" t="s">
        <v>165</v>
      </c>
      <c r="AE69" s="116" t="s">
        <v>165</v>
      </c>
      <c r="AF69" s="116" t="s">
        <v>165</v>
      </c>
      <c r="AG69" s="116" t="s">
        <v>165</v>
      </c>
      <c r="AH69" s="116" t="s">
        <v>165</v>
      </c>
      <c r="AI69" s="116" t="s">
        <v>165</v>
      </c>
      <c r="AJ69" s="116" t="s">
        <v>165</v>
      </c>
      <c r="AK69" s="118">
        <f t="shared" si="2"/>
        <v>0</v>
      </c>
      <c r="AL69" s="120" t="e">
        <f t="shared" si="1"/>
        <v>#DIV/0!</v>
      </c>
      <c r="AN69" s="16"/>
    </row>
    <row r="70" spans="2:40" x14ac:dyDescent="0.25">
      <c r="B70" s="17" t="str">
        <f t="shared" si="6"/>
        <v>Huasteca_Est. Rancho El Canal</v>
      </c>
      <c r="C70" s="103" t="s">
        <v>10</v>
      </c>
      <c r="D70" s="103" t="s">
        <v>100</v>
      </c>
      <c r="E70" s="103" t="s">
        <v>101</v>
      </c>
      <c r="F70" s="116" t="s">
        <v>165</v>
      </c>
      <c r="G70" s="116" t="s">
        <v>165</v>
      </c>
      <c r="H70" s="116" t="s">
        <v>165</v>
      </c>
      <c r="I70" s="116" t="s">
        <v>165</v>
      </c>
      <c r="J70" s="116" t="s">
        <v>165</v>
      </c>
      <c r="K70" s="116" t="s">
        <v>165</v>
      </c>
      <c r="L70" s="116" t="s">
        <v>165</v>
      </c>
      <c r="M70" s="116" t="s">
        <v>165</v>
      </c>
      <c r="N70" s="116" t="s">
        <v>165</v>
      </c>
      <c r="O70" s="116" t="s">
        <v>165</v>
      </c>
      <c r="P70" s="116" t="s">
        <v>165</v>
      </c>
      <c r="Q70" s="116" t="s">
        <v>165</v>
      </c>
      <c r="R70" s="116" t="s">
        <v>165</v>
      </c>
      <c r="S70" s="116" t="s">
        <v>165</v>
      </c>
      <c r="T70" s="116" t="s">
        <v>165</v>
      </c>
      <c r="U70" s="116" t="s">
        <v>165</v>
      </c>
      <c r="V70" s="116" t="s">
        <v>165</v>
      </c>
      <c r="W70" s="116" t="s">
        <v>165</v>
      </c>
      <c r="X70" s="116" t="s">
        <v>165</v>
      </c>
      <c r="Y70" s="116" t="s">
        <v>165</v>
      </c>
      <c r="Z70" s="116" t="s">
        <v>165</v>
      </c>
      <c r="AA70" s="116" t="s">
        <v>165</v>
      </c>
      <c r="AB70" s="116" t="s">
        <v>165</v>
      </c>
      <c r="AC70" s="116" t="s">
        <v>165</v>
      </c>
      <c r="AD70" s="116" t="s">
        <v>165</v>
      </c>
      <c r="AE70" s="116" t="s">
        <v>165</v>
      </c>
      <c r="AF70" s="116" t="s">
        <v>165</v>
      </c>
      <c r="AG70" s="116" t="s">
        <v>165</v>
      </c>
      <c r="AH70" s="116" t="s">
        <v>165</v>
      </c>
      <c r="AI70" s="116" t="s">
        <v>165</v>
      </c>
      <c r="AJ70" s="116" t="s">
        <v>165</v>
      </c>
      <c r="AK70" s="118">
        <f t="shared" si="2"/>
        <v>0</v>
      </c>
      <c r="AL70" s="120" t="e">
        <f t="shared" si="1"/>
        <v>#DIV/0!</v>
      </c>
    </row>
    <row r="71" spans="2:40" x14ac:dyDescent="0.25">
      <c r="B71" s="17" t="str">
        <f t="shared" si="6"/>
        <v>Huasteca_Tamasopo</v>
      </c>
      <c r="C71" s="103" t="s">
        <v>10</v>
      </c>
      <c r="D71" s="103" t="s">
        <v>101</v>
      </c>
      <c r="E71" s="103" t="s">
        <v>101</v>
      </c>
      <c r="F71" s="116" t="s">
        <v>165</v>
      </c>
      <c r="G71" s="116" t="s">
        <v>165</v>
      </c>
      <c r="H71" s="116" t="s">
        <v>165</v>
      </c>
      <c r="I71" s="116" t="s">
        <v>165</v>
      </c>
      <c r="J71" s="116" t="s">
        <v>165</v>
      </c>
      <c r="K71" s="116" t="s">
        <v>165</v>
      </c>
      <c r="L71" s="116" t="s">
        <v>165</v>
      </c>
      <c r="M71" s="116" t="s">
        <v>165</v>
      </c>
      <c r="N71" s="116" t="s">
        <v>165</v>
      </c>
      <c r="O71" s="116" t="s">
        <v>165</v>
      </c>
      <c r="P71" s="116" t="s">
        <v>165</v>
      </c>
      <c r="Q71" s="116" t="s">
        <v>165</v>
      </c>
      <c r="R71" s="116" t="s">
        <v>165</v>
      </c>
      <c r="S71" s="116" t="s">
        <v>165</v>
      </c>
      <c r="T71" s="116" t="s">
        <v>165</v>
      </c>
      <c r="U71" s="116" t="s">
        <v>165</v>
      </c>
      <c r="V71" s="116" t="s">
        <v>165</v>
      </c>
      <c r="W71" s="116" t="s">
        <v>165</v>
      </c>
      <c r="X71" s="116" t="s">
        <v>165</v>
      </c>
      <c r="Y71" s="116" t="s">
        <v>165</v>
      </c>
      <c r="Z71" s="116" t="s">
        <v>165</v>
      </c>
      <c r="AA71" s="116" t="s">
        <v>165</v>
      </c>
      <c r="AB71" s="116" t="s">
        <v>165</v>
      </c>
      <c r="AC71" s="116" t="s">
        <v>165</v>
      </c>
      <c r="AD71" s="116" t="s">
        <v>165</v>
      </c>
      <c r="AE71" s="116" t="s">
        <v>165</v>
      </c>
      <c r="AF71" s="116" t="s">
        <v>165</v>
      </c>
      <c r="AG71" s="116" t="s">
        <v>165</v>
      </c>
      <c r="AH71" s="116" t="s">
        <v>165</v>
      </c>
      <c r="AI71" s="116" t="s">
        <v>165</v>
      </c>
      <c r="AJ71" s="116" t="s">
        <v>165</v>
      </c>
      <c r="AK71" s="118">
        <f t="shared" si="2"/>
        <v>0</v>
      </c>
      <c r="AL71" s="120" t="e">
        <f t="shared" si="1"/>
        <v>#DIV/0!</v>
      </c>
      <c r="AN71" s="16"/>
    </row>
    <row r="72" spans="2:40" x14ac:dyDescent="0.25">
      <c r="B72" s="17" t="str">
        <f t="shared" si="6"/>
        <v xml:space="preserve">Huasteca_Rancho Progreso </v>
      </c>
      <c r="C72" s="103" t="s">
        <v>10</v>
      </c>
      <c r="D72" s="103" t="s">
        <v>102</v>
      </c>
      <c r="E72" s="103" t="s">
        <v>103</v>
      </c>
      <c r="F72" s="116" t="s">
        <v>165</v>
      </c>
      <c r="G72" s="116" t="s">
        <v>165</v>
      </c>
      <c r="H72" s="116" t="s">
        <v>165</v>
      </c>
      <c r="I72" s="116" t="s">
        <v>165</v>
      </c>
      <c r="J72" s="116" t="s">
        <v>165</v>
      </c>
      <c r="K72" s="116" t="s">
        <v>165</v>
      </c>
      <c r="L72" s="116" t="s">
        <v>165</v>
      </c>
      <c r="M72" s="116" t="s">
        <v>165</v>
      </c>
      <c r="N72" s="116" t="s">
        <v>165</v>
      </c>
      <c r="O72" s="116" t="s">
        <v>165</v>
      </c>
      <c r="P72" s="116" t="s">
        <v>165</v>
      </c>
      <c r="Q72" s="116" t="s">
        <v>165</v>
      </c>
      <c r="R72" s="116" t="s">
        <v>165</v>
      </c>
      <c r="S72" s="116" t="s">
        <v>165</v>
      </c>
      <c r="T72" s="116" t="s">
        <v>165</v>
      </c>
      <c r="U72" s="116" t="s">
        <v>165</v>
      </c>
      <c r="V72" s="116" t="s">
        <v>165</v>
      </c>
      <c r="W72" s="116" t="s">
        <v>165</v>
      </c>
      <c r="X72" s="116" t="s">
        <v>165</v>
      </c>
      <c r="Y72" s="116" t="s">
        <v>165</v>
      </c>
      <c r="Z72" s="116" t="s">
        <v>165</v>
      </c>
      <c r="AA72" s="116" t="s">
        <v>165</v>
      </c>
      <c r="AB72" s="116" t="s">
        <v>165</v>
      </c>
      <c r="AC72" s="116" t="s">
        <v>165</v>
      </c>
      <c r="AD72" s="116" t="s">
        <v>165</v>
      </c>
      <c r="AE72" s="116" t="s">
        <v>165</v>
      </c>
      <c r="AF72" s="116" t="s">
        <v>165</v>
      </c>
      <c r="AG72" s="116" t="s">
        <v>165</v>
      </c>
      <c r="AH72" s="116" t="s">
        <v>165</v>
      </c>
      <c r="AI72" s="116" t="s">
        <v>165</v>
      </c>
      <c r="AJ72" s="116" t="s">
        <v>165</v>
      </c>
      <c r="AK72" s="118">
        <f t="shared" si="2"/>
        <v>0</v>
      </c>
      <c r="AL72" s="120" t="e">
        <f t="shared" si="1"/>
        <v>#DIV/0!</v>
      </c>
    </row>
    <row r="73" spans="2:40" x14ac:dyDescent="0.25">
      <c r="B73" s="17" t="str">
        <f t="shared" si="6"/>
        <v xml:space="preserve">Huasteca_Tampacoy </v>
      </c>
      <c r="C73" s="103" t="s">
        <v>10</v>
      </c>
      <c r="D73" s="103" t="s">
        <v>104</v>
      </c>
      <c r="E73" s="103" t="s">
        <v>22</v>
      </c>
      <c r="F73" s="116" t="s">
        <v>165</v>
      </c>
      <c r="G73" s="116" t="s">
        <v>165</v>
      </c>
      <c r="H73" s="116" t="s">
        <v>165</v>
      </c>
      <c r="I73" s="116" t="s">
        <v>165</v>
      </c>
      <c r="J73" s="116" t="s">
        <v>165</v>
      </c>
      <c r="K73" s="116" t="s">
        <v>165</v>
      </c>
      <c r="L73" s="116" t="s">
        <v>165</v>
      </c>
      <c r="M73" s="116" t="s">
        <v>165</v>
      </c>
      <c r="N73" s="116" t="s">
        <v>165</v>
      </c>
      <c r="O73" s="116" t="s">
        <v>165</v>
      </c>
      <c r="P73" s="116" t="s">
        <v>165</v>
      </c>
      <c r="Q73" s="116" t="s">
        <v>165</v>
      </c>
      <c r="R73" s="116" t="s">
        <v>165</v>
      </c>
      <c r="S73" s="116" t="s">
        <v>165</v>
      </c>
      <c r="T73" s="116" t="s">
        <v>165</v>
      </c>
      <c r="U73" s="116" t="s">
        <v>165</v>
      </c>
      <c r="V73" s="116" t="s">
        <v>165</v>
      </c>
      <c r="W73" s="116" t="s">
        <v>165</v>
      </c>
      <c r="X73" s="116" t="s">
        <v>165</v>
      </c>
      <c r="Y73" s="116" t="s">
        <v>165</v>
      </c>
      <c r="Z73" s="116" t="s">
        <v>165</v>
      </c>
      <c r="AA73" s="116" t="s">
        <v>165</v>
      </c>
      <c r="AB73" s="116" t="s">
        <v>165</v>
      </c>
      <c r="AC73" s="116" t="s">
        <v>165</v>
      </c>
      <c r="AD73" s="116" t="s">
        <v>165</v>
      </c>
      <c r="AE73" s="116" t="s">
        <v>165</v>
      </c>
      <c r="AF73" s="116" t="s">
        <v>165</v>
      </c>
      <c r="AG73" s="116" t="s">
        <v>165</v>
      </c>
      <c r="AH73" s="116" t="s">
        <v>165</v>
      </c>
      <c r="AI73" s="116" t="s">
        <v>165</v>
      </c>
      <c r="AJ73" s="116" t="s">
        <v>165</v>
      </c>
      <c r="AK73" s="118">
        <f t="shared" si="2"/>
        <v>0</v>
      </c>
      <c r="AL73" s="120" t="e">
        <f t="shared" si="1"/>
        <v>#DIV/0!</v>
      </c>
      <c r="AN73" s="16"/>
    </row>
    <row r="74" spans="2:40" s="75" customFormat="1" x14ac:dyDescent="0.25">
      <c r="B74" s="17" t="str">
        <f t="shared" si="6"/>
        <v>Huasteca_Rancho Santa Cruz</v>
      </c>
      <c r="C74" s="103" t="s">
        <v>10</v>
      </c>
      <c r="D74" s="103" t="s">
        <v>167</v>
      </c>
      <c r="E74" s="103" t="s">
        <v>168</v>
      </c>
      <c r="F74" s="116">
        <v>5</v>
      </c>
      <c r="G74" s="116">
        <v>0.5</v>
      </c>
      <c r="H74" s="116">
        <v>2.1</v>
      </c>
      <c r="I74" s="116">
        <v>0</v>
      </c>
      <c r="J74" s="116">
        <v>0</v>
      </c>
      <c r="K74" s="116">
        <v>0</v>
      </c>
      <c r="L74" s="116">
        <v>0</v>
      </c>
      <c r="M74" s="116">
        <v>65.400000000000006</v>
      </c>
      <c r="N74" s="116">
        <v>70.400000000000006</v>
      </c>
      <c r="O74" s="116">
        <v>0</v>
      </c>
      <c r="P74" s="116">
        <v>0</v>
      </c>
      <c r="Q74" s="116">
        <v>0</v>
      </c>
      <c r="R74" s="116">
        <v>0.1</v>
      </c>
      <c r="S74" s="116">
        <v>0</v>
      </c>
      <c r="T74" s="116">
        <v>0</v>
      </c>
      <c r="U74" s="116">
        <v>0</v>
      </c>
      <c r="V74" s="116">
        <v>0</v>
      </c>
      <c r="W74" s="116">
        <v>0</v>
      </c>
      <c r="X74" s="116">
        <v>0</v>
      </c>
      <c r="Y74" s="116">
        <v>0.5</v>
      </c>
      <c r="Z74" s="116">
        <v>25.6</v>
      </c>
      <c r="AA74" s="116">
        <v>0.3</v>
      </c>
      <c r="AB74" s="116">
        <v>0.2</v>
      </c>
      <c r="AC74" s="116">
        <v>4.8</v>
      </c>
      <c r="AD74" s="116">
        <v>5.3</v>
      </c>
      <c r="AE74" s="116">
        <v>1.4</v>
      </c>
      <c r="AF74" s="116">
        <v>18.600000000000001</v>
      </c>
      <c r="AG74" s="116">
        <v>0</v>
      </c>
      <c r="AH74" s="116">
        <v>0</v>
      </c>
      <c r="AI74" s="116">
        <v>0</v>
      </c>
      <c r="AJ74" s="116">
        <v>0</v>
      </c>
      <c r="AK74" s="118">
        <f>SUM(F74:AJ74)</f>
        <v>200.20000000000002</v>
      </c>
      <c r="AL74" s="120">
        <f>AVERAGE(F74:AJ74)</f>
        <v>6.4580645161290331</v>
      </c>
      <c r="AN74" s="16"/>
    </row>
    <row r="75" spans="2:40" x14ac:dyDescent="0.25">
      <c r="B75" s="17" t="str">
        <f t="shared" si="6"/>
        <v>Media_Cd. Del Maíz</v>
      </c>
      <c r="C75" s="17" t="s">
        <v>5</v>
      </c>
      <c r="D75" s="17" t="s">
        <v>105</v>
      </c>
      <c r="E75" s="17" t="s">
        <v>105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</v>
      </c>
      <c r="AC75" s="116">
        <v>0</v>
      </c>
      <c r="AD75" s="116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116">
        <v>0</v>
      </c>
      <c r="AK75" s="118">
        <f t="shared" si="2"/>
        <v>0</v>
      </c>
      <c r="AL75" s="120">
        <f t="shared" ref="AL75:AL81" si="7">AVERAGE(F75:AJ75)</f>
        <v>0</v>
      </c>
    </row>
    <row r="76" spans="2:40" x14ac:dyDescent="0.25">
      <c r="B76" s="17" t="str">
        <f t="shared" si="6"/>
        <v>Media_CBTA 123</v>
      </c>
      <c r="C76" s="17" t="s">
        <v>5</v>
      </c>
      <c r="D76" s="17" t="s">
        <v>106</v>
      </c>
      <c r="E76" s="17" t="s">
        <v>6</v>
      </c>
      <c r="F76" s="116" t="s">
        <v>165</v>
      </c>
      <c r="G76" s="116" t="s">
        <v>165</v>
      </c>
      <c r="H76" s="116" t="s">
        <v>165</v>
      </c>
      <c r="I76" s="116" t="s">
        <v>165</v>
      </c>
      <c r="J76" s="116" t="s">
        <v>165</v>
      </c>
      <c r="K76" s="116" t="s">
        <v>165</v>
      </c>
      <c r="L76" s="116" t="s">
        <v>165</v>
      </c>
      <c r="M76" s="116" t="s">
        <v>165</v>
      </c>
      <c r="N76" s="116" t="s">
        <v>165</v>
      </c>
      <c r="O76" s="116" t="s">
        <v>165</v>
      </c>
      <c r="P76" s="116" t="s">
        <v>165</v>
      </c>
      <c r="Q76" s="116" t="s">
        <v>165</v>
      </c>
      <c r="R76" s="116" t="s">
        <v>165</v>
      </c>
      <c r="S76" s="116" t="s">
        <v>165</v>
      </c>
      <c r="T76" s="116" t="s">
        <v>165</v>
      </c>
      <c r="U76" s="116" t="s">
        <v>165</v>
      </c>
      <c r="V76" s="116" t="s">
        <v>165</v>
      </c>
      <c r="W76" s="116" t="s">
        <v>165</v>
      </c>
      <c r="X76" s="116" t="s">
        <v>165</v>
      </c>
      <c r="Y76" s="116" t="s">
        <v>165</v>
      </c>
      <c r="Z76" s="116" t="s">
        <v>165</v>
      </c>
      <c r="AA76" s="116" t="s">
        <v>165</v>
      </c>
      <c r="AB76" s="116" t="s">
        <v>165</v>
      </c>
      <c r="AC76" s="116" t="s">
        <v>165</v>
      </c>
      <c r="AD76" s="116" t="s">
        <v>165</v>
      </c>
      <c r="AE76" s="116" t="s">
        <v>165</v>
      </c>
      <c r="AF76" s="116" t="s">
        <v>165</v>
      </c>
      <c r="AG76" s="116" t="s">
        <v>165</v>
      </c>
      <c r="AH76" s="116" t="s">
        <v>165</v>
      </c>
      <c r="AI76" s="116" t="s">
        <v>165</v>
      </c>
      <c r="AJ76" s="116" t="s">
        <v>165</v>
      </c>
      <c r="AK76" s="118">
        <f t="shared" ref="AK76:AK81" si="8">SUM(F76:AJ76)</f>
        <v>0</v>
      </c>
      <c r="AL76" s="120" t="e">
        <f t="shared" si="7"/>
        <v>#DIV/0!</v>
      </c>
      <c r="AN76" s="16"/>
    </row>
    <row r="77" spans="2:40" x14ac:dyDescent="0.25">
      <c r="B77" s="17" t="str">
        <f t="shared" si="6"/>
        <v>Media_Potrero San Isidro</v>
      </c>
      <c r="C77" s="17" t="s">
        <v>5</v>
      </c>
      <c r="D77" s="17" t="s">
        <v>107</v>
      </c>
      <c r="E77" s="17" t="s">
        <v>108</v>
      </c>
      <c r="F77" s="116">
        <v>0.2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15</v>
      </c>
      <c r="N77" s="116"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2.2000000000000002</v>
      </c>
      <c r="Z77" s="116">
        <v>7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25.4</v>
      </c>
      <c r="AG77" s="116">
        <v>2.8</v>
      </c>
      <c r="AH77" s="116">
        <v>0</v>
      </c>
      <c r="AI77" s="116">
        <v>0</v>
      </c>
      <c r="AJ77" s="116">
        <v>0</v>
      </c>
      <c r="AK77" s="118">
        <f t="shared" si="8"/>
        <v>52.599999999999994</v>
      </c>
      <c r="AL77" s="120">
        <f t="shared" si="7"/>
        <v>1.6967741935483869</v>
      </c>
    </row>
    <row r="78" spans="2:40" x14ac:dyDescent="0.25">
      <c r="B78" s="17" t="str">
        <f t="shared" si="6"/>
        <v>Media_El Naranjal</v>
      </c>
      <c r="C78" s="17" t="s">
        <v>5</v>
      </c>
      <c r="D78" s="17" t="s">
        <v>109</v>
      </c>
      <c r="E78" s="17" t="s">
        <v>7</v>
      </c>
      <c r="F78" s="116">
        <v>0.2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0.6</v>
      </c>
      <c r="M78" s="116">
        <v>8.6</v>
      </c>
      <c r="N78" s="116"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v>0</v>
      </c>
      <c r="X78" s="116">
        <v>0</v>
      </c>
      <c r="Y78" s="116">
        <v>0.4</v>
      </c>
      <c r="Z78" s="116">
        <v>8.6</v>
      </c>
      <c r="AA78" s="116">
        <v>0</v>
      </c>
      <c r="AB78" s="116">
        <v>0</v>
      </c>
      <c r="AC78" s="116">
        <v>0</v>
      </c>
      <c r="AD78" s="116">
        <v>0</v>
      </c>
      <c r="AE78" s="116">
        <v>0</v>
      </c>
      <c r="AF78" s="116">
        <v>15</v>
      </c>
      <c r="AG78" s="116">
        <v>0.6</v>
      </c>
      <c r="AH78" s="116">
        <v>0</v>
      </c>
      <c r="AI78" s="116">
        <v>0</v>
      </c>
      <c r="AJ78" s="116">
        <v>0</v>
      </c>
      <c r="AK78" s="118">
        <f t="shared" si="8"/>
        <v>34</v>
      </c>
      <c r="AL78" s="120">
        <f t="shared" si="7"/>
        <v>1.096774193548387</v>
      </c>
      <c r="AN78" s="16"/>
    </row>
    <row r="79" spans="2:40" x14ac:dyDescent="0.25">
      <c r="B79" s="17" t="str">
        <f t="shared" si="6"/>
        <v>Media_Progreso</v>
      </c>
      <c r="C79" s="17" t="s">
        <v>5</v>
      </c>
      <c r="D79" s="17" t="s">
        <v>110</v>
      </c>
      <c r="E79" s="17" t="s">
        <v>7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116">
        <v>0</v>
      </c>
      <c r="AK79" s="118">
        <f t="shared" si="8"/>
        <v>0</v>
      </c>
      <c r="AL79" s="120">
        <f t="shared" si="7"/>
        <v>0</v>
      </c>
    </row>
    <row r="80" spans="2:40" x14ac:dyDescent="0.25">
      <c r="B80" s="17" t="str">
        <f t="shared" si="6"/>
        <v xml:space="preserve">Media_Palo Alto </v>
      </c>
      <c r="C80" s="17" t="s">
        <v>5</v>
      </c>
      <c r="D80" s="17" t="s">
        <v>111</v>
      </c>
      <c r="E80" s="17" t="s">
        <v>112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116">
        <v>0</v>
      </c>
      <c r="AK80" s="118">
        <f t="shared" si="8"/>
        <v>0</v>
      </c>
      <c r="AL80" s="120">
        <f t="shared" si="7"/>
        <v>0</v>
      </c>
      <c r="AN80" s="16"/>
    </row>
    <row r="81" spans="2:38" x14ac:dyDescent="0.25">
      <c r="B81" s="17" t="str">
        <f t="shared" si="6"/>
        <v xml:space="preserve">Media _Rayón </v>
      </c>
      <c r="C81" s="71" t="s">
        <v>113</v>
      </c>
      <c r="D81" s="71" t="s">
        <v>114</v>
      </c>
      <c r="E81" s="71" t="s">
        <v>114</v>
      </c>
      <c r="F81" s="116" t="s">
        <v>165</v>
      </c>
      <c r="G81" s="116" t="s">
        <v>165</v>
      </c>
      <c r="H81" s="116" t="s">
        <v>165</v>
      </c>
      <c r="I81" s="116" t="s">
        <v>165</v>
      </c>
      <c r="J81" s="116" t="s">
        <v>165</v>
      </c>
      <c r="K81" s="116" t="s">
        <v>165</v>
      </c>
      <c r="L81" s="116" t="s">
        <v>165</v>
      </c>
      <c r="M81" s="116" t="s">
        <v>165</v>
      </c>
      <c r="N81" s="116" t="s">
        <v>165</v>
      </c>
      <c r="O81" s="116" t="s">
        <v>165</v>
      </c>
      <c r="P81" s="116" t="s">
        <v>165</v>
      </c>
      <c r="Q81" s="116" t="s">
        <v>165</v>
      </c>
      <c r="R81" s="116" t="s">
        <v>165</v>
      </c>
      <c r="S81" s="116" t="s">
        <v>165</v>
      </c>
      <c r="T81" s="116" t="s">
        <v>165</v>
      </c>
      <c r="U81" s="116" t="s">
        <v>165</v>
      </c>
      <c r="V81" s="116" t="s">
        <v>165</v>
      </c>
      <c r="W81" s="116" t="s">
        <v>165</v>
      </c>
      <c r="X81" s="116" t="s">
        <v>165</v>
      </c>
      <c r="Y81" s="116" t="s">
        <v>165</v>
      </c>
      <c r="Z81" s="116" t="s">
        <v>165</v>
      </c>
      <c r="AA81" s="116" t="s">
        <v>165</v>
      </c>
      <c r="AB81" s="116" t="s">
        <v>165</v>
      </c>
      <c r="AC81" s="116" t="s">
        <v>165</v>
      </c>
      <c r="AD81" s="116" t="s">
        <v>165</v>
      </c>
      <c r="AE81" s="116" t="s">
        <v>165</v>
      </c>
      <c r="AF81" s="116" t="s">
        <v>165</v>
      </c>
      <c r="AG81" s="116" t="s">
        <v>165</v>
      </c>
      <c r="AH81" s="116" t="s">
        <v>165</v>
      </c>
      <c r="AI81" s="116" t="s">
        <v>165</v>
      </c>
      <c r="AJ81" s="116" t="s">
        <v>165</v>
      </c>
      <c r="AK81" s="118">
        <f t="shared" si="8"/>
        <v>0</v>
      </c>
      <c r="AL81" s="120" t="e">
        <f t="shared" si="7"/>
        <v>#DIV/0!</v>
      </c>
    </row>
    <row r="82" spans="2:38" s="1" customFormat="1" ht="15" customHeight="1" x14ac:dyDescent="0.2">
      <c r="B82" s="193" t="s">
        <v>31</v>
      </c>
      <c r="C82" s="193"/>
      <c r="D82" s="193"/>
      <c r="E82" s="193"/>
      <c r="F82" s="18">
        <f>AVERAGE(F5:F81)</f>
        <v>1.1324324324324326</v>
      </c>
      <c r="G82" s="18">
        <f>AVERAGE(G5:G81)</f>
        <v>2.1300000000000003</v>
      </c>
      <c r="H82" s="18">
        <f t="shared" ref="H82:AL82" si="9">AVERAGE(H5:H81)</f>
        <v>1.71025641025641</v>
      </c>
      <c r="I82" s="18">
        <f t="shared" si="9"/>
        <v>0.15000000000000002</v>
      </c>
      <c r="J82" s="18">
        <f t="shared" si="9"/>
        <v>0.28499999999999998</v>
      </c>
      <c r="K82" s="18">
        <f t="shared" si="9"/>
        <v>1.282051282051282E-2</v>
      </c>
      <c r="L82" s="18">
        <f t="shared" si="9"/>
        <v>4.4550000000000001</v>
      </c>
      <c r="M82" s="18">
        <f t="shared" si="9"/>
        <v>20.918918918918919</v>
      </c>
      <c r="N82" s="18">
        <f t="shared" si="9"/>
        <v>7.8949999999999987</v>
      </c>
      <c r="O82" s="18">
        <f t="shared" si="9"/>
        <v>0.57222222222222219</v>
      </c>
      <c r="P82" s="18">
        <f t="shared" si="9"/>
        <v>1.5384615384615387E-2</v>
      </c>
      <c r="Q82" s="18">
        <f t="shared" si="9"/>
        <v>5.1282051282051282E-3</v>
      </c>
      <c r="R82" s="18">
        <f t="shared" si="9"/>
        <v>7.5000000000000015E-3</v>
      </c>
      <c r="S82" s="18">
        <f t="shared" si="9"/>
        <v>5.263157894736842E-3</v>
      </c>
      <c r="T82" s="18">
        <f t="shared" si="9"/>
        <v>0</v>
      </c>
      <c r="U82" s="18">
        <f t="shared" si="9"/>
        <v>4.2553191489361703E-3</v>
      </c>
      <c r="V82" s="18">
        <f t="shared" si="9"/>
        <v>1.2500000000000002E-2</v>
      </c>
      <c r="W82" s="18">
        <f t="shared" si="9"/>
        <v>0</v>
      </c>
      <c r="X82" s="18">
        <f t="shared" si="9"/>
        <v>0</v>
      </c>
      <c r="Y82" s="18">
        <f t="shared" si="9"/>
        <v>9.1244897959183646</v>
      </c>
      <c r="Z82" s="18">
        <f t="shared" si="9"/>
        <v>1.730232558139535</v>
      </c>
      <c r="AA82" s="18">
        <f t="shared" si="9"/>
        <v>1.0638297872340425E-2</v>
      </c>
      <c r="AB82" s="18">
        <f t="shared" si="9"/>
        <v>0.35777777777777775</v>
      </c>
      <c r="AC82" s="18">
        <f t="shared" si="9"/>
        <v>1.2553191489361701</v>
      </c>
      <c r="AD82" s="18">
        <f t="shared" si="9"/>
        <v>0.91999999999999993</v>
      </c>
      <c r="AE82" s="18">
        <f t="shared" si="9"/>
        <v>7.5723404255319133</v>
      </c>
      <c r="AF82" s="18">
        <f t="shared" si="9"/>
        <v>7.0043478260869563</v>
      </c>
      <c r="AG82" s="18">
        <f t="shared" si="9"/>
        <v>0.91749999999999976</v>
      </c>
      <c r="AH82" s="18">
        <f t="shared" si="9"/>
        <v>7.6190476190476197E-2</v>
      </c>
      <c r="AI82" s="18">
        <f t="shared" si="9"/>
        <v>0</v>
      </c>
      <c r="AJ82" s="18">
        <f t="shared" si="9"/>
        <v>0</v>
      </c>
      <c r="AK82" s="18">
        <f t="shared" si="9"/>
        <v>37.128571428571433</v>
      </c>
      <c r="AL82" s="18" t="e">
        <f t="shared" si="9"/>
        <v>#DIV/0!</v>
      </c>
    </row>
    <row r="84" spans="2:38" s="1" customFormat="1" ht="14.25" x14ac:dyDescent="0.2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N24">
    <sortCondition ref="D11:D24"/>
  </sortState>
  <mergeCells count="3">
    <mergeCell ref="B3:AL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84"/>
  <sheetViews>
    <sheetView zoomScale="70" zoomScaleNormal="70" workbookViewId="0">
      <pane xSplit="5" ySplit="4" topLeftCell="H54" activePane="bottomRight" state="frozen"/>
      <selection pane="topRight" activeCell="F1" sqref="F1"/>
      <selection pane="bottomLeft" activeCell="A5" sqref="A5"/>
      <selection pane="bottomRight" activeCell="A74" sqref="A74:XFD74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30" width="7" customWidth="1"/>
    <col min="31" max="35" width="7" bestFit="1" customWidth="1"/>
    <col min="36" max="37" width="10.42578125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3" spans="2:37" s="2" customFormat="1" ht="15" customHeight="1" x14ac:dyDescent="0.2">
      <c r="B3" s="195" t="s">
        <v>132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</row>
    <row r="4" spans="2:37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1" t="s">
        <v>29</v>
      </c>
      <c r="AK4" s="22" t="s">
        <v>30</v>
      </c>
    </row>
    <row r="5" spans="2:37" s="9" customFormat="1" ht="14.25" customHeight="1" x14ac:dyDescent="0.2">
      <c r="B5" s="5" t="str">
        <f t="shared" ref="B5:B11" si="0">CONCATENATE(C5,"_",D5)</f>
        <v>Altiplano_Matehuala</v>
      </c>
      <c r="C5" s="87" t="s">
        <v>0</v>
      </c>
      <c r="D5" s="87" t="s">
        <v>1</v>
      </c>
      <c r="E5" s="87" t="s">
        <v>1</v>
      </c>
      <c r="F5" s="135">
        <v>0</v>
      </c>
      <c r="G5" s="135">
        <v>0</v>
      </c>
      <c r="H5" s="135">
        <v>1.9</v>
      </c>
      <c r="I5" s="135">
        <v>1.1000000000000001</v>
      </c>
      <c r="J5" s="135">
        <v>0</v>
      </c>
      <c r="K5" s="135" t="s">
        <v>165</v>
      </c>
      <c r="L5" s="135">
        <v>46.9</v>
      </c>
      <c r="M5" s="135" t="s">
        <v>165</v>
      </c>
      <c r="N5" s="135" t="s">
        <v>165</v>
      </c>
      <c r="O5" s="135">
        <v>0</v>
      </c>
      <c r="P5" s="135">
        <v>6.6</v>
      </c>
      <c r="Q5" s="135" t="s">
        <v>165</v>
      </c>
      <c r="R5" s="135">
        <v>1.4</v>
      </c>
      <c r="S5" s="135">
        <v>1.2</v>
      </c>
      <c r="T5" s="135">
        <v>0</v>
      </c>
      <c r="U5" s="135">
        <v>0</v>
      </c>
      <c r="V5" s="135">
        <v>0</v>
      </c>
      <c r="W5" s="135">
        <v>0</v>
      </c>
      <c r="X5" s="135">
        <v>0</v>
      </c>
      <c r="Y5" s="135" t="s">
        <v>165</v>
      </c>
      <c r="Z5" s="135">
        <v>0</v>
      </c>
      <c r="AA5" s="135">
        <v>0</v>
      </c>
      <c r="AB5" s="135" t="s">
        <v>165</v>
      </c>
      <c r="AC5" s="135">
        <v>0</v>
      </c>
      <c r="AD5" s="135">
        <v>0</v>
      </c>
      <c r="AE5" s="135">
        <v>0</v>
      </c>
      <c r="AF5" s="135">
        <v>0</v>
      </c>
      <c r="AG5" s="135">
        <v>0</v>
      </c>
      <c r="AH5" s="135">
        <v>0</v>
      </c>
      <c r="AI5" s="135">
        <v>0</v>
      </c>
      <c r="AJ5" s="117">
        <f t="shared" ref="AJ5:AJ12" si="1">SUM(F5:AI5)</f>
        <v>59.1</v>
      </c>
      <c r="AK5" s="119">
        <f>AVERAGE(F5:AI5)</f>
        <v>2.4624999999999999</v>
      </c>
    </row>
    <row r="6" spans="2:37" s="9" customFormat="1" ht="14.25" customHeight="1" x14ac:dyDescent="0.2">
      <c r="B6" s="5" t="str">
        <f t="shared" si="0"/>
        <v>Altiplano_Salinas</v>
      </c>
      <c r="C6" s="87" t="s">
        <v>0</v>
      </c>
      <c r="D6" s="87" t="s">
        <v>3</v>
      </c>
      <c r="E6" s="87" t="s">
        <v>3</v>
      </c>
      <c r="F6" s="135" t="s">
        <v>165</v>
      </c>
      <c r="G6" s="135" t="s">
        <v>165</v>
      </c>
      <c r="H6" s="135">
        <v>0</v>
      </c>
      <c r="I6" s="135">
        <v>0</v>
      </c>
      <c r="J6" s="135">
        <v>0</v>
      </c>
      <c r="K6" s="135">
        <v>0.5</v>
      </c>
      <c r="L6" s="135">
        <v>0</v>
      </c>
      <c r="M6" s="135">
        <v>2</v>
      </c>
      <c r="N6" s="135">
        <v>0.4</v>
      </c>
      <c r="O6" s="135" t="s">
        <v>165</v>
      </c>
      <c r="P6" s="135" t="s">
        <v>165</v>
      </c>
      <c r="Q6" s="135" t="s">
        <v>165</v>
      </c>
      <c r="R6" s="135">
        <v>3.5</v>
      </c>
      <c r="S6" s="135">
        <v>7.3</v>
      </c>
      <c r="T6" s="135">
        <v>0.1</v>
      </c>
      <c r="U6" s="135">
        <v>0</v>
      </c>
      <c r="V6" s="135">
        <v>0</v>
      </c>
      <c r="W6" s="135" t="s">
        <v>165</v>
      </c>
      <c r="X6" s="135" t="s">
        <v>165</v>
      </c>
      <c r="Y6" s="135" t="s">
        <v>165</v>
      </c>
      <c r="Z6" s="135" t="s">
        <v>165</v>
      </c>
      <c r="AA6" s="135">
        <v>0</v>
      </c>
      <c r="AB6" s="135">
        <v>0</v>
      </c>
      <c r="AC6" s="135">
        <v>0</v>
      </c>
      <c r="AD6" s="135" t="s">
        <v>165</v>
      </c>
      <c r="AE6" s="135" t="s">
        <v>165</v>
      </c>
      <c r="AF6" s="135">
        <v>0</v>
      </c>
      <c r="AG6" s="135">
        <v>0</v>
      </c>
      <c r="AH6" s="135">
        <v>0</v>
      </c>
      <c r="AI6" s="135">
        <v>0</v>
      </c>
      <c r="AJ6" s="117">
        <f t="shared" si="1"/>
        <v>13.799999999999999</v>
      </c>
      <c r="AK6" s="119">
        <f>AVERAGE(F6:AI6)</f>
        <v>0.72631578947368414</v>
      </c>
    </row>
    <row r="7" spans="2:37" s="9" customFormat="1" ht="14.25" customHeight="1" x14ac:dyDescent="0.2">
      <c r="B7" s="5" t="str">
        <f t="shared" si="0"/>
        <v>Altiplano_Villa De Ramos</v>
      </c>
      <c r="C7" s="87" t="s">
        <v>0</v>
      </c>
      <c r="D7" s="87" t="s">
        <v>146</v>
      </c>
      <c r="E7" s="87" t="s">
        <v>146</v>
      </c>
      <c r="F7" s="135" t="s">
        <v>165</v>
      </c>
      <c r="G7" s="135" t="s">
        <v>165</v>
      </c>
      <c r="H7" s="135" t="s">
        <v>165</v>
      </c>
      <c r="I7" s="135">
        <v>0</v>
      </c>
      <c r="J7" s="135">
        <v>0</v>
      </c>
      <c r="K7" s="135">
        <v>0</v>
      </c>
      <c r="L7" s="135" t="s">
        <v>165</v>
      </c>
      <c r="M7" s="135">
        <v>3</v>
      </c>
      <c r="N7" s="135" t="s">
        <v>165</v>
      </c>
      <c r="O7" s="135" t="s">
        <v>165</v>
      </c>
      <c r="P7" s="135" t="s">
        <v>165</v>
      </c>
      <c r="Q7" s="135" t="s">
        <v>165</v>
      </c>
      <c r="R7" s="135" t="s">
        <v>165</v>
      </c>
      <c r="S7" s="135" t="s">
        <v>165</v>
      </c>
      <c r="T7" s="135" t="s">
        <v>165</v>
      </c>
      <c r="U7" s="135" t="s">
        <v>165</v>
      </c>
      <c r="V7" s="135" t="s">
        <v>165</v>
      </c>
      <c r="W7" s="135" t="s">
        <v>165</v>
      </c>
      <c r="X7" s="135" t="s">
        <v>165</v>
      </c>
      <c r="Y7" s="135" t="s">
        <v>165</v>
      </c>
      <c r="Z7" s="135" t="s">
        <v>165</v>
      </c>
      <c r="AA7" s="135" t="s">
        <v>165</v>
      </c>
      <c r="AB7" s="135" t="s">
        <v>165</v>
      </c>
      <c r="AC7" s="135" t="s">
        <v>165</v>
      </c>
      <c r="AD7" s="135" t="s">
        <v>165</v>
      </c>
      <c r="AE7" s="135" t="s">
        <v>165</v>
      </c>
      <c r="AF7" s="135" t="s">
        <v>165</v>
      </c>
      <c r="AG7" s="135">
        <v>0</v>
      </c>
      <c r="AH7" s="135" t="s">
        <v>165</v>
      </c>
      <c r="AI7" s="135" t="s">
        <v>165</v>
      </c>
      <c r="AJ7" s="117">
        <f t="shared" si="1"/>
        <v>3</v>
      </c>
      <c r="AK7" s="119">
        <f t="shared" ref="AK7:AK75" si="2">AVERAGE(F7:AI7)</f>
        <v>0.6</v>
      </c>
    </row>
    <row r="8" spans="2:37" s="9" customFormat="1" ht="14.25" customHeight="1" x14ac:dyDescent="0.2">
      <c r="B8" s="6" t="str">
        <f t="shared" si="0"/>
        <v>Centro_Presa Valentin Gama</v>
      </c>
      <c r="C8" s="88" t="s">
        <v>28</v>
      </c>
      <c r="D8" s="88" t="s">
        <v>33</v>
      </c>
      <c r="E8" s="88" t="s">
        <v>158</v>
      </c>
      <c r="F8" s="135">
        <v>0</v>
      </c>
      <c r="G8" s="135">
        <v>0</v>
      </c>
      <c r="H8" s="135">
        <v>0</v>
      </c>
      <c r="I8" s="135">
        <v>0.1</v>
      </c>
      <c r="J8" s="135">
        <v>0</v>
      </c>
      <c r="K8" s="135">
        <v>0</v>
      </c>
      <c r="L8" s="135">
        <v>2.1</v>
      </c>
      <c r="M8" s="135">
        <v>4.2</v>
      </c>
      <c r="N8" s="135" t="s">
        <v>165</v>
      </c>
      <c r="O8" s="135" t="s">
        <v>165</v>
      </c>
      <c r="P8" s="135">
        <v>3.7</v>
      </c>
      <c r="Q8" s="135">
        <v>3.9</v>
      </c>
      <c r="R8" s="135">
        <v>1.4</v>
      </c>
      <c r="S8" s="135">
        <v>0.5</v>
      </c>
      <c r="T8" s="135">
        <v>12.8</v>
      </c>
      <c r="U8" s="135">
        <v>0.1</v>
      </c>
      <c r="V8" s="135">
        <v>0</v>
      </c>
      <c r="W8" s="135">
        <v>0</v>
      </c>
      <c r="X8" s="135">
        <v>1.6</v>
      </c>
      <c r="Y8" s="135">
        <v>0</v>
      </c>
      <c r="Z8" s="135">
        <v>0</v>
      </c>
      <c r="AA8" s="135">
        <v>0.1</v>
      </c>
      <c r="AB8" s="135">
        <v>0</v>
      </c>
      <c r="AC8" s="135">
        <v>0</v>
      </c>
      <c r="AD8" s="135">
        <v>0</v>
      </c>
      <c r="AE8" s="135">
        <v>0</v>
      </c>
      <c r="AF8" s="135">
        <v>0</v>
      </c>
      <c r="AG8" s="135">
        <v>0</v>
      </c>
      <c r="AH8" s="135">
        <v>0</v>
      </c>
      <c r="AI8" s="135">
        <v>0</v>
      </c>
      <c r="AJ8" s="117">
        <f t="shared" si="1"/>
        <v>30.500000000000007</v>
      </c>
      <c r="AK8" s="119">
        <f t="shared" si="2"/>
        <v>1.0892857142857146</v>
      </c>
    </row>
    <row r="9" spans="2:37" s="9" customFormat="1" ht="14.25" customHeight="1" x14ac:dyDescent="0.2">
      <c r="B9" s="6" t="str">
        <f t="shared" si="0"/>
        <v>Centro_San Luis Potosí</v>
      </c>
      <c r="C9" s="88" t="s">
        <v>28</v>
      </c>
      <c r="D9" s="88" t="s">
        <v>4</v>
      </c>
      <c r="E9" s="88" t="s">
        <v>4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 t="s">
        <v>165</v>
      </c>
      <c r="L9" s="135">
        <v>3.5</v>
      </c>
      <c r="M9" s="135">
        <v>30.1</v>
      </c>
      <c r="N9" s="135">
        <v>0.1</v>
      </c>
      <c r="O9" s="135">
        <v>0.5</v>
      </c>
      <c r="P9" s="135">
        <v>2.5</v>
      </c>
      <c r="Q9" s="135">
        <v>12.8</v>
      </c>
      <c r="R9" s="135">
        <v>3.3</v>
      </c>
      <c r="S9" s="135">
        <v>4.5999999999999996</v>
      </c>
      <c r="T9" s="135">
        <v>12.2</v>
      </c>
      <c r="U9" s="135">
        <v>0</v>
      </c>
      <c r="V9" s="135">
        <v>0</v>
      </c>
      <c r="W9" s="135" t="s">
        <v>165</v>
      </c>
      <c r="X9" s="135" t="s">
        <v>165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0</v>
      </c>
      <c r="AF9" s="135">
        <v>0</v>
      </c>
      <c r="AG9" s="135">
        <v>0</v>
      </c>
      <c r="AH9" s="135">
        <v>0</v>
      </c>
      <c r="AI9" s="135">
        <v>0</v>
      </c>
      <c r="AJ9" s="117">
        <f t="shared" si="1"/>
        <v>69.599999999999994</v>
      </c>
      <c r="AK9" s="119">
        <f t="shared" si="2"/>
        <v>2.5777777777777775</v>
      </c>
    </row>
    <row r="10" spans="2:37" s="9" customFormat="1" ht="14.25" customHeight="1" x14ac:dyDescent="0.2">
      <c r="B10" s="6" t="str">
        <f t="shared" si="0"/>
        <v>Centro_Soledad</v>
      </c>
      <c r="C10" s="88" t="s">
        <v>28</v>
      </c>
      <c r="D10" s="88" t="s">
        <v>2</v>
      </c>
      <c r="E10" s="88" t="s">
        <v>2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2</v>
      </c>
      <c r="M10" s="135">
        <v>23.7</v>
      </c>
      <c r="N10" s="135" t="s">
        <v>165</v>
      </c>
      <c r="O10" s="135">
        <v>0.2</v>
      </c>
      <c r="P10" s="135" t="s">
        <v>165</v>
      </c>
      <c r="Q10" s="135">
        <v>8</v>
      </c>
      <c r="R10" s="135">
        <v>1.8</v>
      </c>
      <c r="S10" s="135">
        <v>4.3</v>
      </c>
      <c r="T10" s="135">
        <v>2.7</v>
      </c>
      <c r="U10" s="135">
        <v>0</v>
      </c>
      <c r="V10" s="135">
        <v>0</v>
      </c>
      <c r="W10" s="135" t="s">
        <v>165</v>
      </c>
      <c r="X10" s="135">
        <v>0</v>
      </c>
      <c r="Y10" s="135" t="s">
        <v>165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17">
        <f t="shared" si="1"/>
        <v>42.699999999999996</v>
      </c>
      <c r="AK10" s="119">
        <f t="shared" si="2"/>
        <v>1.6423076923076922</v>
      </c>
    </row>
    <row r="11" spans="2:37" s="9" customFormat="1" ht="14.25" customHeight="1" x14ac:dyDescent="0.2">
      <c r="B11" s="6" t="str">
        <f t="shared" si="0"/>
        <v>Centro_T. Nueva</v>
      </c>
      <c r="C11" s="88" t="s">
        <v>28</v>
      </c>
      <c r="D11" s="88" t="s">
        <v>9</v>
      </c>
      <c r="E11" s="88" t="s">
        <v>120</v>
      </c>
      <c r="F11" s="135">
        <v>0</v>
      </c>
      <c r="G11" s="135">
        <v>0</v>
      </c>
      <c r="H11" s="135">
        <v>0</v>
      </c>
      <c r="I11" s="135" t="s">
        <v>165</v>
      </c>
      <c r="J11" s="135" t="s">
        <v>165</v>
      </c>
      <c r="K11" s="135">
        <v>0</v>
      </c>
      <c r="L11" s="135" t="s">
        <v>171</v>
      </c>
      <c r="M11" s="135">
        <v>2.2000000000000002</v>
      </c>
      <c r="N11" s="135" t="s">
        <v>165</v>
      </c>
      <c r="O11" s="135">
        <v>0</v>
      </c>
      <c r="P11" s="135">
        <v>5.4</v>
      </c>
      <c r="Q11" s="135" t="s">
        <v>165</v>
      </c>
      <c r="R11" s="135">
        <v>0.7</v>
      </c>
      <c r="S11" s="135">
        <v>0</v>
      </c>
      <c r="T11" s="135">
        <v>0.3</v>
      </c>
      <c r="U11" s="135">
        <v>2.4</v>
      </c>
      <c r="V11" s="135" t="s">
        <v>165</v>
      </c>
      <c r="W11" s="135">
        <v>0.4</v>
      </c>
      <c r="X11" s="135" t="s">
        <v>165</v>
      </c>
      <c r="Y11" s="135" t="s">
        <v>165</v>
      </c>
      <c r="Z11" s="135">
        <v>0</v>
      </c>
      <c r="AA11" s="135">
        <v>0</v>
      </c>
      <c r="AB11" s="135">
        <v>0</v>
      </c>
      <c r="AC11" s="135" t="s">
        <v>165</v>
      </c>
      <c r="AD11" s="135" t="s">
        <v>165</v>
      </c>
      <c r="AE11" s="135">
        <v>0</v>
      </c>
      <c r="AF11" s="135">
        <v>0</v>
      </c>
      <c r="AG11" s="135">
        <v>0</v>
      </c>
      <c r="AH11" s="135">
        <v>0</v>
      </c>
      <c r="AI11" s="135" t="s">
        <v>165</v>
      </c>
      <c r="AJ11" s="117">
        <f t="shared" si="1"/>
        <v>11.400000000000002</v>
      </c>
      <c r="AK11" s="119">
        <f t="shared" si="2"/>
        <v>0.60000000000000009</v>
      </c>
    </row>
    <row r="12" spans="2:37" s="9" customFormat="1" ht="14.25" customHeight="1" x14ac:dyDescent="0.2">
      <c r="B12" s="7" t="str">
        <f t="shared" ref="B12:B28" si="3">CONCATENATE(C12,"_",D12)</f>
        <v>Huasteca_Adjuntas</v>
      </c>
      <c r="C12" s="89" t="s">
        <v>10</v>
      </c>
      <c r="D12" s="89" t="s">
        <v>13</v>
      </c>
      <c r="E12" s="89" t="s">
        <v>160</v>
      </c>
      <c r="F12" s="135">
        <v>0</v>
      </c>
      <c r="G12" s="135">
        <v>0</v>
      </c>
      <c r="H12" s="135">
        <v>5.7</v>
      </c>
      <c r="I12" s="135">
        <v>9.1999999999999993</v>
      </c>
      <c r="J12" s="135">
        <v>11.4</v>
      </c>
      <c r="K12" s="135">
        <v>0</v>
      </c>
      <c r="L12" s="135">
        <v>0</v>
      </c>
      <c r="M12" s="135">
        <v>28.5</v>
      </c>
      <c r="N12" s="135">
        <v>0</v>
      </c>
      <c r="O12" s="135" t="s">
        <v>165</v>
      </c>
      <c r="P12" s="135">
        <v>0</v>
      </c>
      <c r="Q12" s="135">
        <v>0.5</v>
      </c>
      <c r="R12" s="135">
        <v>0</v>
      </c>
      <c r="S12" s="135">
        <v>0</v>
      </c>
      <c r="T12" s="135">
        <v>0.5</v>
      </c>
      <c r="U12" s="135">
        <v>0</v>
      </c>
      <c r="V12" s="135">
        <v>0</v>
      </c>
      <c r="W12" s="135">
        <v>13.7</v>
      </c>
      <c r="X12" s="135">
        <v>0.2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17">
        <f t="shared" si="1"/>
        <v>69.7</v>
      </c>
      <c r="AK12" s="119">
        <f t="shared" si="2"/>
        <v>2.4034482758620692</v>
      </c>
    </row>
    <row r="13" spans="2:37" s="9" customFormat="1" ht="14.25" customHeight="1" x14ac:dyDescent="0.2">
      <c r="B13" s="7" t="str">
        <f t="shared" si="3"/>
        <v>Huasteca_Ballesmi</v>
      </c>
      <c r="C13" s="89" t="s">
        <v>10</v>
      </c>
      <c r="D13" s="89" t="s">
        <v>14</v>
      </c>
      <c r="E13" s="89" t="s">
        <v>115</v>
      </c>
      <c r="F13" s="135">
        <v>0.3</v>
      </c>
      <c r="G13" s="135">
        <v>0</v>
      </c>
      <c r="H13" s="135">
        <v>35.299999999999997</v>
      </c>
      <c r="I13" s="135">
        <v>7.8</v>
      </c>
      <c r="J13" s="135">
        <v>10.199999999999999</v>
      </c>
      <c r="K13" s="135">
        <v>0</v>
      </c>
      <c r="L13" s="135">
        <v>0</v>
      </c>
      <c r="M13" s="135">
        <v>9.6999999999999993</v>
      </c>
      <c r="N13" s="135" t="s">
        <v>165</v>
      </c>
      <c r="O13" s="135">
        <v>3.1</v>
      </c>
      <c r="P13" s="135">
        <v>2.5</v>
      </c>
      <c r="Q13" s="135">
        <v>0.9</v>
      </c>
      <c r="R13" s="135">
        <v>0</v>
      </c>
      <c r="S13" s="135">
        <v>0</v>
      </c>
      <c r="T13" s="135">
        <v>0.9</v>
      </c>
      <c r="U13" s="135">
        <v>0</v>
      </c>
      <c r="V13" s="135">
        <v>0</v>
      </c>
      <c r="W13" s="135">
        <v>26</v>
      </c>
      <c r="X13" s="135">
        <v>2.6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0.7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17">
        <f t="shared" ref="AJ13:AJ25" si="4">SUM(F13:AI13)</f>
        <v>100</v>
      </c>
      <c r="AK13" s="119">
        <f t="shared" ref="AK13:AK25" si="5">AVERAGE(F13:AI13)</f>
        <v>3.4482758620689653</v>
      </c>
    </row>
    <row r="14" spans="2:37" s="9" customFormat="1" ht="14.25" customHeight="1" x14ac:dyDescent="0.2">
      <c r="B14" s="7" t="str">
        <f t="shared" si="3"/>
        <v>Huasteca_Cd. Valles</v>
      </c>
      <c r="C14" s="89" t="s">
        <v>10</v>
      </c>
      <c r="D14" s="89" t="s">
        <v>11</v>
      </c>
      <c r="E14" s="89" t="s">
        <v>11</v>
      </c>
      <c r="F14" s="135">
        <v>0</v>
      </c>
      <c r="G14" s="135">
        <v>0</v>
      </c>
      <c r="H14" s="135">
        <v>41</v>
      </c>
      <c r="I14" s="135">
        <v>7</v>
      </c>
      <c r="J14" s="135">
        <v>18</v>
      </c>
      <c r="K14" s="135">
        <v>0</v>
      </c>
      <c r="L14" s="135">
        <v>0</v>
      </c>
      <c r="M14" s="135">
        <v>2</v>
      </c>
      <c r="N14" s="135">
        <v>0</v>
      </c>
      <c r="O14" s="135">
        <v>0</v>
      </c>
      <c r="P14" s="135">
        <v>8</v>
      </c>
      <c r="Q14" s="135">
        <v>0</v>
      </c>
      <c r="R14" s="135">
        <v>0</v>
      </c>
      <c r="S14" s="135">
        <v>0</v>
      </c>
      <c r="T14" s="135">
        <v>2</v>
      </c>
      <c r="U14" s="135">
        <v>0</v>
      </c>
      <c r="V14" s="135">
        <v>0</v>
      </c>
      <c r="W14" s="135">
        <v>3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 t="s">
        <v>165</v>
      </c>
      <c r="AF14" s="135">
        <v>0</v>
      </c>
      <c r="AG14" s="135">
        <v>0</v>
      </c>
      <c r="AH14" s="135">
        <v>0</v>
      </c>
      <c r="AI14" s="135">
        <v>0</v>
      </c>
      <c r="AJ14" s="117">
        <f t="shared" si="4"/>
        <v>81</v>
      </c>
      <c r="AK14" s="119">
        <f t="shared" si="5"/>
        <v>2.7931034482758621</v>
      </c>
    </row>
    <row r="15" spans="2:37" s="9" customFormat="1" ht="14.25" customHeight="1" x14ac:dyDescent="0.2">
      <c r="B15" s="7" t="str">
        <f t="shared" si="3"/>
        <v>Huasteca_Gallinas</v>
      </c>
      <c r="C15" s="89" t="s">
        <v>10</v>
      </c>
      <c r="D15" s="89" t="s">
        <v>15</v>
      </c>
      <c r="E15" s="89" t="s">
        <v>117</v>
      </c>
      <c r="F15" s="135">
        <v>0</v>
      </c>
      <c r="G15" s="135">
        <v>0</v>
      </c>
      <c r="H15" s="135">
        <v>12</v>
      </c>
      <c r="I15" s="135">
        <v>5.2</v>
      </c>
      <c r="J15" s="135">
        <v>14.8</v>
      </c>
      <c r="K15" s="135">
        <v>0</v>
      </c>
      <c r="L15" s="135">
        <v>0</v>
      </c>
      <c r="M15" s="135">
        <v>1.4</v>
      </c>
      <c r="N15" s="135">
        <v>0.2</v>
      </c>
      <c r="O15" s="135">
        <v>3.8</v>
      </c>
      <c r="P15" s="135">
        <v>3.8</v>
      </c>
      <c r="Q15" s="135">
        <v>1.2</v>
      </c>
      <c r="R15" s="135">
        <v>0</v>
      </c>
      <c r="S15" s="135">
        <v>0</v>
      </c>
      <c r="T15" s="135">
        <v>5.6</v>
      </c>
      <c r="U15" s="135">
        <v>0</v>
      </c>
      <c r="V15" s="135">
        <v>0</v>
      </c>
      <c r="W15" s="135">
        <v>13</v>
      </c>
      <c r="X15" s="135">
        <v>1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17">
        <f t="shared" si="4"/>
        <v>62</v>
      </c>
      <c r="AK15" s="119">
        <f t="shared" si="5"/>
        <v>2.0666666666666669</v>
      </c>
    </row>
    <row r="16" spans="2:37" s="9" customFormat="1" ht="14.25" customHeight="1" x14ac:dyDescent="0.2">
      <c r="B16" s="7" t="str">
        <f t="shared" si="3"/>
        <v>Huasteca_Matlapa</v>
      </c>
      <c r="C16" s="89" t="s">
        <v>10</v>
      </c>
      <c r="D16" s="89" t="s">
        <v>12</v>
      </c>
      <c r="E16" s="89" t="s">
        <v>12</v>
      </c>
      <c r="F16" s="135">
        <v>0</v>
      </c>
      <c r="G16" s="135">
        <v>0</v>
      </c>
      <c r="H16" s="135">
        <v>12.4</v>
      </c>
      <c r="I16" s="135">
        <v>23.5</v>
      </c>
      <c r="J16" s="135">
        <v>11.6</v>
      </c>
      <c r="K16" s="135">
        <v>0</v>
      </c>
      <c r="L16" s="135">
        <v>1</v>
      </c>
      <c r="M16" s="135">
        <v>64.8</v>
      </c>
      <c r="N16" s="135">
        <v>0.4</v>
      </c>
      <c r="O16" s="135">
        <v>0.6</v>
      </c>
      <c r="P16" s="135">
        <v>10.6</v>
      </c>
      <c r="Q16" s="136">
        <v>1.6</v>
      </c>
      <c r="R16" s="135">
        <v>0</v>
      </c>
      <c r="S16" s="135">
        <v>0.3</v>
      </c>
      <c r="T16" s="135">
        <v>14.7</v>
      </c>
      <c r="U16" s="135">
        <v>0</v>
      </c>
      <c r="V16" s="135">
        <v>0</v>
      </c>
      <c r="W16" s="135">
        <v>38.9</v>
      </c>
      <c r="X16" s="135">
        <v>12.3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17">
        <f t="shared" si="4"/>
        <v>192.7</v>
      </c>
      <c r="AK16" s="119">
        <f t="shared" si="5"/>
        <v>6.4233333333333329</v>
      </c>
    </row>
    <row r="17" spans="2:39" s="9" customFormat="1" ht="14.25" customHeight="1" x14ac:dyDescent="0.2">
      <c r="B17" s="7" t="str">
        <f t="shared" si="3"/>
        <v>Huasteca_Micos</v>
      </c>
      <c r="C17" s="89" t="s">
        <v>10</v>
      </c>
      <c r="D17" s="89" t="s">
        <v>18</v>
      </c>
      <c r="E17" s="89" t="s">
        <v>11</v>
      </c>
      <c r="F17" s="135">
        <v>0</v>
      </c>
      <c r="G17" s="135">
        <v>0</v>
      </c>
      <c r="H17" s="135">
        <v>34</v>
      </c>
      <c r="I17" s="135">
        <v>29.6</v>
      </c>
      <c r="J17" s="135">
        <v>21</v>
      </c>
      <c r="K17" s="135" t="s">
        <v>165</v>
      </c>
      <c r="L17" s="135">
        <v>0</v>
      </c>
      <c r="M17" s="135">
        <v>1.3</v>
      </c>
      <c r="N17" s="135" t="s">
        <v>165</v>
      </c>
      <c r="O17" s="135">
        <v>4.5</v>
      </c>
      <c r="P17" s="135">
        <v>2.5</v>
      </c>
      <c r="Q17" s="135">
        <v>0.5</v>
      </c>
      <c r="R17" s="135" t="s">
        <v>165</v>
      </c>
      <c r="S17" s="135">
        <v>0</v>
      </c>
      <c r="T17" s="135">
        <v>0.5</v>
      </c>
      <c r="U17" s="135">
        <v>4.4000000000000004</v>
      </c>
      <c r="V17" s="135">
        <v>0</v>
      </c>
      <c r="W17" s="135">
        <v>21.9</v>
      </c>
      <c r="X17" s="135">
        <v>1.3</v>
      </c>
      <c r="Y17" s="135">
        <v>0</v>
      </c>
      <c r="Z17" s="135">
        <v>0.2</v>
      </c>
      <c r="AA17" s="135" t="s">
        <v>165</v>
      </c>
      <c r="AB17" s="135" t="s">
        <v>165</v>
      </c>
      <c r="AC17" s="135">
        <v>0</v>
      </c>
      <c r="AD17" s="135">
        <v>0</v>
      </c>
      <c r="AE17" s="135" t="s">
        <v>165</v>
      </c>
      <c r="AF17" s="135">
        <v>0</v>
      </c>
      <c r="AG17" s="135">
        <v>0</v>
      </c>
      <c r="AH17" s="135">
        <v>0</v>
      </c>
      <c r="AI17" s="135">
        <v>0</v>
      </c>
      <c r="AJ17" s="117">
        <f t="shared" si="4"/>
        <v>121.69999999999999</v>
      </c>
      <c r="AK17" s="119">
        <f t="shared" si="5"/>
        <v>5.0708333333333329</v>
      </c>
    </row>
    <row r="18" spans="2:39" s="9" customFormat="1" ht="14.25" customHeight="1" x14ac:dyDescent="0.2">
      <c r="B18" s="7" t="str">
        <f t="shared" si="3"/>
        <v>Huasteca_Naranjo</v>
      </c>
      <c r="C18" s="89" t="s">
        <v>10</v>
      </c>
      <c r="D18" s="89" t="s">
        <v>16</v>
      </c>
      <c r="E18" s="89" t="s">
        <v>94</v>
      </c>
      <c r="F18" s="135">
        <v>0</v>
      </c>
      <c r="G18" s="135">
        <v>0</v>
      </c>
      <c r="H18" s="135">
        <v>27.1</v>
      </c>
      <c r="I18" s="135">
        <v>2.4</v>
      </c>
      <c r="J18" s="135">
        <v>27.3</v>
      </c>
      <c r="K18" s="135">
        <v>0</v>
      </c>
      <c r="L18" s="135">
        <v>5.0999999999999996</v>
      </c>
      <c r="M18" s="135">
        <v>7.6</v>
      </c>
      <c r="N18" s="135">
        <v>0</v>
      </c>
      <c r="O18" s="135">
        <v>4.3</v>
      </c>
      <c r="P18" s="136">
        <v>3</v>
      </c>
      <c r="Q18" s="135">
        <v>3.2</v>
      </c>
      <c r="R18" s="135">
        <v>0</v>
      </c>
      <c r="S18" s="135">
        <v>0</v>
      </c>
      <c r="T18" s="135">
        <v>3.2</v>
      </c>
      <c r="U18" s="135">
        <v>2.8</v>
      </c>
      <c r="V18" s="135">
        <v>0</v>
      </c>
      <c r="W18" s="135">
        <v>2.4</v>
      </c>
      <c r="X18" s="135">
        <v>0</v>
      </c>
      <c r="Y18" s="135">
        <v>0</v>
      </c>
      <c r="Z18" s="135">
        <v>0</v>
      </c>
      <c r="AA18" s="135">
        <v>0</v>
      </c>
      <c r="AB18" s="135">
        <v>11.3</v>
      </c>
      <c r="AC18" s="135">
        <v>0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17">
        <f t="shared" si="4"/>
        <v>99.7</v>
      </c>
      <c r="AK18" s="119">
        <f t="shared" si="5"/>
        <v>3.3233333333333333</v>
      </c>
    </row>
    <row r="19" spans="2:39" s="9" customFormat="1" ht="14.25" customHeight="1" x14ac:dyDescent="0.2">
      <c r="B19" s="7" t="str">
        <f t="shared" si="3"/>
        <v>Huasteca_Pujal</v>
      </c>
      <c r="C19" s="89" t="s">
        <v>10</v>
      </c>
      <c r="D19" s="89" t="s">
        <v>17</v>
      </c>
      <c r="E19" s="89" t="s">
        <v>11</v>
      </c>
      <c r="F19" s="135">
        <v>0</v>
      </c>
      <c r="G19" s="135">
        <v>0</v>
      </c>
      <c r="H19" s="135">
        <v>41.6</v>
      </c>
      <c r="I19" s="135">
        <v>0.4</v>
      </c>
      <c r="J19" s="135">
        <v>13</v>
      </c>
      <c r="K19" s="135">
        <v>0</v>
      </c>
      <c r="L19" s="135">
        <v>0</v>
      </c>
      <c r="M19" s="135">
        <v>9.6</v>
      </c>
      <c r="N19" s="135" t="s">
        <v>165</v>
      </c>
      <c r="O19" s="135">
        <v>0.9</v>
      </c>
      <c r="P19" s="135">
        <v>3.9</v>
      </c>
      <c r="Q19" s="135">
        <v>0.2</v>
      </c>
      <c r="R19" s="135">
        <v>0</v>
      </c>
      <c r="S19" s="135">
        <v>0</v>
      </c>
      <c r="T19" s="135">
        <v>0.2</v>
      </c>
      <c r="U19" s="135">
        <v>0</v>
      </c>
      <c r="V19" s="135">
        <v>0</v>
      </c>
      <c r="W19" s="135">
        <v>25.8</v>
      </c>
      <c r="X19" s="135">
        <v>2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17">
        <f t="shared" si="4"/>
        <v>97.600000000000009</v>
      </c>
      <c r="AK19" s="119">
        <f t="shared" si="5"/>
        <v>3.3655172413793109</v>
      </c>
    </row>
    <row r="20" spans="2:39" s="9" customFormat="1" ht="14.25" customHeight="1" x14ac:dyDescent="0.2">
      <c r="B20" s="7" t="str">
        <f t="shared" si="3"/>
        <v>Huasteca_Requetemu</v>
      </c>
      <c r="C20" s="89" t="s">
        <v>10</v>
      </c>
      <c r="D20" s="89" t="s">
        <v>21</v>
      </c>
      <c r="E20" s="89" t="s">
        <v>116</v>
      </c>
      <c r="F20" s="135">
        <v>1</v>
      </c>
      <c r="G20" s="135">
        <v>0</v>
      </c>
      <c r="H20" s="135">
        <v>48.6</v>
      </c>
      <c r="I20" s="135">
        <v>22.2</v>
      </c>
      <c r="J20" s="135">
        <v>8</v>
      </c>
      <c r="K20" s="135">
        <v>0</v>
      </c>
      <c r="L20" s="135">
        <v>0.8</v>
      </c>
      <c r="M20" s="135">
        <v>23</v>
      </c>
      <c r="N20" s="135">
        <v>0.2</v>
      </c>
      <c r="O20" s="135">
        <v>0.5</v>
      </c>
      <c r="P20" s="135">
        <v>7.2</v>
      </c>
      <c r="Q20" s="135">
        <v>1.6</v>
      </c>
      <c r="R20" s="135">
        <v>0</v>
      </c>
      <c r="S20" s="135">
        <v>0</v>
      </c>
      <c r="T20" s="135">
        <v>1.6</v>
      </c>
      <c r="U20" s="135">
        <v>0</v>
      </c>
      <c r="V20" s="135">
        <v>0</v>
      </c>
      <c r="W20" s="135">
        <v>21.9</v>
      </c>
      <c r="X20" s="135">
        <v>23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17">
        <f t="shared" si="4"/>
        <v>159.6</v>
      </c>
      <c r="AK20" s="119">
        <f t="shared" si="5"/>
        <v>5.3199999999999994</v>
      </c>
    </row>
    <row r="21" spans="2:39" s="9" customFormat="1" ht="14.25" customHeight="1" x14ac:dyDescent="0.2">
      <c r="B21" s="7" t="str">
        <f t="shared" si="3"/>
        <v>Huasteca_San Vicente</v>
      </c>
      <c r="C21" s="89" t="s">
        <v>10</v>
      </c>
      <c r="D21" s="89" t="s">
        <v>19</v>
      </c>
      <c r="E21" s="89" t="s">
        <v>118</v>
      </c>
      <c r="F21" s="135">
        <v>0</v>
      </c>
      <c r="G21" s="135">
        <v>0</v>
      </c>
      <c r="H21" s="135">
        <v>28.6</v>
      </c>
      <c r="I21" s="135">
        <v>8.9</v>
      </c>
      <c r="J21" s="135">
        <v>21.4</v>
      </c>
      <c r="K21" s="135">
        <v>0</v>
      </c>
      <c r="L21" s="135">
        <v>0</v>
      </c>
      <c r="M21" s="135">
        <v>8.6</v>
      </c>
      <c r="N21" s="135">
        <v>4.2</v>
      </c>
      <c r="O21" s="135">
        <v>4.2</v>
      </c>
      <c r="P21" s="135">
        <v>0.2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5.7</v>
      </c>
      <c r="X21" s="135" t="s">
        <v>165</v>
      </c>
      <c r="Y21" s="135">
        <v>0</v>
      </c>
      <c r="Z21" s="135">
        <v>0</v>
      </c>
      <c r="AA21" s="135">
        <v>3.8</v>
      </c>
      <c r="AB21" s="135">
        <v>0</v>
      </c>
      <c r="AC21" s="135">
        <v>0</v>
      </c>
      <c r="AD21" s="135">
        <v>0.2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17">
        <f t="shared" si="4"/>
        <v>85.800000000000011</v>
      </c>
      <c r="AK21" s="119">
        <f t="shared" si="5"/>
        <v>2.9586206896551728</v>
      </c>
    </row>
    <row r="22" spans="2:39" s="9" customFormat="1" ht="14.25" customHeight="1" x14ac:dyDescent="0.2">
      <c r="B22" s="7" t="str">
        <f t="shared" si="3"/>
        <v>Huasteca_Santa Rosa</v>
      </c>
      <c r="C22" s="89" t="s">
        <v>10</v>
      </c>
      <c r="D22" s="89" t="s">
        <v>20</v>
      </c>
      <c r="E22" s="89" t="s">
        <v>11</v>
      </c>
      <c r="F22" s="135">
        <v>0</v>
      </c>
      <c r="G22" s="135" t="s">
        <v>165</v>
      </c>
      <c r="H22" s="135">
        <v>15.2</v>
      </c>
      <c r="I22" s="135">
        <v>12.9</v>
      </c>
      <c r="J22" s="135">
        <v>29.9</v>
      </c>
      <c r="K22" s="135">
        <v>0</v>
      </c>
      <c r="L22" s="135">
        <v>0</v>
      </c>
      <c r="M22" s="135">
        <v>3.8</v>
      </c>
      <c r="N22" s="135" t="s">
        <v>165</v>
      </c>
      <c r="O22" s="135">
        <v>3.3</v>
      </c>
      <c r="P22" s="135">
        <v>5.2</v>
      </c>
      <c r="Q22" s="135" t="s">
        <v>165</v>
      </c>
      <c r="R22" s="135">
        <v>0</v>
      </c>
      <c r="S22" s="135">
        <v>0</v>
      </c>
      <c r="T22" s="135" t="s">
        <v>165</v>
      </c>
      <c r="U22" s="135" t="s">
        <v>165</v>
      </c>
      <c r="V22" s="135">
        <v>0</v>
      </c>
      <c r="W22" s="135">
        <v>8.3000000000000007</v>
      </c>
      <c r="X22" s="135">
        <v>0.6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17">
        <f t="shared" si="4"/>
        <v>79.199999999999989</v>
      </c>
      <c r="AK22" s="119">
        <f t="shared" si="5"/>
        <v>3.1679999999999997</v>
      </c>
    </row>
    <row r="23" spans="2:39" s="9" customFormat="1" ht="14.25" customHeight="1" x14ac:dyDescent="0.2">
      <c r="B23" s="7" t="str">
        <f t="shared" si="3"/>
        <v>Huasteca_Tamuín</v>
      </c>
      <c r="C23" s="89" t="s">
        <v>10</v>
      </c>
      <c r="D23" s="89" t="s">
        <v>22</v>
      </c>
      <c r="E23" s="89" t="s">
        <v>22</v>
      </c>
      <c r="F23" s="135">
        <v>0</v>
      </c>
      <c r="G23" s="135">
        <v>0</v>
      </c>
      <c r="H23" s="135">
        <v>23.5</v>
      </c>
      <c r="I23" s="135">
        <v>0.5</v>
      </c>
      <c r="J23" s="135">
        <v>8.5</v>
      </c>
      <c r="K23" s="135">
        <v>0</v>
      </c>
      <c r="L23" s="135">
        <v>0</v>
      </c>
      <c r="M23" s="135">
        <v>5.4</v>
      </c>
      <c r="N23" s="135">
        <v>0</v>
      </c>
      <c r="O23" s="135">
        <v>0.6</v>
      </c>
      <c r="P23" s="135" t="s">
        <v>165</v>
      </c>
      <c r="Q23" s="135">
        <v>0.4</v>
      </c>
      <c r="R23" s="135">
        <v>0</v>
      </c>
      <c r="S23" s="135">
        <v>0</v>
      </c>
      <c r="T23" s="135">
        <v>0.4</v>
      </c>
      <c r="U23" s="135" t="s">
        <v>165</v>
      </c>
      <c r="V23" s="135">
        <v>0</v>
      </c>
      <c r="W23" s="135">
        <v>14.1</v>
      </c>
      <c r="X23" s="135">
        <v>1.2</v>
      </c>
      <c r="Y23" s="135">
        <v>0</v>
      </c>
      <c r="Z23" s="135">
        <v>0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17">
        <f t="shared" si="4"/>
        <v>54.6</v>
      </c>
      <c r="AK23" s="119">
        <f t="shared" si="5"/>
        <v>1.95</v>
      </c>
    </row>
    <row r="24" spans="2:39" s="9" customFormat="1" ht="14.25" customHeight="1" x14ac:dyDescent="0.2">
      <c r="B24" s="7" t="str">
        <f t="shared" si="3"/>
        <v>Huasteca_Temamatla</v>
      </c>
      <c r="C24" s="89" t="s">
        <v>10</v>
      </c>
      <c r="D24" s="89" t="s">
        <v>23</v>
      </c>
      <c r="E24" s="89" t="s">
        <v>119</v>
      </c>
      <c r="F24" s="135">
        <v>0</v>
      </c>
      <c r="G24" s="135">
        <v>1.2</v>
      </c>
      <c r="H24" s="135">
        <v>20.8</v>
      </c>
      <c r="I24" s="135">
        <v>0.5</v>
      </c>
      <c r="J24" s="135">
        <v>12.4</v>
      </c>
      <c r="K24" s="135">
        <v>0</v>
      </c>
      <c r="L24" s="135">
        <v>0</v>
      </c>
      <c r="M24" s="135">
        <v>57.8</v>
      </c>
      <c r="N24" s="135" t="s">
        <v>165</v>
      </c>
      <c r="O24" s="135" t="s">
        <v>165</v>
      </c>
      <c r="P24" s="135" t="s">
        <v>165</v>
      </c>
      <c r="Q24" s="135" t="s">
        <v>165</v>
      </c>
      <c r="R24" s="135" t="s">
        <v>165</v>
      </c>
      <c r="S24" s="135" t="s">
        <v>165</v>
      </c>
      <c r="T24" s="135" t="s">
        <v>165</v>
      </c>
      <c r="U24" s="135" t="s">
        <v>165</v>
      </c>
      <c r="V24" s="135" t="s">
        <v>165</v>
      </c>
      <c r="W24" s="135" t="s">
        <v>165</v>
      </c>
      <c r="X24" s="135" t="s">
        <v>165</v>
      </c>
      <c r="Y24" s="135" t="s">
        <v>165</v>
      </c>
      <c r="Z24" s="135" t="s">
        <v>165</v>
      </c>
      <c r="AA24" s="135" t="s">
        <v>165</v>
      </c>
      <c r="AB24" s="135" t="s">
        <v>165</v>
      </c>
      <c r="AC24" s="135" t="s">
        <v>165</v>
      </c>
      <c r="AD24" s="135" t="s">
        <v>165</v>
      </c>
      <c r="AE24" s="135" t="s">
        <v>165</v>
      </c>
      <c r="AF24" s="135" t="s">
        <v>165</v>
      </c>
      <c r="AG24" s="135" t="s">
        <v>165</v>
      </c>
      <c r="AH24" s="135" t="s">
        <v>165</v>
      </c>
      <c r="AI24" s="135">
        <v>0</v>
      </c>
      <c r="AJ24" s="117">
        <f t="shared" si="4"/>
        <v>92.699999999999989</v>
      </c>
      <c r="AK24" s="119">
        <f t="shared" si="5"/>
        <v>10.299999999999999</v>
      </c>
    </row>
    <row r="25" spans="2:39" s="9" customFormat="1" ht="14.25" customHeight="1" x14ac:dyDescent="0.2">
      <c r="B25" s="7" t="str">
        <f t="shared" si="3"/>
        <v>Huasteca_Tierra Blanca</v>
      </c>
      <c r="C25" s="89" t="s">
        <v>10</v>
      </c>
      <c r="D25" s="89" t="s">
        <v>24</v>
      </c>
      <c r="E25" s="89" t="s">
        <v>119</v>
      </c>
      <c r="F25" s="135">
        <v>0</v>
      </c>
      <c r="G25" s="135">
        <v>0</v>
      </c>
      <c r="H25" s="135">
        <v>7</v>
      </c>
      <c r="I25" s="135">
        <v>22.8</v>
      </c>
      <c r="J25" s="135">
        <v>17.399999999999999</v>
      </c>
      <c r="K25" s="135">
        <v>0</v>
      </c>
      <c r="L25" s="135">
        <v>0.2</v>
      </c>
      <c r="M25" s="135">
        <v>45.8</v>
      </c>
      <c r="N25" s="135">
        <v>4.2</v>
      </c>
      <c r="O25" s="135">
        <v>1.2</v>
      </c>
      <c r="P25" s="135">
        <v>6.6</v>
      </c>
      <c r="Q25" s="135">
        <v>2.6</v>
      </c>
      <c r="R25" s="135">
        <v>0</v>
      </c>
      <c r="S25" s="135">
        <v>0.2</v>
      </c>
      <c r="T25" s="135">
        <v>0</v>
      </c>
      <c r="U25" s="135">
        <v>0</v>
      </c>
      <c r="V25" s="135">
        <v>0</v>
      </c>
      <c r="W25" s="135">
        <v>25.8</v>
      </c>
      <c r="X25" s="135">
        <v>39.799999999999997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17">
        <f t="shared" si="4"/>
        <v>173.60000000000002</v>
      </c>
      <c r="AK25" s="119">
        <f t="shared" si="5"/>
        <v>5.7866666666666671</v>
      </c>
    </row>
    <row r="26" spans="2:39" s="9" customFormat="1" ht="14.25" customHeight="1" x14ac:dyDescent="0.2">
      <c r="B26" s="8" t="str">
        <f t="shared" si="3"/>
        <v>Media_Cerritos</v>
      </c>
      <c r="C26" s="27" t="s">
        <v>5</v>
      </c>
      <c r="D26" s="27" t="s">
        <v>6</v>
      </c>
      <c r="E26" s="27" t="s">
        <v>6</v>
      </c>
      <c r="F26" s="135" t="s">
        <v>165</v>
      </c>
      <c r="G26" s="135">
        <v>0</v>
      </c>
      <c r="H26" s="135">
        <v>0</v>
      </c>
      <c r="I26" s="135">
        <v>2</v>
      </c>
      <c r="J26" s="135">
        <v>3</v>
      </c>
      <c r="K26" s="135" t="s">
        <v>165</v>
      </c>
      <c r="L26" s="135">
        <v>2</v>
      </c>
      <c r="M26" s="135" t="s">
        <v>165</v>
      </c>
      <c r="N26" s="135" t="s">
        <v>165</v>
      </c>
      <c r="O26" s="135" t="s">
        <v>165</v>
      </c>
      <c r="P26" s="135">
        <v>4.5</v>
      </c>
      <c r="Q26" s="135" t="s">
        <v>165</v>
      </c>
      <c r="R26" s="135" t="s">
        <v>165</v>
      </c>
      <c r="S26" s="135" t="s">
        <v>165</v>
      </c>
      <c r="T26" s="135" t="s">
        <v>165</v>
      </c>
      <c r="U26" s="135" t="s">
        <v>165</v>
      </c>
      <c r="V26" s="135" t="s">
        <v>165</v>
      </c>
      <c r="W26" s="135">
        <v>0</v>
      </c>
      <c r="X26" s="135" t="s">
        <v>165</v>
      </c>
      <c r="Y26" s="135" t="s">
        <v>165</v>
      </c>
      <c r="Z26" s="135" t="s">
        <v>165</v>
      </c>
      <c r="AA26" s="135" t="s">
        <v>165</v>
      </c>
      <c r="AB26" s="135" t="s">
        <v>165</v>
      </c>
      <c r="AC26" s="135" t="s">
        <v>165</v>
      </c>
      <c r="AD26" s="135" t="s">
        <v>165</v>
      </c>
      <c r="AE26" s="135">
        <v>0</v>
      </c>
      <c r="AF26" s="135" t="s">
        <v>165</v>
      </c>
      <c r="AG26" s="135" t="s">
        <v>165</v>
      </c>
      <c r="AH26" s="135" t="s">
        <v>165</v>
      </c>
      <c r="AI26" s="135" t="s">
        <v>165</v>
      </c>
      <c r="AJ26" s="117">
        <f>SUM(F26:AI26)</f>
        <v>11.5</v>
      </c>
      <c r="AK26" s="119">
        <f t="shared" si="2"/>
        <v>1.4375</v>
      </c>
    </row>
    <row r="27" spans="2:39" s="9" customFormat="1" ht="14.25" customHeight="1" x14ac:dyDescent="0.2">
      <c r="B27" s="8" t="str">
        <f t="shared" si="3"/>
        <v>Media_Rioverde</v>
      </c>
      <c r="C27" s="27" t="s">
        <v>5</v>
      </c>
      <c r="D27" s="27" t="s">
        <v>7</v>
      </c>
      <c r="E27" s="27" t="s">
        <v>7</v>
      </c>
      <c r="F27" s="135">
        <v>0</v>
      </c>
      <c r="G27" s="135">
        <v>0.7</v>
      </c>
      <c r="H27" s="135">
        <v>19.2</v>
      </c>
      <c r="I27" s="135">
        <v>0.4</v>
      </c>
      <c r="J27" s="135">
        <v>1.7</v>
      </c>
      <c r="K27" s="135">
        <v>0</v>
      </c>
      <c r="L27" s="135">
        <v>0</v>
      </c>
      <c r="M27" s="135">
        <v>20.6</v>
      </c>
      <c r="N27" s="135" t="s">
        <v>165</v>
      </c>
      <c r="O27" s="135">
        <v>1.6</v>
      </c>
      <c r="P27" s="135">
        <v>5.8</v>
      </c>
      <c r="Q27" s="135">
        <v>5.7</v>
      </c>
      <c r="R27" s="135">
        <v>3.3</v>
      </c>
      <c r="S27" s="135">
        <v>0.2</v>
      </c>
      <c r="T27" s="135">
        <v>7.9</v>
      </c>
      <c r="U27" s="135">
        <v>0</v>
      </c>
      <c r="V27" s="135">
        <v>0</v>
      </c>
      <c r="W27" s="135">
        <v>0.6</v>
      </c>
      <c r="X27" s="135">
        <v>3.8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17">
        <f>SUM(F27:AI27)</f>
        <v>71.499999999999986</v>
      </c>
      <c r="AK27" s="119">
        <f t="shared" si="2"/>
        <v>2.4655172413793101</v>
      </c>
    </row>
    <row r="28" spans="2:39" s="9" customFormat="1" ht="14.25" customHeight="1" x14ac:dyDescent="0.2">
      <c r="B28" s="8" t="str">
        <f t="shared" si="3"/>
        <v>Media_San Ciro</v>
      </c>
      <c r="C28" s="27" t="s">
        <v>5</v>
      </c>
      <c r="D28" s="27" t="s">
        <v>8</v>
      </c>
      <c r="E28" s="27" t="s">
        <v>112</v>
      </c>
      <c r="F28" s="135">
        <v>0</v>
      </c>
      <c r="G28" s="135">
        <v>0</v>
      </c>
      <c r="H28" s="135">
        <v>1.8</v>
      </c>
      <c r="I28" s="135">
        <v>8.5</v>
      </c>
      <c r="J28" s="135">
        <v>6.5</v>
      </c>
      <c r="K28" s="135">
        <v>0</v>
      </c>
      <c r="L28" s="135">
        <v>0</v>
      </c>
      <c r="M28" s="135">
        <v>5</v>
      </c>
      <c r="N28" s="135">
        <v>1.5</v>
      </c>
      <c r="O28" s="135">
        <v>2</v>
      </c>
      <c r="P28" s="135">
        <v>7.5</v>
      </c>
      <c r="Q28" s="135">
        <v>4</v>
      </c>
      <c r="R28" s="135">
        <v>0.3</v>
      </c>
      <c r="S28" s="135">
        <v>0</v>
      </c>
      <c r="T28" s="135">
        <v>7.7</v>
      </c>
      <c r="U28" s="135">
        <v>4.8</v>
      </c>
      <c r="V28" s="135" t="s">
        <v>165</v>
      </c>
      <c r="W28" s="135">
        <v>10</v>
      </c>
      <c r="X28" s="135">
        <v>6.7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 t="s">
        <v>165</v>
      </c>
      <c r="AF28" s="135" t="s">
        <v>165</v>
      </c>
      <c r="AG28" s="135">
        <v>0</v>
      </c>
      <c r="AH28" s="135">
        <v>0</v>
      </c>
      <c r="AI28" s="135">
        <v>0</v>
      </c>
      <c r="AJ28" s="117">
        <f>SUM(F28:AI28)</f>
        <v>66.3</v>
      </c>
      <c r="AK28" s="119">
        <f t="shared" si="2"/>
        <v>2.4555555555555553</v>
      </c>
    </row>
    <row r="29" spans="2:39" ht="14.25" customHeight="1" x14ac:dyDescent="0.25">
      <c r="B29" s="17" t="str">
        <f t="shared" ref="B29:B81" si="6">CONCATENATE(C29,"_",D29)</f>
        <v>Altiplano_Los Quintos</v>
      </c>
      <c r="C29" s="90" t="s">
        <v>0</v>
      </c>
      <c r="D29" s="90" t="s">
        <v>50</v>
      </c>
      <c r="E29" s="90" t="s">
        <v>51</v>
      </c>
      <c r="F29" s="135">
        <v>0</v>
      </c>
      <c r="G29" s="135">
        <v>0</v>
      </c>
      <c r="H29" s="135">
        <v>0</v>
      </c>
      <c r="I29" s="135">
        <v>3.8</v>
      </c>
      <c r="J29" s="135">
        <v>0</v>
      </c>
      <c r="K29" s="135">
        <v>0</v>
      </c>
      <c r="L29" s="135">
        <v>1</v>
      </c>
      <c r="M29" s="135">
        <v>41.2</v>
      </c>
      <c r="N29" s="135">
        <v>0.2</v>
      </c>
      <c r="O29" s="135">
        <v>0</v>
      </c>
      <c r="P29" s="135">
        <v>0.2</v>
      </c>
      <c r="Q29" s="135">
        <v>11</v>
      </c>
      <c r="R29" s="135">
        <v>6.2</v>
      </c>
      <c r="S29" s="135">
        <v>2.2000000000000002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18">
        <f>SUM(F29:AI29)</f>
        <v>65.800000000000011</v>
      </c>
      <c r="AK29" s="120">
        <f t="shared" si="2"/>
        <v>2.1933333333333338</v>
      </c>
    </row>
    <row r="30" spans="2:39" ht="14.25" customHeight="1" x14ac:dyDescent="0.25">
      <c r="B30" s="17" t="str">
        <f t="shared" si="6"/>
        <v>Altiplano_El Cuijal</v>
      </c>
      <c r="C30" s="169" t="s">
        <v>0</v>
      </c>
      <c r="D30" s="169" t="s">
        <v>52</v>
      </c>
      <c r="E30" s="169" t="s">
        <v>61</v>
      </c>
      <c r="F30" s="135" t="s">
        <v>165</v>
      </c>
      <c r="G30" s="135" t="s">
        <v>165</v>
      </c>
      <c r="H30" s="135" t="s">
        <v>165</v>
      </c>
      <c r="I30" s="135" t="s">
        <v>165</v>
      </c>
      <c r="J30" s="135" t="s">
        <v>165</v>
      </c>
      <c r="K30" s="135" t="s">
        <v>165</v>
      </c>
      <c r="L30" s="135" t="s">
        <v>165</v>
      </c>
      <c r="M30" s="135" t="s">
        <v>165</v>
      </c>
      <c r="N30" s="135" t="s">
        <v>165</v>
      </c>
      <c r="O30" s="135" t="s">
        <v>165</v>
      </c>
      <c r="P30" s="135" t="s">
        <v>165</v>
      </c>
      <c r="Q30" s="135" t="s">
        <v>165</v>
      </c>
      <c r="R30" s="135" t="s">
        <v>165</v>
      </c>
      <c r="S30" s="135" t="s">
        <v>165</v>
      </c>
      <c r="T30" s="135" t="s">
        <v>165</v>
      </c>
      <c r="U30" s="135" t="s">
        <v>165</v>
      </c>
      <c r="V30" s="135" t="s">
        <v>165</v>
      </c>
      <c r="W30" s="135" t="s">
        <v>165</v>
      </c>
      <c r="X30" s="135" t="s">
        <v>165</v>
      </c>
      <c r="Y30" s="135" t="s">
        <v>165</v>
      </c>
      <c r="Z30" s="135" t="s">
        <v>165</v>
      </c>
      <c r="AA30" s="135" t="s">
        <v>165</v>
      </c>
      <c r="AB30" s="135" t="s">
        <v>165</v>
      </c>
      <c r="AC30" s="135" t="s">
        <v>165</v>
      </c>
      <c r="AD30" s="135" t="s">
        <v>165</v>
      </c>
      <c r="AE30" s="135" t="s">
        <v>165</v>
      </c>
      <c r="AF30" s="135" t="s">
        <v>165</v>
      </c>
      <c r="AG30" s="135" t="s">
        <v>165</v>
      </c>
      <c r="AH30" s="135" t="s">
        <v>165</v>
      </c>
      <c r="AI30" s="135" t="s">
        <v>165</v>
      </c>
      <c r="AJ30" s="118">
        <f t="shared" ref="AJ30:AJ81" si="7">SUM(F30:AI30)</f>
        <v>0</v>
      </c>
      <c r="AK30" s="120" t="e">
        <f t="shared" si="2"/>
        <v>#DIV/0!</v>
      </c>
      <c r="AM30" s="16"/>
    </row>
    <row r="31" spans="2:39" ht="14.25" customHeight="1" x14ac:dyDescent="0.25">
      <c r="B31" s="17" t="str">
        <f t="shared" si="6"/>
        <v>Altiplano_Charcas</v>
      </c>
      <c r="C31" s="90" t="s">
        <v>0</v>
      </c>
      <c r="D31" s="90" t="s">
        <v>54</v>
      </c>
      <c r="E31" s="90" t="s">
        <v>54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2</v>
      </c>
      <c r="M31" s="135">
        <v>21</v>
      </c>
      <c r="N31" s="135">
        <v>2.6</v>
      </c>
      <c r="O31" s="135">
        <v>1</v>
      </c>
      <c r="P31" s="135">
        <v>1.6</v>
      </c>
      <c r="Q31" s="135">
        <v>23.2</v>
      </c>
      <c r="R31" s="135">
        <v>8.6</v>
      </c>
      <c r="S31" s="135">
        <v>8.6</v>
      </c>
      <c r="T31" s="135">
        <v>0.8</v>
      </c>
      <c r="U31" s="135">
        <v>0</v>
      </c>
      <c r="V31" s="135">
        <v>0</v>
      </c>
      <c r="W31" s="135">
        <v>0</v>
      </c>
      <c r="X31" s="135">
        <v>0</v>
      </c>
      <c r="Y31" s="135">
        <v>0.2</v>
      </c>
      <c r="Z31" s="135">
        <v>0</v>
      </c>
      <c r="AA31" s="135">
        <v>0</v>
      </c>
      <c r="AB31" s="135">
        <v>0</v>
      </c>
      <c r="AC31" s="135">
        <v>0.6</v>
      </c>
      <c r="AD31" s="135">
        <v>0</v>
      </c>
      <c r="AE31" s="135">
        <v>0</v>
      </c>
      <c r="AF31" s="135">
        <v>0</v>
      </c>
      <c r="AG31" s="135">
        <v>0</v>
      </c>
      <c r="AH31" s="135">
        <v>0</v>
      </c>
      <c r="AI31" s="135">
        <v>0</v>
      </c>
      <c r="AJ31" s="118">
        <f t="shared" si="7"/>
        <v>70.2</v>
      </c>
      <c r="AK31" s="120">
        <f t="shared" si="2"/>
        <v>2.3400000000000003</v>
      </c>
    </row>
    <row r="32" spans="2:39" ht="15" customHeight="1" x14ac:dyDescent="0.25">
      <c r="B32" s="17" t="str">
        <f t="shared" si="6"/>
        <v>Altiplano_El Huizache</v>
      </c>
      <c r="C32" s="90" t="s">
        <v>0</v>
      </c>
      <c r="D32" s="90" t="s">
        <v>55</v>
      </c>
      <c r="E32" s="90" t="s">
        <v>56</v>
      </c>
      <c r="F32" s="135">
        <v>0</v>
      </c>
      <c r="G32" s="135">
        <v>0</v>
      </c>
      <c r="H32" s="135">
        <v>0</v>
      </c>
      <c r="I32" s="135">
        <v>0</v>
      </c>
      <c r="J32" s="135">
        <v>0.4</v>
      </c>
      <c r="K32" s="135">
        <v>0</v>
      </c>
      <c r="L32" s="135">
        <v>0</v>
      </c>
      <c r="M32" s="135">
        <v>3.6</v>
      </c>
      <c r="N32" s="135">
        <v>6.2</v>
      </c>
      <c r="O32" s="135">
        <v>0.6</v>
      </c>
      <c r="P32" s="135">
        <v>0.2</v>
      </c>
      <c r="Q32" s="135">
        <v>18.8</v>
      </c>
      <c r="R32" s="135">
        <v>2</v>
      </c>
      <c r="S32" s="135">
        <v>0.4</v>
      </c>
      <c r="T32" s="135">
        <v>4</v>
      </c>
      <c r="U32" s="135">
        <v>0</v>
      </c>
      <c r="V32" s="135">
        <v>0</v>
      </c>
      <c r="W32" s="135">
        <v>0</v>
      </c>
      <c r="X32" s="135">
        <v>0</v>
      </c>
      <c r="Y32" s="135">
        <v>0</v>
      </c>
      <c r="Z32" s="135">
        <v>0</v>
      </c>
      <c r="AA32" s="135">
        <v>0</v>
      </c>
      <c r="AB32" s="135">
        <v>0</v>
      </c>
      <c r="AC32" s="135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18">
        <f t="shared" si="7"/>
        <v>36.199999999999996</v>
      </c>
      <c r="AK32" s="120">
        <f t="shared" si="2"/>
        <v>1.2066666666666666</v>
      </c>
      <c r="AM32" s="16"/>
    </row>
    <row r="33" spans="1:39" ht="14.25" customHeight="1" x14ac:dyDescent="0.25">
      <c r="B33" s="17" t="str">
        <f t="shared" si="6"/>
        <v>Altiplano_El Vergel</v>
      </c>
      <c r="C33" s="90" t="s">
        <v>0</v>
      </c>
      <c r="D33" s="90" t="s">
        <v>143</v>
      </c>
      <c r="E33" s="90" t="s">
        <v>1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18">
        <f t="shared" si="7"/>
        <v>0</v>
      </c>
      <c r="AK33" s="120">
        <f t="shared" si="2"/>
        <v>0</v>
      </c>
    </row>
    <row r="34" spans="1:39" ht="14.25" customHeight="1" x14ac:dyDescent="0.25">
      <c r="B34" s="17" t="str">
        <f t="shared" si="6"/>
        <v xml:space="preserve">Altiplano_Pocitos </v>
      </c>
      <c r="C34" s="90" t="s">
        <v>0</v>
      </c>
      <c r="D34" s="90" t="s">
        <v>57</v>
      </c>
      <c r="E34" s="90" t="s">
        <v>1</v>
      </c>
      <c r="F34" s="135">
        <v>0</v>
      </c>
      <c r="G34" s="135">
        <v>0</v>
      </c>
      <c r="H34" s="135">
        <v>0</v>
      </c>
      <c r="I34" s="135">
        <v>0</v>
      </c>
      <c r="J34" s="135">
        <v>0.2</v>
      </c>
      <c r="K34" s="135">
        <v>0</v>
      </c>
      <c r="L34" s="135">
        <v>0</v>
      </c>
      <c r="M34" s="135">
        <v>0.6</v>
      </c>
      <c r="N34" s="135">
        <v>0</v>
      </c>
      <c r="O34" s="135">
        <v>0.2</v>
      </c>
      <c r="P34" s="135" t="s">
        <v>165</v>
      </c>
      <c r="Q34" s="135" t="s">
        <v>165</v>
      </c>
      <c r="R34" s="135" t="s">
        <v>165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 t="s">
        <v>165</v>
      </c>
      <c r="AJ34" s="118">
        <f t="shared" si="7"/>
        <v>1</v>
      </c>
      <c r="AK34" s="120">
        <f t="shared" si="2"/>
        <v>3.8461538461538464E-2</v>
      </c>
      <c r="AM34" s="16"/>
    </row>
    <row r="35" spans="1:39" ht="14.25" customHeight="1" x14ac:dyDescent="0.25">
      <c r="B35" s="17" t="str">
        <f t="shared" si="6"/>
        <v>Altiplano_Banderillas</v>
      </c>
      <c r="C35" s="90" t="s">
        <v>0</v>
      </c>
      <c r="D35" s="90" t="s">
        <v>58</v>
      </c>
      <c r="E35" s="90" t="s">
        <v>59</v>
      </c>
      <c r="F35" s="135" t="s">
        <v>165</v>
      </c>
      <c r="G35" s="135" t="s">
        <v>165</v>
      </c>
      <c r="H35" s="135" t="s">
        <v>165</v>
      </c>
      <c r="I35" s="135" t="s">
        <v>165</v>
      </c>
      <c r="J35" s="135">
        <v>0</v>
      </c>
      <c r="K35" s="135">
        <v>0.2</v>
      </c>
      <c r="L35" s="135">
        <v>0</v>
      </c>
      <c r="M35" s="135">
        <v>0.2</v>
      </c>
      <c r="N35" s="135">
        <v>0</v>
      </c>
      <c r="O35" s="135" t="s">
        <v>165</v>
      </c>
      <c r="P35" s="135">
        <v>0</v>
      </c>
      <c r="Q35" s="135">
        <v>0</v>
      </c>
      <c r="R35" s="135">
        <v>6.4</v>
      </c>
      <c r="S35" s="135">
        <v>1.6</v>
      </c>
      <c r="T35" s="135" t="s">
        <v>165</v>
      </c>
      <c r="U35" s="135" t="s">
        <v>165</v>
      </c>
      <c r="V35" s="135" t="s">
        <v>165</v>
      </c>
      <c r="W35" s="135" t="s">
        <v>165</v>
      </c>
      <c r="X35" s="135" t="s">
        <v>165</v>
      </c>
      <c r="Y35" s="135" t="s">
        <v>165</v>
      </c>
      <c r="Z35" s="135" t="s">
        <v>165</v>
      </c>
      <c r="AA35" s="135" t="s">
        <v>165</v>
      </c>
      <c r="AB35" s="135" t="s">
        <v>165</v>
      </c>
      <c r="AC35" s="135" t="s">
        <v>165</v>
      </c>
      <c r="AD35" s="135" t="s">
        <v>165</v>
      </c>
      <c r="AE35" s="135" t="s">
        <v>165</v>
      </c>
      <c r="AF35" s="135" t="s">
        <v>165</v>
      </c>
      <c r="AG35" s="135" t="s">
        <v>165</v>
      </c>
      <c r="AH35" s="135" t="s">
        <v>165</v>
      </c>
      <c r="AI35" s="135" t="s">
        <v>165</v>
      </c>
      <c r="AJ35" s="118">
        <f t="shared" si="7"/>
        <v>8.4</v>
      </c>
      <c r="AK35" s="120">
        <f t="shared" si="2"/>
        <v>0.93333333333333335</v>
      </c>
    </row>
    <row r="36" spans="1:39" ht="14.25" customHeight="1" x14ac:dyDescent="0.25">
      <c r="B36" s="17" t="str">
        <f t="shared" si="6"/>
        <v>Altiplano_Sabanillas</v>
      </c>
      <c r="C36" s="90" t="s">
        <v>0</v>
      </c>
      <c r="D36" s="90" t="s">
        <v>60</v>
      </c>
      <c r="E36" s="90" t="s">
        <v>61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0.8</v>
      </c>
      <c r="M36" s="135">
        <v>5.4</v>
      </c>
      <c r="N36" s="135">
        <v>0.2</v>
      </c>
      <c r="O36" s="135">
        <v>0</v>
      </c>
      <c r="P36" s="135">
        <v>0.2</v>
      </c>
      <c r="Q36" s="135">
        <v>16.600000000000001</v>
      </c>
      <c r="R36" s="135">
        <v>17.2</v>
      </c>
      <c r="S36" s="135">
        <v>3</v>
      </c>
      <c r="T36" s="135">
        <v>0.4</v>
      </c>
      <c r="U36" s="135">
        <v>0</v>
      </c>
      <c r="V36" s="135">
        <v>0.4</v>
      </c>
      <c r="W36" s="135">
        <v>0.2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0.4</v>
      </c>
      <c r="AE36" s="135">
        <v>0</v>
      </c>
      <c r="AF36" s="135">
        <v>0.2</v>
      </c>
      <c r="AG36" s="135">
        <v>0</v>
      </c>
      <c r="AH36" s="135">
        <v>0</v>
      </c>
      <c r="AI36" s="135">
        <v>0</v>
      </c>
      <c r="AJ36" s="118">
        <f t="shared" si="7"/>
        <v>45.000000000000007</v>
      </c>
      <c r="AK36" s="120">
        <f t="shared" si="2"/>
        <v>1.5000000000000002</v>
      </c>
      <c r="AM36" s="16"/>
    </row>
    <row r="37" spans="1:39" ht="14.25" customHeight="1" x14ac:dyDescent="0.25">
      <c r="B37" s="17" t="str">
        <f t="shared" si="6"/>
        <v>Altiplano_BuenaVista</v>
      </c>
      <c r="C37" s="169" t="s">
        <v>0</v>
      </c>
      <c r="D37" s="169" t="s">
        <v>62</v>
      </c>
      <c r="E37" s="169" t="s">
        <v>63</v>
      </c>
      <c r="F37" s="135" t="s">
        <v>165</v>
      </c>
      <c r="G37" s="135" t="s">
        <v>165</v>
      </c>
      <c r="H37" s="135" t="s">
        <v>165</v>
      </c>
      <c r="I37" s="135" t="s">
        <v>165</v>
      </c>
      <c r="J37" s="135" t="s">
        <v>165</v>
      </c>
      <c r="K37" s="135" t="s">
        <v>165</v>
      </c>
      <c r="L37" s="135" t="s">
        <v>165</v>
      </c>
      <c r="M37" s="135" t="s">
        <v>165</v>
      </c>
      <c r="N37" s="135" t="s">
        <v>165</v>
      </c>
      <c r="O37" s="135" t="s">
        <v>165</v>
      </c>
      <c r="P37" s="135" t="s">
        <v>165</v>
      </c>
      <c r="Q37" s="135" t="s">
        <v>165</v>
      </c>
      <c r="R37" s="135" t="s">
        <v>165</v>
      </c>
      <c r="S37" s="135" t="s">
        <v>165</v>
      </c>
      <c r="T37" s="135" t="s">
        <v>165</v>
      </c>
      <c r="U37" s="135" t="s">
        <v>165</v>
      </c>
      <c r="V37" s="135" t="s">
        <v>165</v>
      </c>
      <c r="W37" s="135" t="s">
        <v>165</v>
      </c>
      <c r="X37" s="135" t="s">
        <v>165</v>
      </c>
      <c r="Y37" s="135" t="s">
        <v>165</v>
      </c>
      <c r="Z37" s="135" t="s">
        <v>165</v>
      </c>
      <c r="AA37" s="135" t="s">
        <v>165</v>
      </c>
      <c r="AB37" s="135" t="s">
        <v>165</v>
      </c>
      <c r="AC37" s="135" t="s">
        <v>165</v>
      </c>
      <c r="AD37" s="135" t="s">
        <v>165</v>
      </c>
      <c r="AE37" s="135" t="s">
        <v>165</v>
      </c>
      <c r="AF37" s="135" t="s">
        <v>165</v>
      </c>
      <c r="AG37" s="135" t="s">
        <v>165</v>
      </c>
      <c r="AH37" s="135" t="s">
        <v>165</v>
      </c>
      <c r="AI37" s="135" t="s">
        <v>165</v>
      </c>
      <c r="AJ37" s="118">
        <f t="shared" si="7"/>
        <v>0</v>
      </c>
      <c r="AK37" s="120" t="e">
        <f t="shared" si="2"/>
        <v>#DIV/0!</v>
      </c>
    </row>
    <row r="38" spans="1:39" ht="14.25" customHeight="1" x14ac:dyDescent="0.25">
      <c r="B38" s="17" t="str">
        <f t="shared" si="6"/>
        <v>Altiplano_La Terquedad</v>
      </c>
      <c r="C38" s="90" t="s">
        <v>0</v>
      </c>
      <c r="D38" s="90" t="s">
        <v>64</v>
      </c>
      <c r="E38" s="90" t="s">
        <v>63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1</v>
      </c>
      <c r="M38" s="135">
        <v>3.6</v>
      </c>
      <c r="N38" s="135">
        <v>1.6</v>
      </c>
      <c r="O38" s="135">
        <v>0.2</v>
      </c>
      <c r="P38" s="135">
        <v>0</v>
      </c>
      <c r="Q38" s="135">
        <v>13.2</v>
      </c>
      <c r="R38" s="135">
        <v>1.4</v>
      </c>
      <c r="S38" s="135">
        <v>0.4</v>
      </c>
      <c r="T38" s="135">
        <v>3.8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18">
        <f t="shared" si="7"/>
        <v>25.199999999999996</v>
      </c>
      <c r="AK38" s="120">
        <f t="shared" si="2"/>
        <v>0.83999999999999986</v>
      </c>
      <c r="AM38" s="16"/>
    </row>
    <row r="39" spans="1:39" ht="14.25" customHeight="1" x14ac:dyDescent="0.25">
      <c r="A39" s="170"/>
      <c r="B39" s="145" t="str">
        <f t="shared" si="6"/>
        <v>Altiplano_BuenaVista</v>
      </c>
      <c r="C39" s="169" t="s">
        <v>0</v>
      </c>
      <c r="D39" s="169" t="s">
        <v>62</v>
      </c>
      <c r="E39" s="169" t="s">
        <v>65</v>
      </c>
      <c r="F39" s="135" t="s">
        <v>165</v>
      </c>
      <c r="G39" s="135" t="s">
        <v>165</v>
      </c>
      <c r="H39" s="135" t="s">
        <v>165</v>
      </c>
      <c r="I39" s="135" t="s">
        <v>165</v>
      </c>
      <c r="J39" s="135" t="s">
        <v>165</v>
      </c>
      <c r="K39" s="135" t="s">
        <v>165</v>
      </c>
      <c r="L39" s="135" t="s">
        <v>165</v>
      </c>
      <c r="M39" s="135" t="s">
        <v>165</v>
      </c>
      <c r="N39" s="135" t="s">
        <v>165</v>
      </c>
      <c r="O39" s="135" t="s">
        <v>165</v>
      </c>
      <c r="P39" s="135" t="s">
        <v>165</v>
      </c>
      <c r="Q39" s="135" t="s">
        <v>165</v>
      </c>
      <c r="R39" s="135" t="s">
        <v>165</v>
      </c>
      <c r="S39" s="135" t="s">
        <v>165</v>
      </c>
      <c r="T39" s="135" t="s">
        <v>165</v>
      </c>
      <c r="U39" s="135" t="s">
        <v>165</v>
      </c>
      <c r="V39" s="135" t="s">
        <v>165</v>
      </c>
      <c r="W39" s="135" t="s">
        <v>165</v>
      </c>
      <c r="X39" s="135" t="s">
        <v>165</v>
      </c>
      <c r="Y39" s="135" t="s">
        <v>165</v>
      </c>
      <c r="Z39" s="135" t="s">
        <v>165</v>
      </c>
      <c r="AA39" s="135" t="s">
        <v>165</v>
      </c>
      <c r="AB39" s="135" t="s">
        <v>165</v>
      </c>
      <c r="AC39" s="135" t="s">
        <v>165</v>
      </c>
      <c r="AD39" s="135" t="s">
        <v>165</v>
      </c>
      <c r="AE39" s="135" t="s">
        <v>165</v>
      </c>
      <c r="AF39" s="135" t="s">
        <v>165</v>
      </c>
      <c r="AG39" s="135" t="s">
        <v>165</v>
      </c>
      <c r="AH39" s="135" t="s">
        <v>165</v>
      </c>
      <c r="AI39" s="135" t="s">
        <v>165</v>
      </c>
      <c r="AJ39" s="118">
        <f t="shared" si="7"/>
        <v>0</v>
      </c>
      <c r="AK39" s="120" t="e">
        <f t="shared" si="2"/>
        <v>#DIV/0!</v>
      </c>
    </row>
    <row r="40" spans="1:39" ht="14.25" customHeight="1" x14ac:dyDescent="0.25">
      <c r="B40" s="17" t="str">
        <f t="shared" si="6"/>
        <v>Altiplano_La Dulce</v>
      </c>
      <c r="C40" s="90" t="s">
        <v>0</v>
      </c>
      <c r="D40" s="90" t="s">
        <v>66</v>
      </c>
      <c r="E40" s="90" t="s">
        <v>65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18">
        <f t="shared" si="7"/>
        <v>0</v>
      </c>
      <c r="AK40" s="120">
        <f t="shared" si="2"/>
        <v>0</v>
      </c>
      <c r="AM40" s="16"/>
    </row>
    <row r="41" spans="1:39" ht="14.25" customHeight="1" x14ac:dyDescent="0.25">
      <c r="B41" s="17" t="str">
        <f t="shared" si="6"/>
        <v>Altiplano_Yoliatl</v>
      </c>
      <c r="C41" s="90" t="s">
        <v>0</v>
      </c>
      <c r="D41" s="90" t="s">
        <v>67</v>
      </c>
      <c r="E41" s="90" t="s">
        <v>65</v>
      </c>
      <c r="F41" s="135">
        <v>0</v>
      </c>
      <c r="G41" s="135">
        <v>0</v>
      </c>
      <c r="H41" s="135" t="s">
        <v>165</v>
      </c>
      <c r="I41" s="135">
        <v>0</v>
      </c>
      <c r="J41" s="135" t="s">
        <v>165</v>
      </c>
      <c r="K41" s="135" t="s">
        <v>165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 t="s">
        <v>165</v>
      </c>
      <c r="AI41" s="135">
        <v>0</v>
      </c>
      <c r="AJ41" s="118">
        <f t="shared" si="7"/>
        <v>0</v>
      </c>
      <c r="AK41" s="120">
        <f t="shared" si="2"/>
        <v>0</v>
      </c>
    </row>
    <row r="42" spans="1:39" s="75" customFormat="1" ht="14.25" customHeight="1" x14ac:dyDescent="0.25">
      <c r="B42" s="17" t="str">
        <f t="shared" si="6"/>
        <v>Altiplano_El Pocito</v>
      </c>
      <c r="C42" s="90" t="s">
        <v>0</v>
      </c>
      <c r="D42" s="90" t="s">
        <v>147</v>
      </c>
      <c r="E42" s="90" t="s">
        <v>82</v>
      </c>
      <c r="F42" s="135">
        <v>0</v>
      </c>
      <c r="G42" s="135">
        <v>0</v>
      </c>
      <c r="H42" s="135">
        <v>0</v>
      </c>
      <c r="I42" s="135">
        <v>0</v>
      </c>
      <c r="J42" s="135">
        <v>0.6</v>
      </c>
      <c r="K42" s="135">
        <v>12</v>
      </c>
      <c r="L42" s="135">
        <v>0.6</v>
      </c>
      <c r="M42" s="135">
        <v>0.4</v>
      </c>
      <c r="N42" s="135">
        <v>8.6</v>
      </c>
      <c r="O42" s="135">
        <v>0.4</v>
      </c>
      <c r="P42" s="135">
        <v>0</v>
      </c>
      <c r="Q42" s="135">
        <v>17.8</v>
      </c>
      <c r="R42" s="135">
        <v>4</v>
      </c>
      <c r="S42" s="135">
        <v>0.4</v>
      </c>
      <c r="T42" s="135">
        <v>13.6</v>
      </c>
      <c r="U42" s="135">
        <v>0</v>
      </c>
      <c r="V42" s="135">
        <v>0</v>
      </c>
      <c r="W42" s="135">
        <v>0</v>
      </c>
      <c r="X42" s="135">
        <v>0</v>
      </c>
      <c r="Y42" s="135">
        <v>0.2</v>
      </c>
      <c r="Z42" s="135">
        <v>0</v>
      </c>
      <c r="AA42" s="135">
        <v>0</v>
      </c>
      <c r="AB42" s="135">
        <v>0</v>
      </c>
      <c r="AC42" s="135">
        <v>2.6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18">
        <f t="shared" si="7"/>
        <v>61.2</v>
      </c>
      <c r="AK42" s="120">
        <f t="shared" si="2"/>
        <v>2.04</v>
      </c>
    </row>
    <row r="43" spans="1:39" s="75" customFormat="1" ht="14.25" customHeight="1" x14ac:dyDescent="0.25">
      <c r="B43" s="17" t="str">
        <f t="shared" si="6"/>
        <v>Altiplano_La Victoria</v>
      </c>
      <c r="C43" s="169" t="s">
        <v>0</v>
      </c>
      <c r="D43" s="169" t="s">
        <v>148</v>
      </c>
      <c r="E43" s="169" t="s">
        <v>59</v>
      </c>
      <c r="F43" s="135" t="s">
        <v>165</v>
      </c>
      <c r="G43" s="135" t="s">
        <v>165</v>
      </c>
      <c r="H43" s="135" t="s">
        <v>165</v>
      </c>
      <c r="I43" s="135" t="s">
        <v>165</v>
      </c>
      <c r="J43" s="135" t="s">
        <v>165</v>
      </c>
      <c r="K43" s="135" t="s">
        <v>165</v>
      </c>
      <c r="L43" s="135" t="s">
        <v>165</v>
      </c>
      <c r="M43" s="135" t="s">
        <v>165</v>
      </c>
      <c r="N43" s="135" t="s">
        <v>165</v>
      </c>
      <c r="O43" s="135" t="s">
        <v>165</v>
      </c>
      <c r="P43" s="135" t="s">
        <v>165</v>
      </c>
      <c r="Q43" s="135" t="s">
        <v>165</v>
      </c>
      <c r="R43" s="135" t="s">
        <v>165</v>
      </c>
      <c r="S43" s="135" t="s">
        <v>165</v>
      </c>
      <c r="T43" s="135" t="s">
        <v>165</v>
      </c>
      <c r="U43" s="135" t="s">
        <v>165</v>
      </c>
      <c r="V43" s="135" t="s">
        <v>165</v>
      </c>
      <c r="W43" s="135" t="s">
        <v>165</v>
      </c>
      <c r="X43" s="135" t="s">
        <v>165</v>
      </c>
      <c r="Y43" s="135" t="s">
        <v>165</v>
      </c>
      <c r="Z43" s="135" t="s">
        <v>165</v>
      </c>
      <c r="AA43" s="135" t="s">
        <v>165</v>
      </c>
      <c r="AB43" s="135" t="s">
        <v>165</v>
      </c>
      <c r="AC43" s="135" t="s">
        <v>165</v>
      </c>
      <c r="AD43" s="135" t="s">
        <v>165</v>
      </c>
      <c r="AE43" s="135" t="s">
        <v>165</v>
      </c>
      <c r="AF43" s="135" t="s">
        <v>165</v>
      </c>
      <c r="AG43" s="135" t="s">
        <v>165</v>
      </c>
      <c r="AH43" s="135" t="s">
        <v>165</v>
      </c>
      <c r="AI43" s="135" t="s">
        <v>165</v>
      </c>
      <c r="AJ43" s="118">
        <f t="shared" si="7"/>
        <v>0</v>
      </c>
      <c r="AK43" s="120" t="e">
        <f t="shared" si="2"/>
        <v>#DIV/0!</v>
      </c>
    </row>
    <row r="44" spans="1:39" s="75" customFormat="1" ht="14.25" customHeight="1" x14ac:dyDescent="0.25">
      <c r="B44" s="17" t="str">
        <f t="shared" si="6"/>
        <v>Altiplano_Cerritos de Bernal</v>
      </c>
      <c r="C44" s="90" t="s">
        <v>0</v>
      </c>
      <c r="D44" s="90" t="s">
        <v>149</v>
      </c>
      <c r="E44" s="90" t="s">
        <v>59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3.2</v>
      </c>
      <c r="M44" s="135">
        <v>12.2</v>
      </c>
      <c r="N44" s="135">
        <v>0.8</v>
      </c>
      <c r="O44" s="135">
        <v>0</v>
      </c>
      <c r="P44" s="135">
        <v>0</v>
      </c>
      <c r="Q44" s="135">
        <v>10.8</v>
      </c>
      <c r="R44" s="135">
        <v>8</v>
      </c>
      <c r="S44" s="135">
        <v>2.4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18">
        <f t="shared" si="7"/>
        <v>37.4</v>
      </c>
      <c r="AK44" s="120">
        <f t="shared" si="2"/>
        <v>1.2466666666666666</v>
      </c>
    </row>
    <row r="45" spans="1:39" s="75" customFormat="1" ht="14.25" customHeight="1" x14ac:dyDescent="0.25">
      <c r="B45" s="17" t="str">
        <f t="shared" si="6"/>
        <v>Altiplano_Santa Matilde</v>
      </c>
      <c r="C45" s="90" t="s">
        <v>0</v>
      </c>
      <c r="D45" s="90" t="s">
        <v>150</v>
      </c>
      <c r="E45" s="90" t="s">
        <v>59</v>
      </c>
      <c r="F45" s="135">
        <v>0</v>
      </c>
      <c r="G45" s="135">
        <v>0</v>
      </c>
      <c r="H45" s="135">
        <v>0</v>
      </c>
      <c r="I45" s="135">
        <v>4</v>
      </c>
      <c r="J45" s="135">
        <v>0</v>
      </c>
      <c r="K45" s="135">
        <v>0</v>
      </c>
      <c r="L45" s="135">
        <v>0.8</v>
      </c>
      <c r="M45" s="135">
        <v>6.4</v>
      </c>
      <c r="N45" s="135">
        <v>0.8</v>
      </c>
      <c r="O45" s="135">
        <v>0</v>
      </c>
      <c r="P45" s="135">
        <v>0</v>
      </c>
      <c r="Q45" s="135">
        <v>2.2000000000000002</v>
      </c>
      <c r="R45" s="135">
        <v>7.4</v>
      </c>
      <c r="S45" s="135">
        <v>1.4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18">
        <f t="shared" si="7"/>
        <v>23</v>
      </c>
      <c r="AK45" s="120">
        <f t="shared" si="2"/>
        <v>0.76666666666666672</v>
      </c>
    </row>
    <row r="46" spans="1:39" s="75" customFormat="1" ht="14.25" customHeight="1" x14ac:dyDescent="0.25">
      <c r="B46" s="17" t="str">
        <f t="shared" si="6"/>
        <v>Altiplano_La Herradura</v>
      </c>
      <c r="C46" s="90" t="s">
        <v>0</v>
      </c>
      <c r="D46" s="90" t="s">
        <v>151</v>
      </c>
      <c r="E46" s="90" t="s">
        <v>65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13.4</v>
      </c>
      <c r="M46" s="135">
        <v>1.6</v>
      </c>
      <c r="N46" s="135">
        <v>0.6</v>
      </c>
      <c r="O46" s="135">
        <v>0</v>
      </c>
      <c r="P46" s="135">
        <v>0</v>
      </c>
      <c r="Q46" s="135">
        <v>12</v>
      </c>
      <c r="R46" s="135">
        <v>8</v>
      </c>
      <c r="S46" s="135">
        <v>4.2</v>
      </c>
      <c r="T46" s="135">
        <v>3.4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18">
        <f t="shared" si="7"/>
        <v>43.2</v>
      </c>
      <c r="AK46" s="120">
        <f t="shared" si="2"/>
        <v>1.4400000000000002</v>
      </c>
    </row>
    <row r="47" spans="1:39" ht="13.5" customHeight="1" x14ac:dyDescent="0.25">
      <c r="B47" s="17" t="str">
        <f>CONCATENATE(C47,"_",D47)</f>
        <v>Altiplano_Peotillos</v>
      </c>
      <c r="C47" s="169" t="s">
        <v>0</v>
      </c>
      <c r="D47" s="169" t="s">
        <v>81</v>
      </c>
      <c r="E47" s="169" t="s">
        <v>82</v>
      </c>
      <c r="F47" s="135" t="s">
        <v>165</v>
      </c>
      <c r="G47" s="135" t="s">
        <v>165</v>
      </c>
      <c r="H47" s="135" t="s">
        <v>165</v>
      </c>
      <c r="I47" s="135" t="s">
        <v>165</v>
      </c>
      <c r="J47" s="135" t="s">
        <v>165</v>
      </c>
      <c r="K47" s="135" t="s">
        <v>165</v>
      </c>
      <c r="L47" s="135" t="s">
        <v>165</v>
      </c>
      <c r="M47" s="135" t="s">
        <v>165</v>
      </c>
      <c r="N47" s="135" t="s">
        <v>165</v>
      </c>
      <c r="O47" s="135" t="s">
        <v>165</v>
      </c>
      <c r="P47" s="135" t="s">
        <v>165</v>
      </c>
      <c r="Q47" s="135" t="s">
        <v>165</v>
      </c>
      <c r="R47" s="135" t="s">
        <v>165</v>
      </c>
      <c r="S47" s="135" t="s">
        <v>165</v>
      </c>
      <c r="T47" s="135" t="s">
        <v>165</v>
      </c>
      <c r="U47" s="135" t="s">
        <v>165</v>
      </c>
      <c r="V47" s="135" t="s">
        <v>165</v>
      </c>
      <c r="W47" s="135" t="s">
        <v>165</v>
      </c>
      <c r="X47" s="135" t="s">
        <v>165</v>
      </c>
      <c r="Y47" s="135" t="s">
        <v>165</v>
      </c>
      <c r="Z47" s="135" t="s">
        <v>165</v>
      </c>
      <c r="AA47" s="135" t="s">
        <v>165</v>
      </c>
      <c r="AB47" s="135" t="s">
        <v>165</v>
      </c>
      <c r="AC47" s="135" t="s">
        <v>165</v>
      </c>
      <c r="AD47" s="135" t="s">
        <v>165</v>
      </c>
      <c r="AE47" s="135" t="s">
        <v>165</v>
      </c>
      <c r="AF47" s="135" t="s">
        <v>165</v>
      </c>
      <c r="AG47" s="135" t="s">
        <v>165</v>
      </c>
      <c r="AH47" s="135" t="s">
        <v>165</v>
      </c>
      <c r="AI47" s="135" t="s">
        <v>165</v>
      </c>
      <c r="AJ47" s="118">
        <f>SUM(F47:AI47)</f>
        <v>0</v>
      </c>
      <c r="AK47" s="120" t="e">
        <f>AVERAGE(F47:AI47)</f>
        <v>#DIV/0!</v>
      </c>
      <c r="AM47" s="16"/>
    </row>
    <row r="48" spans="1:39" ht="14.25" customHeight="1" x14ac:dyDescent="0.25">
      <c r="B48" s="17" t="str">
        <f t="shared" si="6"/>
        <v>Centro_Benito Juárez</v>
      </c>
      <c r="C48" s="88" t="s">
        <v>28</v>
      </c>
      <c r="D48" s="88" t="s">
        <v>68</v>
      </c>
      <c r="E48" s="88" t="s">
        <v>69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18">
        <f t="shared" si="7"/>
        <v>0</v>
      </c>
      <c r="AK48" s="120">
        <f t="shared" si="2"/>
        <v>0</v>
      </c>
      <c r="AM48" s="16"/>
    </row>
    <row r="49" spans="2:39" ht="14.25" customHeight="1" x14ac:dyDescent="0.25">
      <c r="B49" s="17" t="str">
        <f t="shared" si="6"/>
        <v>Centro_El Polvorín</v>
      </c>
      <c r="C49" s="88" t="s">
        <v>28</v>
      </c>
      <c r="D49" s="88" t="s">
        <v>70</v>
      </c>
      <c r="E49" s="88" t="s">
        <v>71</v>
      </c>
      <c r="F49" s="135">
        <v>0</v>
      </c>
      <c r="G49" s="135">
        <v>0</v>
      </c>
      <c r="H49" s="135">
        <v>0</v>
      </c>
      <c r="I49" s="135">
        <v>0</v>
      </c>
      <c r="J49" s="135">
        <v>0.6</v>
      </c>
      <c r="K49" s="135">
        <v>11</v>
      </c>
      <c r="L49" s="135">
        <v>1</v>
      </c>
      <c r="M49" s="135">
        <v>1.8</v>
      </c>
      <c r="N49" s="135">
        <v>8</v>
      </c>
      <c r="O49" s="135">
        <v>0</v>
      </c>
      <c r="P49" s="135">
        <v>0.2</v>
      </c>
      <c r="Q49" s="135">
        <v>12.2</v>
      </c>
      <c r="R49" s="135">
        <v>4.5999999999999996</v>
      </c>
      <c r="S49" s="135">
        <v>1</v>
      </c>
      <c r="T49" s="135">
        <v>3</v>
      </c>
      <c r="U49" s="135">
        <v>0.2</v>
      </c>
      <c r="V49" s="135">
        <v>0</v>
      </c>
      <c r="W49" s="135">
        <v>0</v>
      </c>
      <c r="X49" s="135">
        <v>0</v>
      </c>
      <c r="Y49" s="135">
        <v>0</v>
      </c>
      <c r="Z49" s="135">
        <v>0</v>
      </c>
      <c r="AA49" s="135">
        <v>0</v>
      </c>
      <c r="AB49" s="135">
        <v>0</v>
      </c>
      <c r="AC49" s="135">
        <v>0.2</v>
      </c>
      <c r="AD49" s="135">
        <v>0</v>
      </c>
      <c r="AE49" s="135">
        <v>0</v>
      </c>
      <c r="AF49" s="135">
        <v>0</v>
      </c>
      <c r="AG49" s="135">
        <v>0</v>
      </c>
      <c r="AH49" s="135">
        <v>0</v>
      </c>
      <c r="AI49" s="135">
        <v>0</v>
      </c>
      <c r="AJ49" s="118">
        <f t="shared" si="7"/>
        <v>43.800000000000004</v>
      </c>
      <c r="AK49" s="120">
        <f t="shared" si="2"/>
        <v>1.4600000000000002</v>
      </c>
    </row>
    <row r="50" spans="2:39" ht="14.25" customHeight="1" x14ac:dyDescent="0.25">
      <c r="B50" s="17" t="str">
        <f t="shared" si="6"/>
        <v xml:space="preserve">Centro_Santa Clara </v>
      </c>
      <c r="C50" s="88" t="s">
        <v>28</v>
      </c>
      <c r="D50" s="88" t="s">
        <v>72</v>
      </c>
      <c r="E50" s="88" t="s">
        <v>4</v>
      </c>
      <c r="F50" s="135">
        <v>0</v>
      </c>
      <c r="G50" s="135">
        <v>0</v>
      </c>
      <c r="H50" s="135">
        <v>0</v>
      </c>
      <c r="I50" s="135">
        <v>0</v>
      </c>
      <c r="J50" s="135">
        <v>1.2</v>
      </c>
      <c r="K50" s="135">
        <v>9.4</v>
      </c>
      <c r="L50" s="135">
        <v>7.2</v>
      </c>
      <c r="M50" s="135">
        <v>1.8</v>
      </c>
      <c r="N50" s="135">
        <v>7.8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18">
        <f t="shared" si="7"/>
        <v>27.400000000000002</v>
      </c>
      <c r="AK50" s="120">
        <f t="shared" si="2"/>
        <v>0.91333333333333344</v>
      </c>
      <c r="AM50" s="16"/>
    </row>
    <row r="51" spans="2:39" ht="14.25" customHeight="1" x14ac:dyDescent="0.25">
      <c r="B51" s="17" t="str">
        <f t="shared" si="6"/>
        <v>Centro_INIFAP San Luis</v>
      </c>
      <c r="C51" s="88" t="s">
        <v>28</v>
      </c>
      <c r="D51" s="88" t="s">
        <v>122</v>
      </c>
      <c r="E51" s="88" t="s">
        <v>124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55.4</v>
      </c>
      <c r="N51" s="135">
        <v>0.2</v>
      </c>
      <c r="O51" s="135">
        <v>0.6</v>
      </c>
      <c r="P51" s="135">
        <v>2.4</v>
      </c>
      <c r="Q51" s="135">
        <v>16.399999999999999</v>
      </c>
      <c r="R51" s="135">
        <v>3.8</v>
      </c>
      <c r="S51" s="135">
        <v>0.4</v>
      </c>
      <c r="T51" s="135">
        <v>21.8</v>
      </c>
      <c r="U51" s="135">
        <v>0.4</v>
      </c>
      <c r="V51" s="135">
        <v>0</v>
      </c>
      <c r="W51" s="135">
        <v>0.6</v>
      </c>
      <c r="X51" s="135">
        <v>2.8</v>
      </c>
      <c r="Y51" s="135">
        <v>0</v>
      </c>
      <c r="Z51" s="135">
        <v>0</v>
      </c>
      <c r="AA51" s="135">
        <v>0.2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18">
        <f t="shared" si="7"/>
        <v>105</v>
      </c>
      <c r="AK51" s="120">
        <f t="shared" si="2"/>
        <v>3.5</v>
      </c>
    </row>
    <row r="52" spans="2:39" ht="14.25" customHeight="1" x14ac:dyDescent="0.25">
      <c r="B52" s="17" t="str">
        <f t="shared" si="6"/>
        <v>Centro_La Lugarda</v>
      </c>
      <c r="C52" s="88" t="s">
        <v>28</v>
      </c>
      <c r="D52" s="88" t="s">
        <v>74</v>
      </c>
      <c r="E52" s="88" t="s">
        <v>75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3</v>
      </c>
      <c r="N52" s="135">
        <v>0</v>
      </c>
      <c r="O52" s="135">
        <v>0.2</v>
      </c>
      <c r="P52" s="135">
        <v>0.4</v>
      </c>
      <c r="Q52" s="135">
        <v>10.199999999999999</v>
      </c>
      <c r="R52" s="135">
        <v>4.8</v>
      </c>
      <c r="S52" s="135">
        <v>3.6</v>
      </c>
      <c r="T52" s="135">
        <v>5.6</v>
      </c>
      <c r="U52" s="135">
        <v>0.2</v>
      </c>
      <c r="V52" s="135">
        <v>0.2</v>
      </c>
      <c r="W52" s="135">
        <v>0</v>
      </c>
      <c r="X52" s="135">
        <v>0.6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18">
        <f t="shared" si="7"/>
        <v>28.799999999999997</v>
      </c>
      <c r="AK52" s="120">
        <f t="shared" si="2"/>
        <v>0.95999999999999985</v>
      </c>
      <c r="AM52" s="16"/>
    </row>
    <row r="53" spans="2:39" ht="14.25" customHeight="1" x14ac:dyDescent="0.25">
      <c r="B53" s="17" t="str">
        <f t="shared" si="6"/>
        <v>Centro_La Purisima</v>
      </c>
      <c r="C53" s="171" t="s">
        <v>28</v>
      </c>
      <c r="D53" s="171" t="s">
        <v>76</v>
      </c>
      <c r="E53" s="171" t="s">
        <v>77</v>
      </c>
      <c r="F53" s="135" t="s">
        <v>165</v>
      </c>
      <c r="G53" s="135" t="s">
        <v>165</v>
      </c>
      <c r="H53" s="135" t="s">
        <v>165</v>
      </c>
      <c r="I53" s="135" t="s">
        <v>165</v>
      </c>
      <c r="J53" s="135" t="s">
        <v>165</v>
      </c>
      <c r="K53" s="135" t="s">
        <v>165</v>
      </c>
      <c r="L53" s="135" t="s">
        <v>165</v>
      </c>
      <c r="M53" s="135" t="s">
        <v>165</v>
      </c>
      <c r="N53" s="135" t="s">
        <v>165</v>
      </c>
      <c r="O53" s="135" t="s">
        <v>165</v>
      </c>
      <c r="P53" s="135" t="s">
        <v>165</v>
      </c>
      <c r="Q53" s="135" t="s">
        <v>165</v>
      </c>
      <c r="R53" s="135" t="s">
        <v>165</v>
      </c>
      <c r="S53" s="135" t="s">
        <v>165</v>
      </c>
      <c r="T53" s="135" t="s">
        <v>165</v>
      </c>
      <c r="U53" s="135" t="s">
        <v>165</v>
      </c>
      <c r="V53" s="135" t="s">
        <v>165</v>
      </c>
      <c r="W53" s="135" t="s">
        <v>165</v>
      </c>
      <c r="X53" s="135" t="s">
        <v>165</v>
      </c>
      <c r="Y53" s="135" t="s">
        <v>165</v>
      </c>
      <c r="Z53" s="135" t="s">
        <v>165</v>
      </c>
      <c r="AA53" s="135" t="s">
        <v>165</v>
      </c>
      <c r="AB53" s="135" t="s">
        <v>165</v>
      </c>
      <c r="AC53" s="135" t="s">
        <v>165</v>
      </c>
      <c r="AD53" s="135" t="s">
        <v>165</v>
      </c>
      <c r="AE53" s="135" t="s">
        <v>165</v>
      </c>
      <c r="AF53" s="135" t="s">
        <v>165</v>
      </c>
      <c r="AG53" s="135" t="s">
        <v>165</v>
      </c>
      <c r="AH53" s="135" t="s">
        <v>165</v>
      </c>
      <c r="AI53" s="135" t="s">
        <v>165</v>
      </c>
      <c r="AJ53" s="118">
        <f t="shared" si="7"/>
        <v>0</v>
      </c>
      <c r="AK53" s="120" t="e">
        <f t="shared" si="2"/>
        <v>#DIV/0!</v>
      </c>
    </row>
    <row r="54" spans="2:39" ht="14.25" customHeight="1" x14ac:dyDescent="0.25">
      <c r="B54" s="17" t="str">
        <f t="shared" si="6"/>
        <v>Centro_San Ignacio</v>
      </c>
      <c r="C54" s="88" t="s">
        <v>28</v>
      </c>
      <c r="D54" s="88" t="s">
        <v>78</v>
      </c>
      <c r="E54" s="88" t="s">
        <v>79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18">
        <f t="shared" si="7"/>
        <v>0</v>
      </c>
      <c r="AK54" s="120">
        <f t="shared" si="2"/>
        <v>0</v>
      </c>
      <c r="AM54" s="16"/>
    </row>
    <row r="55" spans="2:39" ht="14.25" customHeight="1" x14ac:dyDescent="0.25">
      <c r="B55" s="17" t="str">
        <f t="shared" si="6"/>
        <v>Centro_San Isidro</v>
      </c>
      <c r="C55" s="88" t="s">
        <v>28</v>
      </c>
      <c r="D55" s="88" t="s">
        <v>80</v>
      </c>
      <c r="E55" s="88" t="s">
        <v>79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0.4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0.2</v>
      </c>
      <c r="S55" s="135">
        <v>1</v>
      </c>
      <c r="T55" s="135">
        <v>0.4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18">
        <f t="shared" si="7"/>
        <v>2</v>
      </c>
      <c r="AK55" s="120">
        <f t="shared" si="2"/>
        <v>6.6666666666666666E-2</v>
      </c>
    </row>
    <row r="56" spans="2:39" ht="14.25" customHeight="1" x14ac:dyDescent="0.25">
      <c r="B56" s="17" t="str">
        <f t="shared" si="6"/>
        <v>Huasteca_5 de Mayo</v>
      </c>
      <c r="C56" s="169" t="s">
        <v>10</v>
      </c>
      <c r="D56" s="169" t="s">
        <v>83</v>
      </c>
      <c r="E56" s="169" t="s">
        <v>84</v>
      </c>
      <c r="F56" s="135" t="s">
        <v>165</v>
      </c>
      <c r="G56" s="135" t="s">
        <v>165</v>
      </c>
      <c r="H56" s="135" t="s">
        <v>165</v>
      </c>
      <c r="I56" s="135" t="s">
        <v>165</v>
      </c>
      <c r="J56" s="135" t="s">
        <v>165</v>
      </c>
      <c r="K56" s="135" t="s">
        <v>165</v>
      </c>
      <c r="L56" s="135" t="s">
        <v>165</v>
      </c>
      <c r="M56" s="135" t="s">
        <v>165</v>
      </c>
      <c r="N56" s="135" t="s">
        <v>165</v>
      </c>
      <c r="O56" s="135" t="s">
        <v>165</v>
      </c>
      <c r="P56" s="135" t="s">
        <v>165</v>
      </c>
      <c r="Q56" s="135" t="s">
        <v>165</v>
      </c>
      <c r="R56" s="135" t="s">
        <v>165</v>
      </c>
      <c r="S56" s="135" t="s">
        <v>165</v>
      </c>
      <c r="T56" s="135" t="s">
        <v>165</v>
      </c>
      <c r="U56" s="135" t="s">
        <v>165</v>
      </c>
      <c r="V56" s="135" t="s">
        <v>165</v>
      </c>
      <c r="W56" s="135" t="s">
        <v>165</v>
      </c>
      <c r="X56" s="135" t="s">
        <v>165</v>
      </c>
      <c r="Y56" s="135" t="s">
        <v>165</v>
      </c>
      <c r="Z56" s="135" t="s">
        <v>165</v>
      </c>
      <c r="AA56" s="135" t="s">
        <v>165</v>
      </c>
      <c r="AB56" s="135" t="s">
        <v>165</v>
      </c>
      <c r="AC56" s="135" t="s">
        <v>165</v>
      </c>
      <c r="AD56" s="135" t="s">
        <v>165</v>
      </c>
      <c r="AE56" s="135" t="s">
        <v>165</v>
      </c>
      <c r="AF56" s="135" t="s">
        <v>165</v>
      </c>
      <c r="AG56" s="135" t="s">
        <v>165</v>
      </c>
      <c r="AH56" s="135" t="s">
        <v>165</v>
      </c>
      <c r="AI56" s="135" t="s">
        <v>165</v>
      </c>
      <c r="AJ56" s="118">
        <f t="shared" si="7"/>
        <v>0</v>
      </c>
      <c r="AK56" s="120" t="e">
        <f t="shared" si="2"/>
        <v>#DIV/0!</v>
      </c>
    </row>
    <row r="57" spans="2:39" ht="14.25" customHeight="1" x14ac:dyDescent="0.25">
      <c r="B57" s="17" t="str">
        <f t="shared" si="6"/>
        <v>Huasteca_Estación Coyoles</v>
      </c>
      <c r="C57" s="169" t="s">
        <v>10</v>
      </c>
      <c r="D57" s="169" t="s">
        <v>85</v>
      </c>
      <c r="E57" s="169" t="s">
        <v>84</v>
      </c>
      <c r="F57" s="135" t="s">
        <v>165</v>
      </c>
      <c r="G57" s="135" t="s">
        <v>165</v>
      </c>
      <c r="H57" s="135" t="s">
        <v>165</v>
      </c>
      <c r="I57" s="135" t="s">
        <v>165</v>
      </c>
      <c r="J57" s="135" t="s">
        <v>165</v>
      </c>
      <c r="K57" s="135" t="s">
        <v>165</v>
      </c>
      <c r="L57" s="135" t="s">
        <v>165</v>
      </c>
      <c r="M57" s="135" t="s">
        <v>165</v>
      </c>
      <c r="N57" s="135" t="s">
        <v>165</v>
      </c>
      <c r="O57" s="135" t="s">
        <v>165</v>
      </c>
      <c r="P57" s="135" t="s">
        <v>165</v>
      </c>
      <c r="Q57" s="135" t="s">
        <v>165</v>
      </c>
      <c r="R57" s="135" t="s">
        <v>165</v>
      </c>
      <c r="S57" s="135" t="s">
        <v>165</v>
      </c>
      <c r="T57" s="135" t="s">
        <v>165</v>
      </c>
      <c r="U57" s="135" t="s">
        <v>165</v>
      </c>
      <c r="V57" s="135" t="s">
        <v>165</v>
      </c>
      <c r="W57" s="135" t="s">
        <v>165</v>
      </c>
      <c r="X57" s="135" t="s">
        <v>165</v>
      </c>
      <c r="Y57" s="135" t="s">
        <v>165</v>
      </c>
      <c r="Z57" s="135" t="s">
        <v>165</v>
      </c>
      <c r="AA57" s="135" t="s">
        <v>165</v>
      </c>
      <c r="AB57" s="135" t="s">
        <v>165</v>
      </c>
      <c r="AC57" s="135" t="s">
        <v>165</v>
      </c>
      <c r="AD57" s="135" t="s">
        <v>165</v>
      </c>
      <c r="AE57" s="135" t="s">
        <v>165</v>
      </c>
      <c r="AF57" s="135" t="s">
        <v>165</v>
      </c>
      <c r="AG57" s="135" t="s">
        <v>165</v>
      </c>
      <c r="AH57" s="135" t="s">
        <v>165</v>
      </c>
      <c r="AI57" s="135" t="s">
        <v>165</v>
      </c>
      <c r="AJ57" s="118">
        <f t="shared" si="7"/>
        <v>0</v>
      </c>
      <c r="AK57" s="120" t="e">
        <f t="shared" si="2"/>
        <v>#DIV/0!</v>
      </c>
      <c r="AM57" s="16"/>
    </row>
    <row r="58" spans="2:39" ht="14.25" customHeight="1" x14ac:dyDescent="0.25">
      <c r="B58" s="17" t="str">
        <f t="shared" si="6"/>
        <v>Huasteca_Ingenio Plan de Ayala</v>
      </c>
      <c r="C58" s="169" t="s">
        <v>10</v>
      </c>
      <c r="D58" s="169" t="s">
        <v>121</v>
      </c>
      <c r="E58" s="169" t="s">
        <v>84</v>
      </c>
      <c r="F58" s="135" t="s">
        <v>165</v>
      </c>
      <c r="G58" s="135" t="s">
        <v>165</v>
      </c>
      <c r="H58" s="135" t="s">
        <v>165</v>
      </c>
      <c r="I58" s="135" t="s">
        <v>165</v>
      </c>
      <c r="J58" s="135" t="s">
        <v>165</v>
      </c>
      <c r="K58" s="135" t="s">
        <v>165</v>
      </c>
      <c r="L58" s="135" t="s">
        <v>165</v>
      </c>
      <c r="M58" s="135" t="s">
        <v>165</v>
      </c>
      <c r="N58" s="135" t="s">
        <v>165</v>
      </c>
      <c r="O58" s="135" t="s">
        <v>165</v>
      </c>
      <c r="P58" s="135" t="s">
        <v>165</v>
      </c>
      <c r="Q58" s="135" t="s">
        <v>165</v>
      </c>
      <c r="R58" s="135" t="s">
        <v>165</v>
      </c>
      <c r="S58" s="135" t="s">
        <v>165</v>
      </c>
      <c r="T58" s="135" t="s">
        <v>165</v>
      </c>
      <c r="U58" s="135" t="s">
        <v>165</v>
      </c>
      <c r="V58" s="135" t="s">
        <v>165</v>
      </c>
      <c r="W58" s="135" t="s">
        <v>165</v>
      </c>
      <c r="X58" s="135" t="s">
        <v>165</v>
      </c>
      <c r="Y58" s="135" t="s">
        <v>165</v>
      </c>
      <c r="Z58" s="135" t="s">
        <v>165</v>
      </c>
      <c r="AA58" s="135" t="s">
        <v>165</v>
      </c>
      <c r="AB58" s="135" t="s">
        <v>165</v>
      </c>
      <c r="AC58" s="135" t="s">
        <v>165</v>
      </c>
      <c r="AD58" s="135" t="s">
        <v>165</v>
      </c>
      <c r="AE58" s="135" t="s">
        <v>165</v>
      </c>
      <c r="AF58" s="135" t="s">
        <v>165</v>
      </c>
      <c r="AG58" s="135" t="s">
        <v>165</v>
      </c>
      <c r="AH58" s="135" t="s">
        <v>165</v>
      </c>
      <c r="AI58" s="135" t="s">
        <v>165</v>
      </c>
      <c r="AJ58" s="118">
        <f t="shared" si="7"/>
        <v>0</v>
      </c>
      <c r="AK58" s="120" t="e">
        <f t="shared" si="2"/>
        <v>#DIV/0!</v>
      </c>
    </row>
    <row r="59" spans="2:39" ht="14.25" customHeight="1" x14ac:dyDescent="0.25">
      <c r="B59" s="17" t="str">
        <f t="shared" si="6"/>
        <v>Huasteca_La Hincada</v>
      </c>
      <c r="C59" s="169" t="s">
        <v>10</v>
      </c>
      <c r="D59" s="169" t="s">
        <v>86</v>
      </c>
      <c r="E59" s="169" t="s">
        <v>84</v>
      </c>
      <c r="F59" s="135" t="s">
        <v>165</v>
      </c>
      <c r="G59" s="135" t="s">
        <v>165</v>
      </c>
      <c r="H59" s="135" t="s">
        <v>165</v>
      </c>
      <c r="I59" s="135" t="s">
        <v>165</v>
      </c>
      <c r="J59" s="135" t="s">
        <v>165</v>
      </c>
      <c r="K59" s="135" t="s">
        <v>165</v>
      </c>
      <c r="L59" s="135" t="s">
        <v>165</v>
      </c>
      <c r="M59" s="135" t="s">
        <v>165</v>
      </c>
      <c r="N59" s="135" t="s">
        <v>165</v>
      </c>
      <c r="O59" s="135" t="s">
        <v>165</v>
      </c>
      <c r="P59" s="135" t="s">
        <v>165</v>
      </c>
      <c r="Q59" s="135" t="s">
        <v>165</v>
      </c>
      <c r="R59" s="135" t="s">
        <v>165</v>
      </c>
      <c r="S59" s="135" t="s">
        <v>165</v>
      </c>
      <c r="T59" s="135" t="s">
        <v>165</v>
      </c>
      <c r="U59" s="135" t="s">
        <v>165</v>
      </c>
      <c r="V59" s="135" t="s">
        <v>165</v>
      </c>
      <c r="W59" s="135" t="s">
        <v>165</v>
      </c>
      <c r="X59" s="135" t="s">
        <v>165</v>
      </c>
      <c r="Y59" s="135" t="s">
        <v>165</v>
      </c>
      <c r="Z59" s="135" t="s">
        <v>165</v>
      </c>
      <c r="AA59" s="135" t="s">
        <v>165</v>
      </c>
      <c r="AB59" s="135" t="s">
        <v>165</v>
      </c>
      <c r="AC59" s="135" t="s">
        <v>165</v>
      </c>
      <c r="AD59" s="135" t="s">
        <v>165</v>
      </c>
      <c r="AE59" s="135" t="s">
        <v>165</v>
      </c>
      <c r="AF59" s="135" t="s">
        <v>165</v>
      </c>
      <c r="AG59" s="135" t="s">
        <v>165</v>
      </c>
      <c r="AH59" s="135" t="s">
        <v>165</v>
      </c>
      <c r="AI59" s="135" t="s">
        <v>165</v>
      </c>
      <c r="AJ59" s="118">
        <f t="shared" si="7"/>
        <v>0</v>
      </c>
      <c r="AK59" s="120" t="e">
        <f t="shared" si="2"/>
        <v>#DIV/0!</v>
      </c>
      <c r="AM59" s="16"/>
    </row>
    <row r="60" spans="2:39" ht="14.25" customHeight="1" x14ac:dyDescent="0.25">
      <c r="B60" s="17" t="str">
        <f t="shared" si="6"/>
        <v>Huasteca_Tampaya</v>
      </c>
      <c r="C60" s="169" t="s">
        <v>10</v>
      </c>
      <c r="D60" s="169" t="s">
        <v>87</v>
      </c>
      <c r="E60" s="169" t="s">
        <v>84</v>
      </c>
      <c r="F60" s="135" t="s">
        <v>165</v>
      </c>
      <c r="G60" s="135" t="s">
        <v>165</v>
      </c>
      <c r="H60" s="135" t="s">
        <v>165</v>
      </c>
      <c r="I60" s="135" t="s">
        <v>165</v>
      </c>
      <c r="J60" s="135" t="s">
        <v>165</v>
      </c>
      <c r="K60" s="135" t="s">
        <v>165</v>
      </c>
      <c r="L60" s="135" t="s">
        <v>165</v>
      </c>
      <c r="M60" s="135" t="s">
        <v>165</v>
      </c>
      <c r="N60" s="135" t="s">
        <v>165</v>
      </c>
      <c r="O60" s="135" t="s">
        <v>165</v>
      </c>
      <c r="P60" s="135" t="s">
        <v>165</v>
      </c>
      <c r="Q60" s="135" t="s">
        <v>165</v>
      </c>
      <c r="R60" s="135" t="s">
        <v>165</v>
      </c>
      <c r="S60" s="135" t="s">
        <v>165</v>
      </c>
      <c r="T60" s="135" t="s">
        <v>165</v>
      </c>
      <c r="U60" s="135" t="s">
        <v>165</v>
      </c>
      <c r="V60" s="135" t="s">
        <v>165</v>
      </c>
      <c r="W60" s="135" t="s">
        <v>165</v>
      </c>
      <c r="X60" s="135" t="s">
        <v>165</v>
      </c>
      <c r="Y60" s="135" t="s">
        <v>165</v>
      </c>
      <c r="Z60" s="135" t="s">
        <v>165</v>
      </c>
      <c r="AA60" s="135" t="s">
        <v>165</v>
      </c>
      <c r="AB60" s="135" t="s">
        <v>165</v>
      </c>
      <c r="AC60" s="135" t="s">
        <v>165</v>
      </c>
      <c r="AD60" s="135" t="s">
        <v>165</v>
      </c>
      <c r="AE60" s="135" t="s">
        <v>165</v>
      </c>
      <c r="AF60" s="135" t="s">
        <v>165</v>
      </c>
      <c r="AG60" s="135" t="s">
        <v>165</v>
      </c>
      <c r="AH60" s="135" t="s">
        <v>165</v>
      </c>
      <c r="AI60" s="135" t="s">
        <v>165</v>
      </c>
      <c r="AJ60" s="118">
        <f t="shared" si="7"/>
        <v>0</v>
      </c>
      <c r="AK60" s="120" t="e">
        <f t="shared" si="2"/>
        <v>#DIV/0!</v>
      </c>
    </row>
    <row r="61" spans="2:39" ht="14.25" customHeight="1" x14ac:dyDescent="0.25">
      <c r="B61" s="17" t="str">
        <f t="shared" si="6"/>
        <v>Huasteca_INIFAP Ebano</v>
      </c>
      <c r="C61" s="169" t="s">
        <v>10</v>
      </c>
      <c r="D61" s="169" t="s">
        <v>88</v>
      </c>
      <c r="E61" s="169" t="s">
        <v>89</v>
      </c>
      <c r="F61" s="135" t="s">
        <v>165</v>
      </c>
      <c r="G61" s="135" t="s">
        <v>165</v>
      </c>
      <c r="H61" s="135" t="s">
        <v>165</v>
      </c>
      <c r="I61" s="135" t="s">
        <v>165</v>
      </c>
      <c r="J61" s="135" t="s">
        <v>165</v>
      </c>
      <c r="K61" s="135" t="s">
        <v>165</v>
      </c>
      <c r="L61" s="135" t="s">
        <v>165</v>
      </c>
      <c r="M61" s="135" t="s">
        <v>165</v>
      </c>
      <c r="N61" s="135" t="s">
        <v>165</v>
      </c>
      <c r="O61" s="135" t="s">
        <v>165</v>
      </c>
      <c r="P61" s="135" t="s">
        <v>165</v>
      </c>
      <c r="Q61" s="135" t="s">
        <v>165</v>
      </c>
      <c r="R61" s="135" t="s">
        <v>165</v>
      </c>
      <c r="S61" s="135" t="s">
        <v>165</v>
      </c>
      <c r="T61" s="135" t="s">
        <v>165</v>
      </c>
      <c r="U61" s="135" t="s">
        <v>165</v>
      </c>
      <c r="V61" s="135" t="s">
        <v>165</v>
      </c>
      <c r="W61" s="135" t="s">
        <v>165</v>
      </c>
      <c r="X61" s="135" t="s">
        <v>165</v>
      </c>
      <c r="Y61" s="135" t="s">
        <v>165</v>
      </c>
      <c r="Z61" s="135" t="s">
        <v>165</v>
      </c>
      <c r="AA61" s="135" t="s">
        <v>165</v>
      </c>
      <c r="AB61" s="135" t="s">
        <v>165</v>
      </c>
      <c r="AC61" s="135" t="s">
        <v>165</v>
      </c>
      <c r="AD61" s="135" t="s">
        <v>165</v>
      </c>
      <c r="AE61" s="135" t="s">
        <v>165</v>
      </c>
      <c r="AF61" s="135" t="s">
        <v>165</v>
      </c>
      <c r="AG61" s="135" t="s">
        <v>165</v>
      </c>
      <c r="AH61" s="135" t="s">
        <v>165</v>
      </c>
      <c r="AI61" s="135" t="s">
        <v>165</v>
      </c>
      <c r="AJ61" s="118">
        <f t="shared" si="7"/>
        <v>0</v>
      </c>
      <c r="AK61" s="120" t="e">
        <f t="shared" si="2"/>
        <v>#DIV/0!</v>
      </c>
      <c r="AM61" s="16"/>
    </row>
    <row r="62" spans="2:39" ht="14.25" customHeight="1" x14ac:dyDescent="0.25">
      <c r="B62" s="17" t="str">
        <f t="shared" si="6"/>
        <v>Huasteca_Ponciano</v>
      </c>
      <c r="C62" s="169" t="s">
        <v>10</v>
      </c>
      <c r="D62" s="169" t="s">
        <v>90</v>
      </c>
      <c r="E62" s="169" t="s">
        <v>89</v>
      </c>
      <c r="F62" s="135" t="s">
        <v>165</v>
      </c>
      <c r="G62" s="135" t="s">
        <v>165</v>
      </c>
      <c r="H62" s="135" t="s">
        <v>165</v>
      </c>
      <c r="I62" s="135" t="s">
        <v>165</v>
      </c>
      <c r="J62" s="135" t="s">
        <v>165</v>
      </c>
      <c r="K62" s="135" t="s">
        <v>165</v>
      </c>
      <c r="L62" s="135" t="s">
        <v>165</v>
      </c>
      <c r="M62" s="135" t="s">
        <v>165</v>
      </c>
      <c r="N62" s="135" t="s">
        <v>165</v>
      </c>
      <c r="O62" s="135" t="s">
        <v>165</v>
      </c>
      <c r="P62" s="135" t="s">
        <v>165</v>
      </c>
      <c r="Q62" s="135" t="s">
        <v>165</v>
      </c>
      <c r="R62" s="135" t="s">
        <v>165</v>
      </c>
      <c r="S62" s="135" t="s">
        <v>165</v>
      </c>
      <c r="T62" s="135" t="s">
        <v>165</v>
      </c>
      <c r="U62" s="135" t="s">
        <v>165</v>
      </c>
      <c r="V62" s="135" t="s">
        <v>165</v>
      </c>
      <c r="W62" s="135" t="s">
        <v>165</v>
      </c>
      <c r="X62" s="135" t="s">
        <v>165</v>
      </c>
      <c r="Y62" s="135" t="s">
        <v>165</v>
      </c>
      <c r="Z62" s="135" t="s">
        <v>165</v>
      </c>
      <c r="AA62" s="135" t="s">
        <v>165</v>
      </c>
      <c r="AB62" s="135" t="s">
        <v>165</v>
      </c>
      <c r="AC62" s="135" t="s">
        <v>165</v>
      </c>
      <c r="AD62" s="135" t="s">
        <v>165</v>
      </c>
      <c r="AE62" s="135" t="s">
        <v>165</v>
      </c>
      <c r="AF62" s="135" t="s">
        <v>165</v>
      </c>
      <c r="AG62" s="135" t="s">
        <v>165</v>
      </c>
      <c r="AH62" s="135" t="s">
        <v>165</v>
      </c>
      <c r="AI62" s="135" t="s">
        <v>165</v>
      </c>
      <c r="AJ62" s="118">
        <f t="shared" si="7"/>
        <v>0</v>
      </c>
      <c r="AK62" s="120" t="e">
        <f t="shared" si="2"/>
        <v>#DIV/0!</v>
      </c>
    </row>
    <row r="63" spans="2:39" ht="14.25" customHeight="1" x14ac:dyDescent="0.25">
      <c r="B63" s="17" t="str">
        <f t="shared" si="6"/>
        <v>Huasteca_Santa Fé</v>
      </c>
      <c r="C63" s="169" t="s">
        <v>10</v>
      </c>
      <c r="D63" s="169" t="s">
        <v>91</v>
      </c>
      <c r="E63" s="169" t="s">
        <v>89</v>
      </c>
      <c r="F63" s="135" t="s">
        <v>165</v>
      </c>
      <c r="G63" s="135" t="s">
        <v>165</v>
      </c>
      <c r="H63" s="135" t="s">
        <v>165</v>
      </c>
      <c r="I63" s="135" t="s">
        <v>165</v>
      </c>
      <c r="J63" s="135" t="s">
        <v>165</v>
      </c>
      <c r="K63" s="135" t="s">
        <v>165</v>
      </c>
      <c r="L63" s="135" t="s">
        <v>165</v>
      </c>
      <c r="M63" s="135" t="s">
        <v>165</v>
      </c>
      <c r="N63" s="135" t="s">
        <v>165</v>
      </c>
      <c r="O63" s="135" t="s">
        <v>165</v>
      </c>
      <c r="P63" s="135" t="s">
        <v>165</v>
      </c>
      <c r="Q63" s="135" t="s">
        <v>165</v>
      </c>
      <c r="R63" s="135" t="s">
        <v>165</v>
      </c>
      <c r="S63" s="135" t="s">
        <v>165</v>
      </c>
      <c r="T63" s="135" t="s">
        <v>165</v>
      </c>
      <c r="U63" s="135" t="s">
        <v>165</v>
      </c>
      <c r="V63" s="135" t="s">
        <v>165</v>
      </c>
      <c r="W63" s="135" t="s">
        <v>165</v>
      </c>
      <c r="X63" s="135" t="s">
        <v>165</v>
      </c>
      <c r="Y63" s="135" t="s">
        <v>165</v>
      </c>
      <c r="Z63" s="135" t="s">
        <v>165</v>
      </c>
      <c r="AA63" s="135" t="s">
        <v>165</v>
      </c>
      <c r="AB63" s="135" t="s">
        <v>165</v>
      </c>
      <c r="AC63" s="135" t="s">
        <v>165</v>
      </c>
      <c r="AD63" s="135" t="s">
        <v>165</v>
      </c>
      <c r="AE63" s="135" t="s">
        <v>165</v>
      </c>
      <c r="AF63" s="135" t="s">
        <v>165</v>
      </c>
      <c r="AG63" s="135" t="s">
        <v>165</v>
      </c>
      <c r="AH63" s="135" t="s">
        <v>165</v>
      </c>
      <c r="AI63" s="135" t="s">
        <v>165</v>
      </c>
      <c r="AJ63" s="118">
        <f t="shared" si="7"/>
        <v>0</v>
      </c>
      <c r="AK63" s="120" t="e">
        <f t="shared" si="2"/>
        <v>#DIV/0!</v>
      </c>
      <c r="AM63" s="16"/>
    </row>
    <row r="64" spans="2:39" ht="14.25" customHeight="1" x14ac:dyDescent="0.25">
      <c r="B64" s="17" t="str">
        <f t="shared" si="6"/>
        <v xml:space="preserve">Huasteca_Santa Martha </v>
      </c>
      <c r="C64" s="169" t="s">
        <v>10</v>
      </c>
      <c r="D64" s="169" t="s">
        <v>92</v>
      </c>
      <c r="E64" s="169" t="s">
        <v>89</v>
      </c>
      <c r="F64" s="135" t="s">
        <v>165</v>
      </c>
      <c r="G64" s="135" t="s">
        <v>165</v>
      </c>
      <c r="H64" s="135" t="s">
        <v>165</v>
      </c>
      <c r="I64" s="135" t="s">
        <v>165</v>
      </c>
      <c r="J64" s="135" t="s">
        <v>165</v>
      </c>
      <c r="K64" s="135" t="s">
        <v>165</v>
      </c>
      <c r="L64" s="135" t="s">
        <v>165</v>
      </c>
      <c r="M64" s="135" t="s">
        <v>165</v>
      </c>
      <c r="N64" s="135" t="s">
        <v>165</v>
      </c>
      <c r="O64" s="135" t="s">
        <v>165</v>
      </c>
      <c r="P64" s="135" t="s">
        <v>165</v>
      </c>
      <c r="Q64" s="135" t="s">
        <v>165</v>
      </c>
      <c r="R64" s="135" t="s">
        <v>165</v>
      </c>
      <c r="S64" s="135" t="s">
        <v>165</v>
      </c>
      <c r="T64" s="135" t="s">
        <v>165</v>
      </c>
      <c r="U64" s="135" t="s">
        <v>165</v>
      </c>
      <c r="V64" s="135" t="s">
        <v>165</v>
      </c>
      <c r="W64" s="135" t="s">
        <v>165</v>
      </c>
      <c r="X64" s="135" t="s">
        <v>165</v>
      </c>
      <c r="Y64" s="135" t="s">
        <v>165</v>
      </c>
      <c r="Z64" s="135" t="s">
        <v>165</v>
      </c>
      <c r="AA64" s="135" t="s">
        <v>165</v>
      </c>
      <c r="AB64" s="135" t="s">
        <v>165</v>
      </c>
      <c r="AC64" s="135" t="s">
        <v>165</v>
      </c>
      <c r="AD64" s="135" t="s">
        <v>165</v>
      </c>
      <c r="AE64" s="135" t="s">
        <v>165</v>
      </c>
      <c r="AF64" s="135" t="s">
        <v>165</v>
      </c>
      <c r="AG64" s="135" t="s">
        <v>165</v>
      </c>
      <c r="AH64" s="135" t="s">
        <v>165</v>
      </c>
      <c r="AI64" s="135" t="s">
        <v>165</v>
      </c>
      <c r="AJ64" s="118">
        <f t="shared" si="7"/>
        <v>0</v>
      </c>
      <c r="AK64" s="120" t="e">
        <f t="shared" si="2"/>
        <v>#DIV/0!</v>
      </c>
    </row>
    <row r="65" spans="2:39" ht="14.25" customHeight="1" x14ac:dyDescent="0.25">
      <c r="B65" s="17" t="str">
        <f t="shared" si="6"/>
        <v>Huasteca_El Estribo</v>
      </c>
      <c r="C65" s="169" t="s">
        <v>10</v>
      </c>
      <c r="D65" s="169" t="s">
        <v>93</v>
      </c>
      <c r="E65" s="169" t="s">
        <v>94</v>
      </c>
      <c r="F65" s="135" t="s">
        <v>165</v>
      </c>
      <c r="G65" s="135" t="s">
        <v>165</v>
      </c>
      <c r="H65" s="135" t="s">
        <v>165</v>
      </c>
      <c r="I65" s="135" t="s">
        <v>165</v>
      </c>
      <c r="J65" s="135" t="s">
        <v>165</v>
      </c>
      <c r="K65" s="135" t="s">
        <v>165</v>
      </c>
      <c r="L65" s="135" t="s">
        <v>165</v>
      </c>
      <c r="M65" s="135" t="s">
        <v>165</v>
      </c>
      <c r="N65" s="135" t="s">
        <v>165</v>
      </c>
      <c r="O65" s="135" t="s">
        <v>165</v>
      </c>
      <c r="P65" s="135" t="s">
        <v>165</v>
      </c>
      <c r="Q65" s="135" t="s">
        <v>165</v>
      </c>
      <c r="R65" s="135" t="s">
        <v>165</v>
      </c>
      <c r="S65" s="135" t="s">
        <v>165</v>
      </c>
      <c r="T65" s="135" t="s">
        <v>165</v>
      </c>
      <c r="U65" s="135" t="s">
        <v>165</v>
      </c>
      <c r="V65" s="135" t="s">
        <v>165</v>
      </c>
      <c r="W65" s="135" t="s">
        <v>165</v>
      </c>
      <c r="X65" s="135" t="s">
        <v>165</v>
      </c>
      <c r="Y65" s="135" t="s">
        <v>165</v>
      </c>
      <c r="Z65" s="135" t="s">
        <v>165</v>
      </c>
      <c r="AA65" s="135" t="s">
        <v>165</v>
      </c>
      <c r="AB65" s="135" t="s">
        <v>165</v>
      </c>
      <c r="AC65" s="135" t="s">
        <v>165</v>
      </c>
      <c r="AD65" s="135" t="s">
        <v>165</v>
      </c>
      <c r="AE65" s="135" t="s">
        <v>165</v>
      </c>
      <c r="AF65" s="135" t="s">
        <v>165</v>
      </c>
      <c r="AG65" s="135" t="s">
        <v>165</v>
      </c>
      <c r="AH65" s="135" t="s">
        <v>165</v>
      </c>
      <c r="AI65" s="135" t="s">
        <v>165</v>
      </c>
      <c r="AJ65" s="118">
        <f t="shared" si="7"/>
        <v>0</v>
      </c>
      <c r="AK65" s="120" t="e">
        <f t="shared" si="2"/>
        <v>#DIV/0!</v>
      </c>
      <c r="AM65" s="16"/>
    </row>
    <row r="66" spans="2:39" ht="14.25" customHeight="1" x14ac:dyDescent="0.25">
      <c r="B66" s="17" t="str">
        <f t="shared" si="6"/>
        <v>Huasteca_El Rosario</v>
      </c>
      <c r="C66" s="169" t="s">
        <v>10</v>
      </c>
      <c r="D66" s="169" t="s">
        <v>95</v>
      </c>
      <c r="E66" s="169" t="s">
        <v>94</v>
      </c>
      <c r="F66" s="135" t="s">
        <v>165</v>
      </c>
      <c r="G66" s="135" t="s">
        <v>165</v>
      </c>
      <c r="H66" s="135" t="s">
        <v>165</v>
      </c>
      <c r="I66" s="135" t="s">
        <v>165</v>
      </c>
      <c r="J66" s="135" t="s">
        <v>165</v>
      </c>
      <c r="K66" s="135" t="s">
        <v>165</v>
      </c>
      <c r="L66" s="135" t="s">
        <v>165</v>
      </c>
      <c r="M66" s="135" t="s">
        <v>165</v>
      </c>
      <c r="N66" s="135" t="s">
        <v>165</v>
      </c>
      <c r="O66" s="135" t="s">
        <v>165</v>
      </c>
      <c r="P66" s="135" t="s">
        <v>165</v>
      </c>
      <c r="Q66" s="135" t="s">
        <v>165</v>
      </c>
      <c r="R66" s="135" t="s">
        <v>165</v>
      </c>
      <c r="S66" s="135" t="s">
        <v>165</v>
      </c>
      <c r="T66" s="135" t="s">
        <v>165</v>
      </c>
      <c r="U66" s="135" t="s">
        <v>165</v>
      </c>
      <c r="V66" s="135" t="s">
        <v>165</v>
      </c>
      <c r="W66" s="135" t="s">
        <v>165</v>
      </c>
      <c r="X66" s="135" t="s">
        <v>165</v>
      </c>
      <c r="Y66" s="135" t="s">
        <v>165</v>
      </c>
      <c r="Z66" s="135" t="s">
        <v>165</v>
      </c>
      <c r="AA66" s="135" t="s">
        <v>165</v>
      </c>
      <c r="AB66" s="135" t="s">
        <v>165</v>
      </c>
      <c r="AC66" s="135" t="s">
        <v>165</v>
      </c>
      <c r="AD66" s="135" t="s">
        <v>165</v>
      </c>
      <c r="AE66" s="135" t="s">
        <v>165</v>
      </c>
      <c r="AF66" s="135" t="s">
        <v>165</v>
      </c>
      <c r="AG66" s="135" t="s">
        <v>165</v>
      </c>
      <c r="AH66" s="135" t="s">
        <v>165</v>
      </c>
      <c r="AI66" s="135" t="s">
        <v>165</v>
      </c>
      <c r="AJ66" s="118">
        <f t="shared" si="7"/>
        <v>0</v>
      </c>
      <c r="AK66" s="120" t="e">
        <f t="shared" si="2"/>
        <v>#DIV/0!</v>
      </c>
    </row>
    <row r="67" spans="2:39" ht="14.25" customHeight="1" x14ac:dyDescent="0.25">
      <c r="B67" s="17" t="str">
        <f t="shared" si="6"/>
        <v xml:space="preserve">Huasteca_INIFAP Huichihuayan </v>
      </c>
      <c r="C67" s="169" t="s">
        <v>10</v>
      </c>
      <c r="D67" s="169" t="s">
        <v>96</v>
      </c>
      <c r="E67" s="169" t="s">
        <v>97</v>
      </c>
      <c r="F67" s="135" t="s">
        <v>165</v>
      </c>
      <c r="G67" s="135" t="s">
        <v>165</v>
      </c>
      <c r="H67" s="135" t="s">
        <v>165</v>
      </c>
      <c r="I67" s="135" t="s">
        <v>165</v>
      </c>
      <c r="J67" s="135" t="s">
        <v>165</v>
      </c>
      <c r="K67" s="135" t="s">
        <v>165</v>
      </c>
      <c r="L67" s="135" t="s">
        <v>165</v>
      </c>
      <c r="M67" s="135" t="s">
        <v>165</v>
      </c>
      <c r="N67" s="135" t="s">
        <v>165</v>
      </c>
      <c r="O67" s="135" t="s">
        <v>165</v>
      </c>
      <c r="P67" s="135" t="s">
        <v>165</v>
      </c>
      <c r="Q67" s="135" t="s">
        <v>165</v>
      </c>
      <c r="R67" s="135" t="s">
        <v>165</v>
      </c>
      <c r="S67" s="135" t="s">
        <v>165</v>
      </c>
      <c r="T67" s="135" t="s">
        <v>165</v>
      </c>
      <c r="U67" s="135" t="s">
        <v>165</v>
      </c>
      <c r="V67" s="135" t="s">
        <v>165</v>
      </c>
      <c r="W67" s="135" t="s">
        <v>165</v>
      </c>
      <c r="X67" s="135" t="s">
        <v>165</v>
      </c>
      <c r="Y67" s="135" t="s">
        <v>165</v>
      </c>
      <c r="Z67" s="135" t="s">
        <v>165</v>
      </c>
      <c r="AA67" s="135" t="s">
        <v>165</v>
      </c>
      <c r="AB67" s="135" t="s">
        <v>165</v>
      </c>
      <c r="AC67" s="135" t="s">
        <v>165</v>
      </c>
      <c r="AD67" s="135" t="s">
        <v>165</v>
      </c>
      <c r="AE67" s="135" t="s">
        <v>165</v>
      </c>
      <c r="AF67" s="135" t="s">
        <v>165</v>
      </c>
      <c r="AG67" s="135" t="s">
        <v>165</v>
      </c>
      <c r="AH67" s="135" t="s">
        <v>165</v>
      </c>
      <c r="AI67" s="135" t="s">
        <v>165</v>
      </c>
      <c r="AJ67" s="118">
        <f t="shared" si="7"/>
        <v>0</v>
      </c>
      <c r="AK67" s="120" t="e">
        <f t="shared" si="2"/>
        <v>#DIV/0!</v>
      </c>
      <c r="AM67" s="16"/>
    </row>
    <row r="68" spans="2:39" ht="14.25" customHeight="1" x14ac:dyDescent="0.25">
      <c r="B68" s="17" t="str">
        <f t="shared" si="6"/>
        <v>Huasteca_El Encanto</v>
      </c>
      <c r="C68" s="169" t="s">
        <v>10</v>
      </c>
      <c r="D68" s="169" t="s">
        <v>98</v>
      </c>
      <c r="E68" s="169" t="s">
        <v>118</v>
      </c>
      <c r="F68" s="135" t="s">
        <v>165</v>
      </c>
      <c r="G68" s="135" t="s">
        <v>165</v>
      </c>
      <c r="H68" s="135" t="s">
        <v>165</v>
      </c>
      <c r="I68" s="135" t="s">
        <v>165</v>
      </c>
      <c r="J68" s="135" t="s">
        <v>165</v>
      </c>
      <c r="K68" s="135" t="s">
        <v>165</v>
      </c>
      <c r="L68" s="135" t="s">
        <v>165</v>
      </c>
      <c r="M68" s="135" t="s">
        <v>165</v>
      </c>
      <c r="N68" s="135" t="s">
        <v>165</v>
      </c>
      <c r="O68" s="135" t="s">
        <v>165</v>
      </c>
      <c r="P68" s="135" t="s">
        <v>165</v>
      </c>
      <c r="Q68" s="135" t="s">
        <v>165</v>
      </c>
      <c r="R68" s="135" t="s">
        <v>165</v>
      </c>
      <c r="S68" s="135" t="s">
        <v>165</v>
      </c>
      <c r="T68" s="135" t="s">
        <v>165</v>
      </c>
      <c r="U68" s="135" t="s">
        <v>165</v>
      </c>
      <c r="V68" s="135" t="s">
        <v>165</v>
      </c>
      <c r="W68" s="135" t="s">
        <v>165</v>
      </c>
      <c r="X68" s="135" t="s">
        <v>165</v>
      </c>
      <c r="Y68" s="135" t="s">
        <v>165</v>
      </c>
      <c r="Z68" s="135" t="s">
        <v>165</v>
      </c>
      <c r="AA68" s="135" t="s">
        <v>165</v>
      </c>
      <c r="AB68" s="135" t="s">
        <v>165</v>
      </c>
      <c r="AC68" s="135" t="s">
        <v>165</v>
      </c>
      <c r="AD68" s="135" t="s">
        <v>165</v>
      </c>
      <c r="AE68" s="135" t="s">
        <v>165</v>
      </c>
      <c r="AF68" s="135" t="s">
        <v>165</v>
      </c>
      <c r="AG68" s="135" t="s">
        <v>165</v>
      </c>
      <c r="AH68" s="135" t="s">
        <v>165</v>
      </c>
      <c r="AI68" s="135" t="s">
        <v>165</v>
      </c>
      <c r="AJ68" s="118">
        <f t="shared" si="7"/>
        <v>0</v>
      </c>
      <c r="AK68" s="120" t="e">
        <f t="shared" si="2"/>
        <v>#DIV/0!</v>
      </c>
    </row>
    <row r="69" spans="2:39" ht="14.25" customHeight="1" x14ac:dyDescent="0.25">
      <c r="B69" s="17" t="str">
        <f t="shared" si="6"/>
        <v>Huasteca_Tancojol</v>
      </c>
      <c r="C69" s="169" t="s">
        <v>10</v>
      </c>
      <c r="D69" s="169" t="s">
        <v>99</v>
      </c>
      <c r="E69" s="169" t="s">
        <v>118</v>
      </c>
      <c r="F69" s="135" t="s">
        <v>165</v>
      </c>
      <c r="G69" s="135" t="s">
        <v>165</v>
      </c>
      <c r="H69" s="135" t="s">
        <v>165</v>
      </c>
      <c r="I69" s="135" t="s">
        <v>165</v>
      </c>
      <c r="J69" s="135" t="s">
        <v>165</v>
      </c>
      <c r="K69" s="135" t="s">
        <v>165</v>
      </c>
      <c r="L69" s="135" t="s">
        <v>165</v>
      </c>
      <c r="M69" s="135" t="s">
        <v>165</v>
      </c>
      <c r="N69" s="135" t="s">
        <v>165</v>
      </c>
      <c r="O69" s="135" t="s">
        <v>165</v>
      </c>
      <c r="P69" s="135" t="s">
        <v>165</v>
      </c>
      <c r="Q69" s="135" t="s">
        <v>165</v>
      </c>
      <c r="R69" s="135" t="s">
        <v>165</v>
      </c>
      <c r="S69" s="135" t="s">
        <v>165</v>
      </c>
      <c r="T69" s="135" t="s">
        <v>165</v>
      </c>
      <c r="U69" s="135" t="s">
        <v>165</v>
      </c>
      <c r="V69" s="135" t="s">
        <v>165</v>
      </c>
      <c r="W69" s="135" t="s">
        <v>165</v>
      </c>
      <c r="X69" s="135" t="s">
        <v>165</v>
      </c>
      <c r="Y69" s="135" t="s">
        <v>165</v>
      </c>
      <c r="Z69" s="135" t="s">
        <v>165</v>
      </c>
      <c r="AA69" s="135" t="s">
        <v>165</v>
      </c>
      <c r="AB69" s="135" t="s">
        <v>165</v>
      </c>
      <c r="AC69" s="135" t="s">
        <v>165</v>
      </c>
      <c r="AD69" s="135" t="s">
        <v>165</v>
      </c>
      <c r="AE69" s="135" t="s">
        <v>165</v>
      </c>
      <c r="AF69" s="135" t="s">
        <v>165</v>
      </c>
      <c r="AG69" s="135" t="s">
        <v>165</v>
      </c>
      <c r="AH69" s="135" t="s">
        <v>165</v>
      </c>
      <c r="AI69" s="135" t="s">
        <v>165</v>
      </c>
      <c r="AJ69" s="118">
        <f t="shared" si="7"/>
        <v>0</v>
      </c>
      <c r="AK69" s="120" t="e">
        <f t="shared" si="2"/>
        <v>#DIV/0!</v>
      </c>
      <c r="AM69" s="16"/>
    </row>
    <row r="70" spans="2:39" ht="14.25" customHeight="1" x14ac:dyDescent="0.25">
      <c r="B70" s="17" t="str">
        <f t="shared" si="6"/>
        <v>Huasteca_Est. Rancho El Canal</v>
      </c>
      <c r="C70" s="169" t="s">
        <v>10</v>
      </c>
      <c r="D70" s="169" t="s">
        <v>100</v>
      </c>
      <c r="E70" s="169" t="s">
        <v>101</v>
      </c>
      <c r="F70" s="135" t="s">
        <v>165</v>
      </c>
      <c r="G70" s="135" t="s">
        <v>165</v>
      </c>
      <c r="H70" s="135" t="s">
        <v>165</v>
      </c>
      <c r="I70" s="135" t="s">
        <v>165</v>
      </c>
      <c r="J70" s="135" t="s">
        <v>165</v>
      </c>
      <c r="K70" s="135" t="s">
        <v>165</v>
      </c>
      <c r="L70" s="135" t="s">
        <v>165</v>
      </c>
      <c r="M70" s="135" t="s">
        <v>165</v>
      </c>
      <c r="N70" s="135" t="s">
        <v>165</v>
      </c>
      <c r="O70" s="135" t="s">
        <v>165</v>
      </c>
      <c r="P70" s="135" t="s">
        <v>165</v>
      </c>
      <c r="Q70" s="135" t="s">
        <v>165</v>
      </c>
      <c r="R70" s="135" t="s">
        <v>165</v>
      </c>
      <c r="S70" s="135" t="s">
        <v>165</v>
      </c>
      <c r="T70" s="135" t="s">
        <v>165</v>
      </c>
      <c r="U70" s="135" t="s">
        <v>165</v>
      </c>
      <c r="V70" s="135" t="s">
        <v>165</v>
      </c>
      <c r="W70" s="135" t="s">
        <v>165</v>
      </c>
      <c r="X70" s="135" t="s">
        <v>165</v>
      </c>
      <c r="Y70" s="135" t="s">
        <v>165</v>
      </c>
      <c r="Z70" s="135" t="s">
        <v>165</v>
      </c>
      <c r="AA70" s="135" t="s">
        <v>165</v>
      </c>
      <c r="AB70" s="135" t="s">
        <v>165</v>
      </c>
      <c r="AC70" s="135" t="s">
        <v>165</v>
      </c>
      <c r="AD70" s="135" t="s">
        <v>165</v>
      </c>
      <c r="AE70" s="135" t="s">
        <v>165</v>
      </c>
      <c r="AF70" s="135" t="s">
        <v>165</v>
      </c>
      <c r="AG70" s="135" t="s">
        <v>165</v>
      </c>
      <c r="AH70" s="135" t="s">
        <v>165</v>
      </c>
      <c r="AI70" s="135" t="s">
        <v>165</v>
      </c>
      <c r="AJ70" s="118">
        <f t="shared" si="7"/>
        <v>0</v>
      </c>
      <c r="AK70" s="120" t="e">
        <f t="shared" si="2"/>
        <v>#DIV/0!</v>
      </c>
    </row>
    <row r="71" spans="2:39" ht="14.25" customHeight="1" x14ac:dyDescent="0.25">
      <c r="B71" s="17" t="str">
        <f t="shared" si="6"/>
        <v>Huasteca_Tamasopo</v>
      </c>
      <c r="C71" s="169" t="s">
        <v>10</v>
      </c>
      <c r="D71" s="169" t="s">
        <v>101</v>
      </c>
      <c r="E71" s="169" t="s">
        <v>101</v>
      </c>
      <c r="F71" s="135" t="s">
        <v>165</v>
      </c>
      <c r="G71" s="135" t="s">
        <v>165</v>
      </c>
      <c r="H71" s="135" t="s">
        <v>165</v>
      </c>
      <c r="I71" s="135" t="s">
        <v>165</v>
      </c>
      <c r="J71" s="135" t="s">
        <v>165</v>
      </c>
      <c r="K71" s="135" t="s">
        <v>165</v>
      </c>
      <c r="L71" s="135" t="s">
        <v>165</v>
      </c>
      <c r="M71" s="135" t="s">
        <v>165</v>
      </c>
      <c r="N71" s="135" t="s">
        <v>165</v>
      </c>
      <c r="O71" s="135" t="s">
        <v>165</v>
      </c>
      <c r="P71" s="135" t="s">
        <v>165</v>
      </c>
      <c r="Q71" s="135" t="s">
        <v>165</v>
      </c>
      <c r="R71" s="135" t="s">
        <v>165</v>
      </c>
      <c r="S71" s="135" t="s">
        <v>165</v>
      </c>
      <c r="T71" s="135" t="s">
        <v>165</v>
      </c>
      <c r="U71" s="135" t="s">
        <v>165</v>
      </c>
      <c r="V71" s="135" t="s">
        <v>165</v>
      </c>
      <c r="W71" s="135" t="s">
        <v>165</v>
      </c>
      <c r="X71" s="135" t="s">
        <v>165</v>
      </c>
      <c r="Y71" s="135" t="s">
        <v>165</v>
      </c>
      <c r="Z71" s="135" t="s">
        <v>165</v>
      </c>
      <c r="AA71" s="135" t="s">
        <v>165</v>
      </c>
      <c r="AB71" s="135" t="s">
        <v>165</v>
      </c>
      <c r="AC71" s="135" t="s">
        <v>165</v>
      </c>
      <c r="AD71" s="135" t="s">
        <v>165</v>
      </c>
      <c r="AE71" s="135" t="s">
        <v>165</v>
      </c>
      <c r="AF71" s="135" t="s">
        <v>165</v>
      </c>
      <c r="AG71" s="135" t="s">
        <v>165</v>
      </c>
      <c r="AH71" s="135" t="s">
        <v>165</v>
      </c>
      <c r="AI71" s="135" t="s">
        <v>165</v>
      </c>
      <c r="AJ71" s="118">
        <f t="shared" si="7"/>
        <v>0</v>
      </c>
      <c r="AK71" s="120" t="e">
        <f t="shared" si="2"/>
        <v>#DIV/0!</v>
      </c>
      <c r="AM71" s="16"/>
    </row>
    <row r="72" spans="2:39" ht="14.25" customHeight="1" x14ac:dyDescent="0.25">
      <c r="B72" s="17" t="str">
        <f t="shared" si="6"/>
        <v xml:space="preserve">Huasteca_Rancho Progreso </v>
      </c>
      <c r="C72" s="169" t="s">
        <v>10</v>
      </c>
      <c r="D72" s="169" t="s">
        <v>102</v>
      </c>
      <c r="E72" s="169" t="s">
        <v>103</v>
      </c>
      <c r="F72" s="135" t="s">
        <v>165</v>
      </c>
      <c r="G72" s="135" t="s">
        <v>165</v>
      </c>
      <c r="H72" s="135" t="s">
        <v>165</v>
      </c>
      <c r="I72" s="135" t="s">
        <v>165</v>
      </c>
      <c r="J72" s="135" t="s">
        <v>165</v>
      </c>
      <c r="K72" s="135" t="s">
        <v>165</v>
      </c>
      <c r="L72" s="135" t="s">
        <v>165</v>
      </c>
      <c r="M72" s="135" t="s">
        <v>165</v>
      </c>
      <c r="N72" s="135" t="s">
        <v>165</v>
      </c>
      <c r="O72" s="135" t="s">
        <v>165</v>
      </c>
      <c r="P72" s="135" t="s">
        <v>165</v>
      </c>
      <c r="Q72" s="135" t="s">
        <v>165</v>
      </c>
      <c r="R72" s="135" t="s">
        <v>165</v>
      </c>
      <c r="S72" s="135" t="s">
        <v>165</v>
      </c>
      <c r="T72" s="135" t="s">
        <v>165</v>
      </c>
      <c r="U72" s="135" t="s">
        <v>165</v>
      </c>
      <c r="V72" s="135" t="s">
        <v>165</v>
      </c>
      <c r="W72" s="135" t="s">
        <v>165</v>
      </c>
      <c r="X72" s="135" t="s">
        <v>165</v>
      </c>
      <c r="Y72" s="135" t="s">
        <v>165</v>
      </c>
      <c r="Z72" s="135" t="s">
        <v>165</v>
      </c>
      <c r="AA72" s="135" t="s">
        <v>165</v>
      </c>
      <c r="AB72" s="135" t="s">
        <v>165</v>
      </c>
      <c r="AC72" s="135" t="s">
        <v>165</v>
      </c>
      <c r="AD72" s="135" t="s">
        <v>165</v>
      </c>
      <c r="AE72" s="135" t="s">
        <v>165</v>
      </c>
      <c r="AF72" s="135" t="s">
        <v>165</v>
      </c>
      <c r="AG72" s="135" t="s">
        <v>165</v>
      </c>
      <c r="AH72" s="135" t="s">
        <v>165</v>
      </c>
      <c r="AI72" s="135" t="s">
        <v>165</v>
      </c>
      <c r="AJ72" s="118">
        <f t="shared" si="7"/>
        <v>0</v>
      </c>
      <c r="AK72" s="120" t="e">
        <f t="shared" si="2"/>
        <v>#DIV/0!</v>
      </c>
    </row>
    <row r="73" spans="2:39" ht="14.25" customHeight="1" x14ac:dyDescent="0.25">
      <c r="B73" s="17" t="str">
        <f t="shared" si="6"/>
        <v xml:space="preserve">Huasteca_Tampacoy </v>
      </c>
      <c r="C73" s="169" t="s">
        <v>10</v>
      </c>
      <c r="D73" s="169" t="s">
        <v>104</v>
      </c>
      <c r="E73" s="169" t="s">
        <v>22</v>
      </c>
      <c r="F73" s="135" t="s">
        <v>165</v>
      </c>
      <c r="G73" s="135" t="s">
        <v>165</v>
      </c>
      <c r="H73" s="135" t="s">
        <v>165</v>
      </c>
      <c r="I73" s="135" t="s">
        <v>165</v>
      </c>
      <c r="J73" s="135" t="s">
        <v>165</v>
      </c>
      <c r="K73" s="135" t="s">
        <v>165</v>
      </c>
      <c r="L73" s="135" t="s">
        <v>165</v>
      </c>
      <c r="M73" s="135" t="s">
        <v>165</v>
      </c>
      <c r="N73" s="135" t="s">
        <v>165</v>
      </c>
      <c r="O73" s="135" t="s">
        <v>165</v>
      </c>
      <c r="P73" s="135" t="s">
        <v>165</v>
      </c>
      <c r="Q73" s="135" t="s">
        <v>165</v>
      </c>
      <c r="R73" s="135" t="s">
        <v>165</v>
      </c>
      <c r="S73" s="135" t="s">
        <v>165</v>
      </c>
      <c r="T73" s="135" t="s">
        <v>165</v>
      </c>
      <c r="U73" s="135" t="s">
        <v>165</v>
      </c>
      <c r="V73" s="135" t="s">
        <v>165</v>
      </c>
      <c r="W73" s="135" t="s">
        <v>165</v>
      </c>
      <c r="X73" s="135" t="s">
        <v>165</v>
      </c>
      <c r="Y73" s="135" t="s">
        <v>165</v>
      </c>
      <c r="Z73" s="135" t="s">
        <v>165</v>
      </c>
      <c r="AA73" s="135" t="s">
        <v>165</v>
      </c>
      <c r="AB73" s="135" t="s">
        <v>165</v>
      </c>
      <c r="AC73" s="135" t="s">
        <v>165</v>
      </c>
      <c r="AD73" s="135" t="s">
        <v>165</v>
      </c>
      <c r="AE73" s="135" t="s">
        <v>165</v>
      </c>
      <c r="AF73" s="135" t="s">
        <v>165</v>
      </c>
      <c r="AG73" s="135" t="s">
        <v>165</v>
      </c>
      <c r="AH73" s="135" t="s">
        <v>165</v>
      </c>
      <c r="AI73" s="135" t="s">
        <v>165</v>
      </c>
      <c r="AJ73" s="118">
        <f t="shared" si="7"/>
        <v>0</v>
      </c>
      <c r="AK73" s="120" t="e">
        <f t="shared" si="2"/>
        <v>#DIV/0!</v>
      </c>
      <c r="AM73" s="16"/>
    </row>
    <row r="74" spans="2:39" s="75" customFormat="1" ht="14.25" customHeight="1" x14ac:dyDescent="0.25">
      <c r="B74" s="17" t="str">
        <f t="shared" si="6"/>
        <v>Huasteca_Rancho Santa Cruz</v>
      </c>
      <c r="C74" s="90" t="s">
        <v>10</v>
      </c>
      <c r="D74" s="90" t="s">
        <v>167</v>
      </c>
      <c r="E74" s="90" t="s">
        <v>168</v>
      </c>
      <c r="F74" s="135">
        <v>0</v>
      </c>
      <c r="G74" s="135">
        <v>0</v>
      </c>
      <c r="H74" s="135">
        <v>23</v>
      </c>
      <c r="I74" s="135">
        <v>0.2</v>
      </c>
      <c r="J74" s="135">
        <v>15.9</v>
      </c>
      <c r="K74" s="135">
        <v>0</v>
      </c>
      <c r="L74" s="135">
        <v>7.5</v>
      </c>
      <c r="M74" s="135">
        <v>23</v>
      </c>
      <c r="N74" s="135">
        <v>11.6</v>
      </c>
      <c r="O74" s="135">
        <v>1.3</v>
      </c>
      <c r="P74" s="135">
        <v>3.3</v>
      </c>
      <c r="Q74" s="135">
        <v>10.8</v>
      </c>
      <c r="R74" s="135">
        <v>0.8</v>
      </c>
      <c r="S74" s="135">
        <v>0</v>
      </c>
      <c r="T74" s="135">
        <v>0</v>
      </c>
      <c r="U74" s="135">
        <v>0</v>
      </c>
      <c r="V74" s="135">
        <v>0</v>
      </c>
      <c r="W74" s="135">
        <v>0</v>
      </c>
      <c r="X74" s="135">
        <v>68.099999999999994</v>
      </c>
      <c r="Y74" s="135">
        <v>0</v>
      </c>
      <c r="Z74" s="135">
        <v>0</v>
      </c>
      <c r="AA74" s="135">
        <v>0</v>
      </c>
      <c r="AB74" s="135">
        <v>1</v>
      </c>
      <c r="AC74" s="135">
        <v>0</v>
      </c>
      <c r="AD74" s="135">
        <v>0</v>
      </c>
      <c r="AE74" s="135">
        <v>0</v>
      </c>
      <c r="AF74" s="135">
        <v>0</v>
      </c>
      <c r="AG74" s="135">
        <v>0</v>
      </c>
      <c r="AH74" s="135">
        <v>0</v>
      </c>
      <c r="AI74" s="135">
        <v>0</v>
      </c>
      <c r="AJ74" s="118">
        <f>SUM(F74:AI74)</f>
        <v>166.49999999999997</v>
      </c>
      <c r="AK74" s="120">
        <f>AVERAGE(F74:AI74)</f>
        <v>5.5499999999999989</v>
      </c>
      <c r="AM74" s="16"/>
    </row>
    <row r="75" spans="2:39" ht="14.25" customHeight="1" x14ac:dyDescent="0.25">
      <c r="B75" s="17" t="str">
        <f t="shared" si="6"/>
        <v>Media_Cd. Del Maíz</v>
      </c>
      <c r="C75" s="92" t="s">
        <v>5</v>
      </c>
      <c r="D75" s="92" t="s">
        <v>105</v>
      </c>
      <c r="E75" s="92" t="s">
        <v>105</v>
      </c>
      <c r="F75" s="135">
        <v>0</v>
      </c>
      <c r="G75" s="135">
        <v>0</v>
      </c>
      <c r="H75" s="135">
        <v>0</v>
      </c>
      <c r="I75" s="135">
        <v>0</v>
      </c>
      <c r="J75" s="135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5">
        <v>0</v>
      </c>
      <c r="W75" s="135">
        <v>0</v>
      </c>
      <c r="X75" s="135">
        <v>0</v>
      </c>
      <c r="Y75" s="135">
        <v>0</v>
      </c>
      <c r="Z75" s="135">
        <v>0</v>
      </c>
      <c r="AA75" s="135">
        <v>0</v>
      </c>
      <c r="AB75" s="135">
        <v>0</v>
      </c>
      <c r="AC75" s="135">
        <v>0</v>
      </c>
      <c r="AD75" s="135">
        <v>0</v>
      </c>
      <c r="AE75" s="135">
        <v>0</v>
      </c>
      <c r="AF75" s="135">
        <v>0</v>
      </c>
      <c r="AG75" s="135">
        <v>0</v>
      </c>
      <c r="AH75" s="135">
        <v>0</v>
      </c>
      <c r="AI75" s="135">
        <v>0</v>
      </c>
      <c r="AJ75" s="118">
        <f t="shared" si="7"/>
        <v>0</v>
      </c>
      <c r="AK75" s="120">
        <f t="shared" si="2"/>
        <v>0</v>
      </c>
    </row>
    <row r="76" spans="2:39" ht="14.25" customHeight="1" x14ac:dyDescent="0.25">
      <c r="B76" s="17" t="str">
        <f t="shared" si="6"/>
        <v>Media_CBTA 123</v>
      </c>
      <c r="C76" s="172" t="s">
        <v>5</v>
      </c>
      <c r="D76" s="172" t="s">
        <v>106</v>
      </c>
      <c r="E76" s="172" t="s">
        <v>6</v>
      </c>
      <c r="F76" s="135" t="s">
        <v>165</v>
      </c>
      <c r="G76" s="135" t="s">
        <v>165</v>
      </c>
      <c r="H76" s="135" t="s">
        <v>165</v>
      </c>
      <c r="I76" s="135" t="s">
        <v>165</v>
      </c>
      <c r="J76" s="135" t="s">
        <v>165</v>
      </c>
      <c r="K76" s="135" t="s">
        <v>165</v>
      </c>
      <c r="L76" s="135" t="s">
        <v>165</v>
      </c>
      <c r="M76" s="135" t="s">
        <v>165</v>
      </c>
      <c r="N76" s="135" t="s">
        <v>165</v>
      </c>
      <c r="O76" s="135" t="s">
        <v>165</v>
      </c>
      <c r="P76" s="135" t="s">
        <v>165</v>
      </c>
      <c r="Q76" s="135" t="s">
        <v>165</v>
      </c>
      <c r="R76" s="135" t="s">
        <v>165</v>
      </c>
      <c r="S76" s="135" t="s">
        <v>165</v>
      </c>
      <c r="T76" s="135" t="s">
        <v>165</v>
      </c>
      <c r="U76" s="135" t="s">
        <v>165</v>
      </c>
      <c r="V76" s="135" t="s">
        <v>165</v>
      </c>
      <c r="W76" s="135" t="s">
        <v>165</v>
      </c>
      <c r="X76" s="135" t="s">
        <v>165</v>
      </c>
      <c r="Y76" s="135" t="s">
        <v>165</v>
      </c>
      <c r="Z76" s="135" t="s">
        <v>165</v>
      </c>
      <c r="AA76" s="135" t="s">
        <v>165</v>
      </c>
      <c r="AB76" s="135" t="s">
        <v>165</v>
      </c>
      <c r="AC76" s="135" t="s">
        <v>165</v>
      </c>
      <c r="AD76" s="135" t="s">
        <v>165</v>
      </c>
      <c r="AE76" s="135" t="s">
        <v>165</v>
      </c>
      <c r="AF76" s="135" t="s">
        <v>165</v>
      </c>
      <c r="AG76" s="135" t="s">
        <v>165</v>
      </c>
      <c r="AH76" s="135" t="s">
        <v>165</v>
      </c>
      <c r="AI76" s="135" t="s">
        <v>165</v>
      </c>
      <c r="AJ76" s="118">
        <f t="shared" si="7"/>
        <v>0</v>
      </c>
      <c r="AK76" s="120" t="e">
        <f t="shared" ref="AK76:AK81" si="8">AVERAGE(F76:AI76)</f>
        <v>#DIV/0!</v>
      </c>
      <c r="AM76" s="16"/>
    </row>
    <row r="77" spans="2:39" ht="14.25" customHeight="1" x14ac:dyDescent="0.25">
      <c r="B77" s="17" t="str">
        <f t="shared" si="6"/>
        <v>Media_Potrero San Isidro</v>
      </c>
      <c r="C77" s="92" t="s">
        <v>5</v>
      </c>
      <c r="D77" s="92" t="s">
        <v>107</v>
      </c>
      <c r="E77" s="92" t="s">
        <v>108</v>
      </c>
      <c r="F77" s="135">
        <v>0</v>
      </c>
      <c r="G77" s="135">
        <v>0</v>
      </c>
      <c r="H77" s="135">
        <v>0.6</v>
      </c>
      <c r="I77" s="135">
        <v>1.4</v>
      </c>
      <c r="J77" s="135">
        <v>3.6</v>
      </c>
      <c r="K77" s="135">
        <v>0</v>
      </c>
      <c r="L77" s="135">
        <v>0</v>
      </c>
      <c r="M77" s="135">
        <v>21</v>
      </c>
      <c r="N77" s="135">
        <v>0.4</v>
      </c>
      <c r="O77" s="135">
        <v>0.4</v>
      </c>
      <c r="P77" s="135">
        <v>1.4</v>
      </c>
      <c r="Q77" s="135">
        <v>5</v>
      </c>
      <c r="R77" s="135">
        <v>2</v>
      </c>
      <c r="S77" s="135">
        <v>0.2</v>
      </c>
      <c r="T77" s="135">
        <v>3.6</v>
      </c>
      <c r="U77" s="135">
        <v>0</v>
      </c>
      <c r="V77" s="135">
        <v>0</v>
      </c>
      <c r="W77" s="135">
        <v>0</v>
      </c>
      <c r="X77" s="135">
        <v>4.2</v>
      </c>
      <c r="Y77" s="135">
        <v>0.2</v>
      </c>
      <c r="Z77" s="135">
        <v>0</v>
      </c>
      <c r="AA77" s="135">
        <v>0</v>
      </c>
      <c r="AB77" s="135">
        <v>0</v>
      </c>
      <c r="AC77" s="135">
        <v>0</v>
      </c>
      <c r="AD77" s="135">
        <v>2.8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18">
        <f t="shared" si="7"/>
        <v>46.800000000000004</v>
      </c>
      <c r="AK77" s="120">
        <f t="shared" si="8"/>
        <v>1.56</v>
      </c>
    </row>
    <row r="78" spans="2:39" ht="14.25" customHeight="1" x14ac:dyDescent="0.25">
      <c r="B78" s="17" t="str">
        <f t="shared" si="6"/>
        <v>Media_El Naranjal</v>
      </c>
      <c r="C78" s="92" t="s">
        <v>5</v>
      </c>
      <c r="D78" s="92" t="s">
        <v>109</v>
      </c>
      <c r="E78" s="92" t="s">
        <v>7</v>
      </c>
      <c r="F78" s="135">
        <v>0</v>
      </c>
      <c r="G78" s="135">
        <v>0</v>
      </c>
      <c r="H78" s="135">
        <v>11</v>
      </c>
      <c r="I78" s="135">
        <v>0</v>
      </c>
      <c r="J78" s="135">
        <v>0.4</v>
      </c>
      <c r="K78" s="135">
        <v>0</v>
      </c>
      <c r="L78" s="135">
        <v>0</v>
      </c>
      <c r="M78" s="135">
        <v>14</v>
      </c>
      <c r="N78" s="135">
        <v>7</v>
      </c>
      <c r="O78" s="135">
        <v>1</v>
      </c>
      <c r="P78" s="135">
        <v>0.6</v>
      </c>
      <c r="Q78" s="135">
        <v>0.4</v>
      </c>
      <c r="R78" s="135">
        <v>0.4</v>
      </c>
      <c r="S78" s="135">
        <v>0.2</v>
      </c>
      <c r="T78" s="135">
        <v>0.4</v>
      </c>
      <c r="U78" s="135">
        <v>0.2</v>
      </c>
      <c r="V78" s="135">
        <v>0.2</v>
      </c>
      <c r="W78" s="135">
        <v>0.2</v>
      </c>
      <c r="X78" s="135">
        <v>0.2</v>
      </c>
      <c r="Y78" s="135">
        <v>0.2</v>
      </c>
      <c r="Z78" s="135">
        <v>0</v>
      </c>
      <c r="AA78" s="135">
        <v>0.2</v>
      </c>
      <c r="AB78" s="135">
        <v>0</v>
      </c>
      <c r="AC78" s="135">
        <v>0</v>
      </c>
      <c r="AD78" s="135">
        <v>4.8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18">
        <f t="shared" si="7"/>
        <v>41.400000000000013</v>
      </c>
      <c r="AK78" s="120">
        <f t="shared" si="8"/>
        <v>1.3800000000000003</v>
      </c>
      <c r="AM78" s="16"/>
    </row>
    <row r="79" spans="2:39" ht="14.25" customHeight="1" x14ac:dyDescent="0.25">
      <c r="B79" s="17" t="str">
        <f t="shared" si="6"/>
        <v>Media_Progreso</v>
      </c>
      <c r="C79" s="92" t="s">
        <v>5</v>
      </c>
      <c r="D79" s="92" t="s">
        <v>110</v>
      </c>
      <c r="E79" s="92" t="s">
        <v>7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18">
        <f t="shared" si="7"/>
        <v>0</v>
      </c>
      <c r="AK79" s="120">
        <f t="shared" si="8"/>
        <v>0</v>
      </c>
    </row>
    <row r="80" spans="2:39" ht="14.25" customHeight="1" x14ac:dyDescent="0.25">
      <c r="B80" s="17" t="str">
        <f t="shared" si="6"/>
        <v xml:space="preserve">Media_Palo Alto </v>
      </c>
      <c r="C80" s="92" t="s">
        <v>5</v>
      </c>
      <c r="D80" s="92" t="s">
        <v>111</v>
      </c>
      <c r="E80" s="92" t="s">
        <v>112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5.4</v>
      </c>
      <c r="AG80" s="135">
        <v>0.2</v>
      </c>
      <c r="AH80" s="135">
        <v>0</v>
      </c>
      <c r="AI80" s="135">
        <v>0</v>
      </c>
      <c r="AJ80" s="118">
        <f t="shared" si="7"/>
        <v>5.6000000000000005</v>
      </c>
      <c r="AK80" s="120">
        <f t="shared" si="8"/>
        <v>0.18666666666666668</v>
      </c>
      <c r="AM80" s="16"/>
    </row>
    <row r="81" spans="2:37" ht="14.25" customHeight="1" x14ac:dyDescent="0.25">
      <c r="B81" s="17" t="str">
        <f t="shared" si="6"/>
        <v xml:space="preserve">Media _Rayón </v>
      </c>
      <c r="C81" s="92" t="s">
        <v>113</v>
      </c>
      <c r="D81" s="92" t="s">
        <v>114</v>
      </c>
      <c r="E81" s="92" t="s">
        <v>114</v>
      </c>
      <c r="F81" s="135">
        <v>0</v>
      </c>
      <c r="G81" s="135">
        <v>0</v>
      </c>
      <c r="H81" s="135">
        <v>0</v>
      </c>
      <c r="I81" s="135">
        <v>0.2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5.8</v>
      </c>
      <c r="AF81" s="135">
        <v>0</v>
      </c>
      <c r="AG81" s="135">
        <v>0</v>
      </c>
      <c r="AH81" s="135">
        <v>0</v>
      </c>
      <c r="AI81" s="135">
        <v>0</v>
      </c>
      <c r="AJ81" s="118">
        <f t="shared" si="7"/>
        <v>6</v>
      </c>
      <c r="AK81" s="120">
        <f t="shared" si="8"/>
        <v>0.2</v>
      </c>
    </row>
    <row r="82" spans="2:37" s="9" customFormat="1" ht="15" customHeight="1" x14ac:dyDescent="0.2">
      <c r="B82" s="193" t="s">
        <v>26</v>
      </c>
      <c r="C82" s="193"/>
      <c r="D82" s="193"/>
      <c r="E82" s="193"/>
      <c r="F82" s="18">
        <f>AVERAGE(F5:F81)</f>
        <v>2.7083333333333334E-2</v>
      </c>
      <c r="G82" s="18">
        <f t="shared" ref="G82:AK82" si="9">AVERAGE(G5:G81)</f>
        <v>3.9583333333333331E-2</v>
      </c>
      <c r="H82" s="18">
        <f t="shared" si="9"/>
        <v>8.3734693877551027</v>
      </c>
      <c r="I82" s="18">
        <f t="shared" si="9"/>
        <v>3.4920000000000004</v>
      </c>
      <c r="J82" s="18">
        <f t="shared" si="9"/>
        <v>5.18</v>
      </c>
      <c r="K82" s="18">
        <f t="shared" si="9"/>
        <v>0.70425531914893624</v>
      </c>
      <c r="L82" s="18">
        <f t="shared" si="9"/>
        <v>2.0499999999999998</v>
      </c>
      <c r="M82" s="18">
        <f t="shared" si="9"/>
        <v>11.526000000000002</v>
      </c>
      <c r="N82" s="18">
        <f t="shared" si="9"/>
        <v>1.6950000000000003</v>
      </c>
      <c r="O82" s="18">
        <f t="shared" si="9"/>
        <v>0.82666666666666677</v>
      </c>
      <c r="P82" s="18">
        <f t="shared" si="9"/>
        <v>2.1739130434782612</v>
      </c>
      <c r="Q82" s="18">
        <f t="shared" si="9"/>
        <v>5.1750000000000007</v>
      </c>
      <c r="R82" s="18">
        <f t="shared" si="9"/>
        <v>2.1595744680851063</v>
      </c>
      <c r="S82" s="18">
        <f t="shared" si="9"/>
        <v>1.0122448979591836</v>
      </c>
      <c r="T82" s="18">
        <f t="shared" si="9"/>
        <v>2.8531914893617025</v>
      </c>
      <c r="U82" s="18">
        <f t="shared" si="9"/>
        <v>0.33695652173913038</v>
      </c>
      <c r="V82" s="18">
        <f t="shared" si="9"/>
        <v>1.7391304347826087E-2</v>
      </c>
      <c r="W82" s="18">
        <f t="shared" si="9"/>
        <v>5.0543478260869561</v>
      </c>
      <c r="X82" s="18">
        <f t="shared" si="9"/>
        <v>3.9090909090909078</v>
      </c>
      <c r="Y82" s="18">
        <f t="shared" si="9"/>
        <v>1.8181818181818184E-2</v>
      </c>
      <c r="Z82" s="18">
        <f t="shared" si="9"/>
        <v>4.2553191489361703E-3</v>
      </c>
      <c r="AA82" s="18">
        <f t="shared" si="9"/>
        <v>9.1489361702127653E-2</v>
      </c>
      <c r="AB82" s="18">
        <f t="shared" si="9"/>
        <v>0.2673913043478261</v>
      </c>
      <c r="AC82" s="18">
        <f t="shared" si="9"/>
        <v>7.2340425531914901E-2</v>
      </c>
      <c r="AD82" s="18">
        <f t="shared" si="9"/>
        <v>0.19347826086956518</v>
      </c>
      <c r="AE82" s="18">
        <f t="shared" si="9"/>
        <v>0.12888888888888889</v>
      </c>
      <c r="AF82" s="18">
        <f t="shared" si="9"/>
        <v>0.11914893617021277</v>
      </c>
      <c r="AG82" s="18">
        <f t="shared" si="9"/>
        <v>4.0816326530612249E-3</v>
      </c>
      <c r="AH82" s="18">
        <f t="shared" si="9"/>
        <v>0</v>
      </c>
      <c r="AI82" s="18">
        <f t="shared" si="9"/>
        <v>0</v>
      </c>
      <c r="AJ82" s="24">
        <f t="shared" si="9"/>
        <v>35.574025974025979</v>
      </c>
      <c r="AK82" s="23" t="e">
        <f t="shared" si="9"/>
        <v>#DIV/0!</v>
      </c>
    </row>
    <row r="84" spans="2:37" x14ac:dyDescent="0.25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M24">
    <sortCondition ref="D11:D24"/>
  </sortState>
  <mergeCells count="3">
    <mergeCell ref="B3:AK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84"/>
  <sheetViews>
    <sheetView tabSelected="1" zoomScale="70" zoomScaleNormal="70" workbookViewId="0">
      <pane xSplit="5" ySplit="4" topLeftCell="F24" activePane="bottomRight" state="frozen"/>
      <selection pane="topRight" activeCell="F1" sqref="F1"/>
      <selection pane="bottomLeft" activeCell="A5" sqref="A5"/>
      <selection pane="bottomRight" activeCell="A74" sqref="A74:XFD74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35" width="7" customWidth="1"/>
    <col min="36" max="36" width="7" bestFit="1" customWidth="1"/>
    <col min="37" max="38" width="10.42578125" bestFit="1" customWidth="1"/>
    <col min="261" max="261" width="15.140625" customWidth="1"/>
    <col min="262" max="262" width="3.85546875" bestFit="1" customWidth="1"/>
    <col min="263" max="264" width="3.7109375" bestFit="1" customWidth="1"/>
    <col min="265" max="265" width="4.7109375" bestFit="1" customWidth="1"/>
    <col min="266" max="266" width="4.42578125" bestFit="1" customWidth="1"/>
    <col min="267" max="267" width="4.7109375" bestFit="1" customWidth="1"/>
    <col min="268" max="269" width="3.7109375" bestFit="1" customWidth="1"/>
    <col min="270" max="270" width="5.42578125" bestFit="1" customWidth="1"/>
    <col min="271" max="271" width="4.7109375" bestFit="1" customWidth="1"/>
    <col min="272" max="272" width="4.42578125" customWidth="1"/>
    <col min="273" max="273" width="4.7109375" bestFit="1" customWidth="1"/>
    <col min="274" max="274" width="5.42578125" bestFit="1" customWidth="1"/>
    <col min="275" max="275" width="4.7109375" bestFit="1" customWidth="1"/>
    <col min="276" max="276" width="3.7109375" bestFit="1" customWidth="1"/>
    <col min="277" max="277" width="4.7109375" bestFit="1" customWidth="1"/>
    <col min="278" max="287" width="3.7109375" bestFit="1" customWidth="1"/>
    <col min="288" max="288" width="4.42578125" bestFit="1" customWidth="1"/>
    <col min="289" max="290" width="3.7109375" bestFit="1" customWidth="1"/>
    <col min="291" max="292" width="4.42578125" bestFit="1" customWidth="1"/>
    <col min="294" max="294" width="10.7109375" customWidth="1"/>
    <col min="517" max="517" width="15.140625" customWidth="1"/>
    <col min="518" max="518" width="3.85546875" bestFit="1" customWidth="1"/>
    <col min="519" max="520" width="3.7109375" bestFit="1" customWidth="1"/>
    <col min="521" max="521" width="4.7109375" bestFit="1" customWidth="1"/>
    <col min="522" max="522" width="4.42578125" bestFit="1" customWidth="1"/>
    <col min="523" max="523" width="4.7109375" bestFit="1" customWidth="1"/>
    <col min="524" max="525" width="3.7109375" bestFit="1" customWidth="1"/>
    <col min="526" max="526" width="5.42578125" bestFit="1" customWidth="1"/>
    <col min="527" max="527" width="4.7109375" bestFit="1" customWidth="1"/>
    <col min="528" max="528" width="4.42578125" customWidth="1"/>
    <col min="529" max="529" width="4.7109375" bestFit="1" customWidth="1"/>
    <col min="530" max="530" width="5.42578125" bestFit="1" customWidth="1"/>
    <col min="531" max="531" width="4.7109375" bestFit="1" customWidth="1"/>
    <col min="532" max="532" width="3.7109375" bestFit="1" customWidth="1"/>
    <col min="533" max="533" width="4.7109375" bestFit="1" customWidth="1"/>
    <col min="534" max="543" width="3.7109375" bestFit="1" customWidth="1"/>
    <col min="544" max="544" width="4.42578125" bestFit="1" customWidth="1"/>
    <col min="545" max="546" width="3.7109375" bestFit="1" customWidth="1"/>
    <col min="547" max="548" width="4.42578125" bestFit="1" customWidth="1"/>
    <col min="550" max="550" width="10.7109375" customWidth="1"/>
    <col min="773" max="773" width="15.140625" customWidth="1"/>
    <col min="774" max="774" width="3.85546875" bestFit="1" customWidth="1"/>
    <col min="775" max="776" width="3.7109375" bestFit="1" customWidth="1"/>
    <col min="777" max="777" width="4.7109375" bestFit="1" customWidth="1"/>
    <col min="778" max="778" width="4.42578125" bestFit="1" customWidth="1"/>
    <col min="779" max="779" width="4.7109375" bestFit="1" customWidth="1"/>
    <col min="780" max="781" width="3.7109375" bestFit="1" customWidth="1"/>
    <col min="782" max="782" width="5.42578125" bestFit="1" customWidth="1"/>
    <col min="783" max="783" width="4.7109375" bestFit="1" customWidth="1"/>
    <col min="784" max="784" width="4.42578125" customWidth="1"/>
    <col min="785" max="785" width="4.7109375" bestFit="1" customWidth="1"/>
    <col min="786" max="786" width="5.42578125" bestFit="1" customWidth="1"/>
    <col min="787" max="787" width="4.7109375" bestFit="1" customWidth="1"/>
    <col min="788" max="788" width="3.7109375" bestFit="1" customWidth="1"/>
    <col min="789" max="789" width="4.7109375" bestFit="1" customWidth="1"/>
    <col min="790" max="799" width="3.7109375" bestFit="1" customWidth="1"/>
    <col min="800" max="800" width="4.42578125" bestFit="1" customWidth="1"/>
    <col min="801" max="802" width="3.7109375" bestFit="1" customWidth="1"/>
    <col min="803" max="804" width="4.42578125" bestFit="1" customWidth="1"/>
    <col min="806" max="806" width="10.7109375" customWidth="1"/>
    <col min="1029" max="1029" width="15.140625" customWidth="1"/>
    <col min="1030" max="1030" width="3.85546875" bestFit="1" customWidth="1"/>
    <col min="1031" max="1032" width="3.7109375" bestFit="1" customWidth="1"/>
    <col min="1033" max="1033" width="4.7109375" bestFit="1" customWidth="1"/>
    <col min="1034" max="1034" width="4.42578125" bestFit="1" customWidth="1"/>
    <col min="1035" max="1035" width="4.7109375" bestFit="1" customWidth="1"/>
    <col min="1036" max="1037" width="3.7109375" bestFit="1" customWidth="1"/>
    <col min="1038" max="1038" width="5.42578125" bestFit="1" customWidth="1"/>
    <col min="1039" max="1039" width="4.7109375" bestFit="1" customWidth="1"/>
    <col min="1040" max="1040" width="4.42578125" customWidth="1"/>
    <col min="1041" max="1041" width="4.7109375" bestFit="1" customWidth="1"/>
    <col min="1042" max="1042" width="5.42578125" bestFit="1" customWidth="1"/>
    <col min="1043" max="1043" width="4.7109375" bestFit="1" customWidth="1"/>
    <col min="1044" max="1044" width="3.7109375" bestFit="1" customWidth="1"/>
    <col min="1045" max="1045" width="4.7109375" bestFit="1" customWidth="1"/>
    <col min="1046" max="1055" width="3.7109375" bestFit="1" customWidth="1"/>
    <col min="1056" max="1056" width="4.42578125" bestFit="1" customWidth="1"/>
    <col min="1057" max="1058" width="3.7109375" bestFit="1" customWidth="1"/>
    <col min="1059" max="1060" width="4.42578125" bestFit="1" customWidth="1"/>
    <col min="1062" max="1062" width="10.7109375" customWidth="1"/>
    <col min="1285" max="1285" width="15.140625" customWidth="1"/>
    <col min="1286" max="1286" width="3.85546875" bestFit="1" customWidth="1"/>
    <col min="1287" max="1288" width="3.7109375" bestFit="1" customWidth="1"/>
    <col min="1289" max="1289" width="4.7109375" bestFit="1" customWidth="1"/>
    <col min="1290" max="1290" width="4.42578125" bestFit="1" customWidth="1"/>
    <col min="1291" max="1291" width="4.7109375" bestFit="1" customWidth="1"/>
    <col min="1292" max="1293" width="3.7109375" bestFit="1" customWidth="1"/>
    <col min="1294" max="1294" width="5.42578125" bestFit="1" customWidth="1"/>
    <col min="1295" max="1295" width="4.7109375" bestFit="1" customWidth="1"/>
    <col min="1296" max="1296" width="4.42578125" customWidth="1"/>
    <col min="1297" max="1297" width="4.7109375" bestFit="1" customWidth="1"/>
    <col min="1298" max="1298" width="5.42578125" bestFit="1" customWidth="1"/>
    <col min="1299" max="1299" width="4.7109375" bestFit="1" customWidth="1"/>
    <col min="1300" max="1300" width="3.7109375" bestFit="1" customWidth="1"/>
    <col min="1301" max="1301" width="4.7109375" bestFit="1" customWidth="1"/>
    <col min="1302" max="1311" width="3.7109375" bestFit="1" customWidth="1"/>
    <col min="1312" max="1312" width="4.42578125" bestFit="1" customWidth="1"/>
    <col min="1313" max="1314" width="3.7109375" bestFit="1" customWidth="1"/>
    <col min="1315" max="1316" width="4.42578125" bestFit="1" customWidth="1"/>
    <col min="1318" max="1318" width="10.7109375" customWidth="1"/>
    <col min="1541" max="1541" width="15.140625" customWidth="1"/>
    <col min="1542" max="1542" width="3.85546875" bestFit="1" customWidth="1"/>
    <col min="1543" max="1544" width="3.7109375" bestFit="1" customWidth="1"/>
    <col min="1545" max="1545" width="4.7109375" bestFit="1" customWidth="1"/>
    <col min="1546" max="1546" width="4.42578125" bestFit="1" customWidth="1"/>
    <col min="1547" max="1547" width="4.7109375" bestFit="1" customWidth="1"/>
    <col min="1548" max="1549" width="3.7109375" bestFit="1" customWidth="1"/>
    <col min="1550" max="1550" width="5.42578125" bestFit="1" customWidth="1"/>
    <col min="1551" max="1551" width="4.7109375" bestFit="1" customWidth="1"/>
    <col min="1552" max="1552" width="4.42578125" customWidth="1"/>
    <col min="1553" max="1553" width="4.7109375" bestFit="1" customWidth="1"/>
    <col min="1554" max="1554" width="5.42578125" bestFit="1" customWidth="1"/>
    <col min="1555" max="1555" width="4.7109375" bestFit="1" customWidth="1"/>
    <col min="1556" max="1556" width="3.7109375" bestFit="1" customWidth="1"/>
    <col min="1557" max="1557" width="4.7109375" bestFit="1" customWidth="1"/>
    <col min="1558" max="1567" width="3.7109375" bestFit="1" customWidth="1"/>
    <col min="1568" max="1568" width="4.42578125" bestFit="1" customWidth="1"/>
    <col min="1569" max="1570" width="3.7109375" bestFit="1" customWidth="1"/>
    <col min="1571" max="1572" width="4.42578125" bestFit="1" customWidth="1"/>
    <col min="1574" max="1574" width="10.7109375" customWidth="1"/>
    <col min="1797" max="1797" width="15.140625" customWidth="1"/>
    <col min="1798" max="1798" width="3.85546875" bestFit="1" customWidth="1"/>
    <col min="1799" max="1800" width="3.7109375" bestFit="1" customWidth="1"/>
    <col min="1801" max="1801" width="4.7109375" bestFit="1" customWidth="1"/>
    <col min="1802" max="1802" width="4.42578125" bestFit="1" customWidth="1"/>
    <col min="1803" max="1803" width="4.7109375" bestFit="1" customWidth="1"/>
    <col min="1804" max="1805" width="3.7109375" bestFit="1" customWidth="1"/>
    <col min="1806" max="1806" width="5.42578125" bestFit="1" customWidth="1"/>
    <col min="1807" max="1807" width="4.7109375" bestFit="1" customWidth="1"/>
    <col min="1808" max="1808" width="4.42578125" customWidth="1"/>
    <col min="1809" max="1809" width="4.7109375" bestFit="1" customWidth="1"/>
    <col min="1810" max="1810" width="5.42578125" bestFit="1" customWidth="1"/>
    <col min="1811" max="1811" width="4.7109375" bestFit="1" customWidth="1"/>
    <col min="1812" max="1812" width="3.7109375" bestFit="1" customWidth="1"/>
    <col min="1813" max="1813" width="4.7109375" bestFit="1" customWidth="1"/>
    <col min="1814" max="1823" width="3.7109375" bestFit="1" customWidth="1"/>
    <col min="1824" max="1824" width="4.42578125" bestFit="1" customWidth="1"/>
    <col min="1825" max="1826" width="3.7109375" bestFit="1" customWidth="1"/>
    <col min="1827" max="1828" width="4.42578125" bestFit="1" customWidth="1"/>
    <col min="1830" max="1830" width="10.7109375" customWidth="1"/>
    <col min="2053" max="2053" width="15.140625" customWidth="1"/>
    <col min="2054" max="2054" width="3.85546875" bestFit="1" customWidth="1"/>
    <col min="2055" max="2056" width="3.7109375" bestFit="1" customWidth="1"/>
    <col min="2057" max="2057" width="4.7109375" bestFit="1" customWidth="1"/>
    <col min="2058" max="2058" width="4.42578125" bestFit="1" customWidth="1"/>
    <col min="2059" max="2059" width="4.7109375" bestFit="1" customWidth="1"/>
    <col min="2060" max="2061" width="3.7109375" bestFit="1" customWidth="1"/>
    <col min="2062" max="2062" width="5.42578125" bestFit="1" customWidth="1"/>
    <col min="2063" max="2063" width="4.7109375" bestFit="1" customWidth="1"/>
    <col min="2064" max="2064" width="4.42578125" customWidth="1"/>
    <col min="2065" max="2065" width="4.7109375" bestFit="1" customWidth="1"/>
    <col min="2066" max="2066" width="5.42578125" bestFit="1" customWidth="1"/>
    <col min="2067" max="2067" width="4.7109375" bestFit="1" customWidth="1"/>
    <col min="2068" max="2068" width="3.7109375" bestFit="1" customWidth="1"/>
    <col min="2069" max="2069" width="4.7109375" bestFit="1" customWidth="1"/>
    <col min="2070" max="2079" width="3.7109375" bestFit="1" customWidth="1"/>
    <col min="2080" max="2080" width="4.42578125" bestFit="1" customWidth="1"/>
    <col min="2081" max="2082" width="3.7109375" bestFit="1" customWidth="1"/>
    <col min="2083" max="2084" width="4.42578125" bestFit="1" customWidth="1"/>
    <col min="2086" max="2086" width="10.7109375" customWidth="1"/>
    <col min="2309" max="2309" width="15.140625" customWidth="1"/>
    <col min="2310" max="2310" width="3.85546875" bestFit="1" customWidth="1"/>
    <col min="2311" max="2312" width="3.7109375" bestFit="1" customWidth="1"/>
    <col min="2313" max="2313" width="4.7109375" bestFit="1" customWidth="1"/>
    <col min="2314" max="2314" width="4.42578125" bestFit="1" customWidth="1"/>
    <col min="2315" max="2315" width="4.7109375" bestFit="1" customWidth="1"/>
    <col min="2316" max="2317" width="3.7109375" bestFit="1" customWidth="1"/>
    <col min="2318" max="2318" width="5.42578125" bestFit="1" customWidth="1"/>
    <col min="2319" max="2319" width="4.7109375" bestFit="1" customWidth="1"/>
    <col min="2320" max="2320" width="4.42578125" customWidth="1"/>
    <col min="2321" max="2321" width="4.7109375" bestFit="1" customWidth="1"/>
    <col min="2322" max="2322" width="5.42578125" bestFit="1" customWidth="1"/>
    <col min="2323" max="2323" width="4.7109375" bestFit="1" customWidth="1"/>
    <col min="2324" max="2324" width="3.7109375" bestFit="1" customWidth="1"/>
    <col min="2325" max="2325" width="4.7109375" bestFit="1" customWidth="1"/>
    <col min="2326" max="2335" width="3.7109375" bestFit="1" customWidth="1"/>
    <col min="2336" max="2336" width="4.42578125" bestFit="1" customWidth="1"/>
    <col min="2337" max="2338" width="3.7109375" bestFit="1" customWidth="1"/>
    <col min="2339" max="2340" width="4.42578125" bestFit="1" customWidth="1"/>
    <col min="2342" max="2342" width="10.7109375" customWidth="1"/>
    <col min="2565" max="2565" width="15.140625" customWidth="1"/>
    <col min="2566" max="2566" width="3.85546875" bestFit="1" customWidth="1"/>
    <col min="2567" max="2568" width="3.7109375" bestFit="1" customWidth="1"/>
    <col min="2569" max="2569" width="4.7109375" bestFit="1" customWidth="1"/>
    <col min="2570" max="2570" width="4.42578125" bestFit="1" customWidth="1"/>
    <col min="2571" max="2571" width="4.7109375" bestFit="1" customWidth="1"/>
    <col min="2572" max="2573" width="3.7109375" bestFit="1" customWidth="1"/>
    <col min="2574" max="2574" width="5.42578125" bestFit="1" customWidth="1"/>
    <col min="2575" max="2575" width="4.7109375" bestFit="1" customWidth="1"/>
    <col min="2576" max="2576" width="4.42578125" customWidth="1"/>
    <col min="2577" max="2577" width="4.7109375" bestFit="1" customWidth="1"/>
    <col min="2578" max="2578" width="5.42578125" bestFit="1" customWidth="1"/>
    <col min="2579" max="2579" width="4.7109375" bestFit="1" customWidth="1"/>
    <col min="2580" max="2580" width="3.7109375" bestFit="1" customWidth="1"/>
    <col min="2581" max="2581" width="4.7109375" bestFit="1" customWidth="1"/>
    <col min="2582" max="2591" width="3.7109375" bestFit="1" customWidth="1"/>
    <col min="2592" max="2592" width="4.42578125" bestFit="1" customWidth="1"/>
    <col min="2593" max="2594" width="3.7109375" bestFit="1" customWidth="1"/>
    <col min="2595" max="2596" width="4.42578125" bestFit="1" customWidth="1"/>
    <col min="2598" max="2598" width="10.7109375" customWidth="1"/>
    <col min="2821" max="2821" width="15.140625" customWidth="1"/>
    <col min="2822" max="2822" width="3.85546875" bestFit="1" customWidth="1"/>
    <col min="2823" max="2824" width="3.7109375" bestFit="1" customWidth="1"/>
    <col min="2825" max="2825" width="4.7109375" bestFit="1" customWidth="1"/>
    <col min="2826" max="2826" width="4.42578125" bestFit="1" customWidth="1"/>
    <col min="2827" max="2827" width="4.7109375" bestFit="1" customWidth="1"/>
    <col min="2828" max="2829" width="3.7109375" bestFit="1" customWidth="1"/>
    <col min="2830" max="2830" width="5.42578125" bestFit="1" customWidth="1"/>
    <col min="2831" max="2831" width="4.7109375" bestFit="1" customWidth="1"/>
    <col min="2832" max="2832" width="4.42578125" customWidth="1"/>
    <col min="2833" max="2833" width="4.7109375" bestFit="1" customWidth="1"/>
    <col min="2834" max="2834" width="5.42578125" bestFit="1" customWidth="1"/>
    <col min="2835" max="2835" width="4.7109375" bestFit="1" customWidth="1"/>
    <col min="2836" max="2836" width="3.7109375" bestFit="1" customWidth="1"/>
    <col min="2837" max="2837" width="4.7109375" bestFit="1" customWidth="1"/>
    <col min="2838" max="2847" width="3.7109375" bestFit="1" customWidth="1"/>
    <col min="2848" max="2848" width="4.42578125" bestFit="1" customWidth="1"/>
    <col min="2849" max="2850" width="3.7109375" bestFit="1" customWidth="1"/>
    <col min="2851" max="2852" width="4.42578125" bestFit="1" customWidth="1"/>
    <col min="2854" max="2854" width="10.7109375" customWidth="1"/>
    <col min="3077" max="3077" width="15.140625" customWidth="1"/>
    <col min="3078" max="3078" width="3.85546875" bestFit="1" customWidth="1"/>
    <col min="3079" max="3080" width="3.7109375" bestFit="1" customWidth="1"/>
    <col min="3081" max="3081" width="4.7109375" bestFit="1" customWidth="1"/>
    <col min="3082" max="3082" width="4.42578125" bestFit="1" customWidth="1"/>
    <col min="3083" max="3083" width="4.7109375" bestFit="1" customWidth="1"/>
    <col min="3084" max="3085" width="3.7109375" bestFit="1" customWidth="1"/>
    <col min="3086" max="3086" width="5.42578125" bestFit="1" customWidth="1"/>
    <col min="3087" max="3087" width="4.7109375" bestFit="1" customWidth="1"/>
    <col min="3088" max="3088" width="4.42578125" customWidth="1"/>
    <col min="3089" max="3089" width="4.7109375" bestFit="1" customWidth="1"/>
    <col min="3090" max="3090" width="5.42578125" bestFit="1" customWidth="1"/>
    <col min="3091" max="3091" width="4.7109375" bestFit="1" customWidth="1"/>
    <col min="3092" max="3092" width="3.7109375" bestFit="1" customWidth="1"/>
    <col min="3093" max="3093" width="4.7109375" bestFit="1" customWidth="1"/>
    <col min="3094" max="3103" width="3.7109375" bestFit="1" customWidth="1"/>
    <col min="3104" max="3104" width="4.42578125" bestFit="1" customWidth="1"/>
    <col min="3105" max="3106" width="3.7109375" bestFit="1" customWidth="1"/>
    <col min="3107" max="3108" width="4.42578125" bestFit="1" customWidth="1"/>
    <col min="3110" max="3110" width="10.7109375" customWidth="1"/>
    <col min="3333" max="3333" width="15.140625" customWidth="1"/>
    <col min="3334" max="3334" width="3.85546875" bestFit="1" customWidth="1"/>
    <col min="3335" max="3336" width="3.7109375" bestFit="1" customWidth="1"/>
    <col min="3337" max="3337" width="4.7109375" bestFit="1" customWidth="1"/>
    <col min="3338" max="3338" width="4.42578125" bestFit="1" customWidth="1"/>
    <col min="3339" max="3339" width="4.7109375" bestFit="1" customWidth="1"/>
    <col min="3340" max="3341" width="3.7109375" bestFit="1" customWidth="1"/>
    <col min="3342" max="3342" width="5.42578125" bestFit="1" customWidth="1"/>
    <col min="3343" max="3343" width="4.7109375" bestFit="1" customWidth="1"/>
    <col min="3344" max="3344" width="4.42578125" customWidth="1"/>
    <col min="3345" max="3345" width="4.7109375" bestFit="1" customWidth="1"/>
    <col min="3346" max="3346" width="5.42578125" bestFit="1" customWidth="1"/>
    <col min="3347" max="3347" width="4.7109375" bestFit="1" customWidth="1"/>
    <col min="3348" max="3348" width="3.7109375" bestFit="1" customWidth="1"/>
    <col min="3349" max="3349" width="4.7109375" bestFit="1" customWidth="1"/>
    <col min="3350" max="3359" width="3.7109375" bestFit="1" customWidth="1"/>
    <col min="3360" max="3360" width="4.42578125" bestFit="1" customWidth="1"/>
    <col min="3361" max="3362" width="3.7109375" bestFit="1" customWidth="1"/>
    <col min="3363" max="3364" width="4.42578125" bestFit="1" customWidth="1"/>
    <col min="3366" max="3366" width="10.7109375" customWidth="1"/>
    <col min="3589" max="3589" width="15.140625" customWidth="1"/>
    <col min="3590" max="3590" width="3.85546875" bestFit="1" customWidth="1"/>
    <col min="3591" max="3592" width="3.7109375" bestFit="1" customWidth="1"/>
    <col min="3593" max="3593" width="4.7109375" bestFit="1" customWidth="1"/>
    <col min="3594" max="3594" width="4.42578125" bestFit="1" customWidth="1"/>
    <col min="3595" max="3595" width="4.7109375" bestFit="1" customWidth="1"/>
    <col min="3596" max="3597" width="3.7109375" bestFit="1" customWidth="1"/>
    <col min="3598" max="3598" width="5.42578125" bestFit="1" customWidth="1"/>
    <col min="3599" max="3599" width="4.7109375" bestFit="1" customWidth="1"/>
    <col min="3600" max="3600" width="4.42578125" customWidth="1"/>
    <col min="3601" max="3601" width="4.7109375" bestFit="1" customWidth="1"/>
    <col min="3602" max="3602" width="5.42578125" bestFit="1" customWidth="1"/>
    <col min="3603" max="3603" width="4.7109375" bestFit="1" customWidth="1"/>
    <col min="3604" max="3604" width="3.7109375" bestFit="1" customWidth="1"/>
    <col min="3605" max="3605" width="4.7109375" bestFit="1" customWidth="1"/>
    <col min="3606" max="3615" width="3.7109375" bestFit="1" customWidth="1"/>
    <col min="3616" max="3616" width="4.42578125" bestFit="1" customWidth="1"/>
    <col min="3617" max="3618" width="3.7109375" bestFit="1" customWidth="1"/>
    <col min="3619" max="3620" width="4.42578125" bestFit="1" customWidth="1"/>
    <col min="3622" max="3622" width="10.7109375" customWidth="1"/>
    <col min="3845" max="3845" width="15.140625" customWidth="1"/>
    <col min="3846" max="3846" width="3.85546875" bestFit="1" customWidth="1"/>
    <col min="3847" max="3848" width="3.7109375" bestFit="1" customWidth="1"/>
    <col min="3849" max="3849" width="4.7109375" bestFit="1" customWidth="1"/>
    <col min="3850" max="3850" width="4.42578125" bestFit="1" customWidth="1"/>
    <col min="3851" max="3851" width="4.7109375" bestFit="1" customWidth="1"/>
    <col min="3852" max="3853" width="3.7109375" bestFit="1" customWidth="1"/>
    <col min="3854" max="3854" width="5.42578125" bestFit="1" customWidth="1"/>
    <col min="3855" max="3855" width="4.7109375" bestFit="1" customWidth="1"/>
    <col min="3856" max="3856" width="4.42578125" customWidth="1"/>
    <col min="3857" max="3857" width="4.7109375" bestFit="1" customWidth="1"/>
    <col min="3858" max="3858" width="5.42578125" bestFit="1" customWidth="1"/>
    <col min="3859" max="3859" width="4.7109375" bestFit="1" customWidth="1"/>
    <col min="3860" max="3860" width="3.7109375" bestFit="1" customWidth="1"/>
    <col min="3861" max="3861" width="4.7109375" bestFit="1" customWidth="1"/>
    <col min="3862" max="3871" width="3.7109375" bestFit="1" customWidth="1"/>
    <col min="3872" max="3872" width="4.42578125" bestFit="1" customWidth="1"/>
    <col min="3873" max="3874" width="3.7109375" bestFit="1" customWidth="1"/>
    <col min="3875" max="3876" width="4.42578125" bestFit="1" customWidth="1"/>
    <col min="3878" max="3878" width="10.7109375" customWidth="1"/>
    <col min="4101" max="4101" width="15.140625" customWidth="1"/>
    <col min="4102" max="4102" width="3.85546875" bestFit="1" customWidth="1"/>
    <col min="4103" max="4104" width="3.7109375" bestFit="1" customWidth="1"/>
    <col min="4105" max="4105" width="4.7109375" bestFit="1" customWidth="1"/>
    <col min="4106" max="4106" width="4.42578125" bestFit="1" customWidth="1"/>
    <col min="4107" max="4107" width="4.7109375" bestFit="1" customWidth="1"/>
    <col min="4108" max="4109" width="3.7109375" bestFit="1" customWidth="1"/>
    <col min="4110" max="4110" width="5.42578125" bestFit="1" customWidth="1"/>
    <col min="4111" max="4111" width="4.7109375" bestFit="1" customWidth="1"/>
    <col min="4112" max="4112" width="4.42578125" customWidth="1"/>
    <col min="4113" max="4113" width="4.7109375" bestFit="1" customWidth="1"/>
    <col min="4114" max="4114" width="5.42578125" bestFit="1" customWidth="1"/>
    <col min="4115" max="4115" width="4.7109375" bestFit="1" customWidth="1"/>
    <col min="4116" max="4116" width="3.7109375" bestFit="1" customWidth="1"/>
    <col min="4117" max="4117" width="4.7109375" bestFit="1" customWidth="1"/>
    <col min="4118" max="4127" width="3.7109375" bestFit="1" customWidth="1"/>
    <col min="4128" max="4128" width="4.42578125" bestFit="1" customWidth="1"/>
    <col min="4129" max="4130" width="3.7109375" bestFit="1" customWidth="1"/>
    <col min="4131" max="4132" width="4.42578125" bestFit="1" customWidth="1"/>
    <col min="4134" max="4134" width="10.7109375" customWidth="1"/>
    <col min="4357" max="4357" width="15.140625" customWidth="1"/>
    <col min="4358" max="4358" width="3.85546875" bestFit="1" customWidth="1"/>
    <col min="4359" max="4360" width="3.7109375" bestFit="1" customWidth="1"/>
    <col min="4361" max="4361" width="4.7109375" bestFit="1" customWidth="1"/>
    <col min="4362" max="4362" width="4.42578125" bestFit="1" customWidth="1"/>
    <col min="4363" max="4363" width="4.7109375" bestFit="1" customWidth="1"/>
    <col min="4364" max="4365" width="3.7109375" bestFit="1" customWidth="1"/>
    <col min="4366" max="4366" width="5.42578125" bestFit="1" customWidth="1"/>
    <col min="4367" max="4367" width="4.7109375" bestFit="1" customWidth="1"/>
    <col min="4368" max="4368" width="4.42578125" customWidth="1"/>
    <col min="4369" max="4369" width="4.7109375" bestFit="1" customWidth="1"/>
    <col min="4370" max="4370" width="5.42578125" bestFit="1" customWidth="1"/>
    <col min="4371" max="4371" width="4.7109375" bestFit="1" customWidth="1"/>
    <col min="4372" max="4372" width="3.7109375" bestFit="1" customWidth="1"/>
    <col min="4373" max="4373" width="4.7109375" bestFit="1" customWidth="1"/>
    <col min="4374" max="4383" width="3.7109375" bestFit="1" customWidth="1"/>
    <col min="4384" max="4384" width="4.42578125" bestFit="1" customWidth="1"/>
    <col min="4385" max="4386" width="3.7109375" bestFit="1" customWidth="1"/>
    <col min="4387" max="4388" width="4.42578125" bestFit="1" customWidth="1"/>
    <col min="4390" max="4390" width="10.7109375" customWidth="1"/>
    <col min="4613" max="4613" width="15.140625" customWidth="1"/>
    <col min="4614" max="4614" width="3.85546875" bestFit="1" customWidth="1"/>
    <col min="4615" max="4616" width="3.7109375" bestFit="1" customWidth="1"/>
    <col min="4617" max="4617" width="4.7109375" bestFit="1" customWidth="1"/>
    <col min="4618" max="4618" width="4.42578125" bestFit="1" customWidth="1"/>
    <col min="4619" max="4619" width="4.7109375" bestFit="1" customWidth="1"/>
    <col min="4620" max="4621" width="3.7109375" bestFit="1" customWidth="1"/>
    <col min="4622" max="4622" width="5.42578125" bestFit="1" customWidth="1"/>
    <col min="4623" max="4623" width="4.7109375" bestFit="1" customWidth="1"/>
    <col min="4624" max="4624" width="4.42578125" customWidth="1"/>
    <col min="4625" max="4625" width="4.7109375" bestFit="1" customWidth="1"/>
    <col min="4626" max="4626" width="5.42578125" bestFit="1" customWidth="1"/>
    <col min="4627" max="4627" width="4.7109375" bestFit="1" customWidth="1"/>
    <col min="4628" max="4628" width="3.7109375" bestFit="1" customWidth="1"/>
    <col min="4629" max="4629" width="4.7109375" bestFit="1" customWidth="1"/>
    <col min="4630" max="4639" width="3.7109375" bestFit="1" customWidth="1"/>
    <col min="4640" max="4640" width="4.42578125" bestFit="1" customWidth="1"/>
    <col min="4641" max="4642" width="3.7109375" bestFit="1" customWidth="1"/>
    <col min="4643" max="4644" width="4.42578125" bestFit="1" customWidth="1"/>
    <col min="4646" max="4646" width="10.7109375" customWidth="1"/>
    <col min="4869" max="4869" width="15.140625" customWidth="1"/>
    <col min="4870" max="4870" width="3.85546875" bestFit="1" customWidth="1"/>
    <col min="4871" max="4872" width="3.7109375" bestFit="1" customWidth="1"/>
    <col min="4873" max="4873" width="4.7109375" bestFit="1" customWidth="1"/>
    <col min="4874" max="4874" width="4.42578125" bestFit="1" customWidth="1"/>
    <col min="4875" max="4875" width="4.7109375" bestFit="1" customWidth="1"/>
    <col min="4876" max="4877" width="3.7109375" bestFit="1" customWidth="1"/>
    <col min="4878" max="4878" width="5.42578125" bestFit="1" customWidth="1"/>
    <col min="4879" max="4879" width="4.7109375" bestFit="1" customWidth="1"/>
    <col min="4880" max="4880" width="4.42578125" customWidth="1"/>
    <col min="4881" max="4881" width="4.7109375" bestFit="1" customWidth="1"/>
    <col min="4882" max="4882" width="5.42578125" bestFit="1" customWidth="1"/>
    <col min="4883" max="4883" width="4.7109375" bestFit="1" customWidth="1"/>
    <col min="4884" max="4884" width="3.7109375" bestFit="1" customWidth="1"/>
    <col min="4885" max="4885" width="4.7109375" bestFit="1" customWidth="1"/>
    <col min="4886" max="4895" width="3.7109375" bestFit="1" customWidth="1"/>
    <col min="4896" max="4896" width="4.42578125" bestFit="1" customWidth="1"/>
    <col min="4897" max="4898" width="3.7109375" bestFit="1" customWidth="1"/>
    <col min="4899" max="4900" width="4.42578125" bestFit="1" customWidth="1"/>
    <col min="4902" max="4902" width="10.7109375" customWidth="1"/>
    <col min="5125" max="5125" width="15.140625" customWidth="1"/>
    <col min="5126" max="5126" width="3.85546875" bestFit="1" customWidth="1"/>
    <col min="5127" max="5128" width="3.7109375" bestFit="1" customWidth="1"/>
    <col min="5129" max="5129" width="4.7109375" bestFit="1" customWidth="1"/>
    <col min="5130" max="5130" width="4.42578125" bestFit="1" customWidth="1"/>
    <col min="5131" max="5131" width="4.7109375" bestFit="1" customWidth="1"/>
    <col min="5132" max="5133" width="3.7109375" bestFit="1" customWidth="1"/>
    <col min="5134" max="5134" width="5.42578125" bestFit="1" customWidth="1"/>
    <col min="5135" max="5135" width="4.7109375" bestFit="1" customWidth="1"/>
    <col min="5136" max="5136" width="4.42578125" customWidth="1"/>
    <col min="5137" max="5137" width="4.7109375" bestFit="1" customWidth="1"/>
    <col min="5138" max="5138" width="5.42578125" bestFit="1" customWidth="1"/>
    <col min="5139" max="5139" width="4.7109375" bestFit="1" customWidth="1"/>
    <col min="5140" max="5140" width="3.7109375" bestFit="1" customWidth="1"/>
    <col min="5141" max="5141" width="4.7109375" bestFit="1" customWidth="1"/>
    <col min="5142" max="5151" width="3.7109375" bestFit="1" customWidth="1"/>
    <col min="5152" max="5152" width="4.42578125" bestFit="1" customWidth="1"/>
    <col min="5153" max="5154" width="3.7109375" bestFit="1" customWidth="1"/>
    <col min="5155" max="5156" width="4.42578125" bestFit="1" customWidth="1"/>
    <col min="5158" max="5158" width="10.7109375" customWidth="1"/>
    <col min="5381" max="5381" width="15.140625" customWidth="1"/>
    <col min="5382" max="5382" width="3.85546875" bestFit="1" customWidth="1"/>
    <col min="5383" max="5384" width="3.7109375" bestFit="1" customWidth="1"/>
    <col min="5385" max="5385" width="4.7109375" bestFit="1" customWidth="1"/>
    <col min="5386" max="5386" width="4.42578125" bestFit="1" customWidth="1"/>
    <col min="5387" max="5387" width="4.7109375" bestFit="1" customWidth="1"/>
    <col min="5388" max="5389" width="3.7109375" bestFit="1" customWidth="1"/>
    <col min="5390" max="5390" width="5.42578125" bestFit="1" customWidth="1"/>
    <col min="5391" max="5391" width="4.7109375" bestFit="1" customWidth="1"/>
    <col min="5392" max="5392" width="4.42578125" customWidth="1"/>
    <col min="5393" max="5393" width="4.7109375" bestFit="1" customWidth="1"/>
    <col min="5394" max="5394" width="5.42578125" bestFit="1" customWidth="1"/>
    <col min="5395" max="5395" width="4.7109375" bestFit="1" customWidth="1"/>
    <col min="5396" max="5396" width="3.7109375" bestFit="1" customWidth="1"/>
    <col min="5397" max="5397" width="4.7109375" bestFit="1" customWidth="1"/>
    <col min="5398" max="5407" width="3.7109375" bestFit="1" customWidth="1"/>
    <col min="5408" max="5408" width="4.42578125" bestFit="1" customWidth="1"/>
    <col min="5409" max="5410" width="3.7109375" bestFit="1" customWidth="1"/>
    <col min="5411" max="5412" width="4.42578125" bestFit="1" customWidth="1"/>
    <col min="5414" max="5414" width="10.7109375" customWidth="1"/>
    <col min="5637" max="5637" width="15.140625" customWidth="1"/>
    <col min="5638" max="5638" width="3.85546875" bestFit="1" customWidth="1"/>
    <col min="5639" max="5640" width="3.7109375" bestFit="1" customWidth="1"/>
    <col min="5641" max="5641" width="4.7109375" bestFit="1" customWidth="1"/>
    <col min="5642" max="5642" width="4.42578125" bestFit="1" customWidth="1"/>
    <col min="5643" max="5643" width="4.7109375" bestFit="1" customWidth="1"/>
    <col min="5644" max="5645" width="3.7109375" bestFit="1" customWidth="1"/>
    <col min="5646" max="5646" width="5.42578125" bestFit="1" customWidth="1"/>
    <col min="5647" max="5647" width="4.7109375" bestFit="1" customWidth="1"/>
    <col min="5648" max="5648" width="4.42578125" customWidth="1"/>
    <col min="5649" max="5649" width="4.7109375" bestFit="1" customWidth="1"/>
    <col min="5650" max="5650" width="5.42578125" bestFit="1" customWidth="1"/>
    <col min="5651" max="5651" width="4.7109375" bestFit="1" customWidth="1"/>
    <col min="5652" max="5652" width="3.7109375" bestFit="1" customWidth="1"/>
    <col min="5653" max="5653" width="4.7109375" bestFit="1" customWidth="1"/>
    <col min="5654" max="5663" width="3.7109375" bestFit="1" customWidth="1"/>
    <col min="5664" max="5664" width="4.42578125" bestFit="1" customWidth="1"/>
    <col min="5665" max="5666" width="3.7109375" bestFit="1" customWidth="1"/>
    <col min="5667" max="5668" width="4.42578125" bestFit="1" customWidth="1"/>
    <col min="5670" max="5670" width="10.7109375" customWidth="1"/>
    <col min="5893" max="5893" width="15.140625" customWidth="1"/>
    <col min="5894" max="5894" width="3.85546875" bestFit="1" customWidth="1"/>
    <col min="5895" max="5896" width="3.7109375" bestFit="1" customWidth="1"/>
    <col min="5897" max="5897" width="4.7109375" bestFit="1" customWidth="1"/>
    <col min="5898" max="5898" width="4.42578125" bestFit="1" customWidth="1"/>
    <col min="5899" max="5899" width="4.7109375" bestFit="1" customWidth="1"/>
    <col min="5900" max="5901" width="3.7109375" bestFit="1" customWidth="1"/>
    <col min="5902" max="5902" width="5.42578125" bestFit="1" customWidth="1"/>
    <col min="5903" max="5903" width="4.7109375" bestFit="1" customWidth="1"/>
    <col min="5904" max="5904" width="4.42578125" customWidth="1"/>
    <col min="5905" max="5905" width="4.7109375" bestFit="1" customWidth="1"/>
    <col min="5906" max="5906" width="5.42578125" bestFit="1" customWidth="1"/>
    <col min="5907" max="5907" width="4.7109375" bestFit="1" customWidth="1"/>
    <col min="5908" max="5908" width="3.7109375" bestFit="1" customWidth="1"/>
    <col min="5909" max="5909" width="4.7109375" bestFit="1" customWidth="1"/>
    <col min="5910" max="5919" width="3.7109375" bestFit="1" customWidth="1"/>
    <col min="5920" max="5920" width="4.42578125" bestFit="1" customWidth="1"/>
    <col min="5921" max="5922" width="3.7109375" bestFit="1" customWidth="1"/>
    <col min="5923" max="5924" width="4.42578125" bestFit="1" customWidth="1"/>
    <col min="5926" max="5926" width="10.7109375" customWidth="1"/>
    <col min="6149" max="6149" width="15.140625" customWidth="1"/>
    <col min="6150" max="6150" width="3.85546875" bestFit="1" customWidth="1"/>
    <col min="6151" max="6152" width="3.7109375" bestFit="1" customWidth="1"/>
    <col min="6153" max="6153" width="4.7109375" bestFit="1" customWidth="1"/>
    <col min="6154" max="6154" width="4.42578125" bestFit="1" customWidth="1"/>
    <col min="6155" max="6155" width="4.7109375" bestFit="1" customWidth="1"/>
    <col min="6156" max="6157" width="3.7109375" bestFit="1" customWidth="1"/>
    <col min="6158" max="6158" width="5.42578125" bestFit="1" customWidth="1"/>
    <col min="6159" max="6159" width="4.7109375" bestFit="1" customWidth="1"/>
    <col min="6160" max="6160" width="4.42578125" customWidth="1"/>
    <col min="6161" max="6161" width="4.7109375" bestFit="1" customWidth="1"/>
    <col min="6162" max="6162" width="5.42578125" bestFit="1" customWidth="1"/>
    <col min="6163" max="6163" width="4.7109375" bestFit="1" customWidth="1"/>
    <col min="6164" max="6164" width="3.7109375" bestFit="1" customWidth="1"/>
    <col min="6165" max="6165" width="4.7109375" bestFit="1" customWidth="1"/>
    <col min="6166" max="6175" width="3.7109375" bestFit="1" customWidth="1"/>
    <col min="6176" max="6176" width="4.42578125" bestFit="1" customWidth="1"/>
    <col min="6177" max="6178" width="3.7109375" bestFit="1" customWidth="1"/>
    <col min="6179" max="6180" width="4.42578125" bestFit="1" customWidth="1"/>
    <col min="6182" max="6182" width="10.7109375" customWidth="1"/>
    <col min="6405" max="6405" width="15.140625" customWidth="1"/>
    <col min="6406" max="6406" width="3.85546875" bestFit="1" customWidth="1"/>
    <col min="6407" max="6408" width="3.7109375" bestFit="1" customWidth="1"/>
    <col min="6409" max="6409" width="4.7109375" bestFit="1" customWidth="1"/>
    <col min="6410" max="6410" width="4.42578125" bestFit="1" customWidth="1"/>
    <col min="6411" max="6411" width="4.7109375" bestFit="1" customWidth="1"/>
    <col min="6412" max="6413" width="3.7109375" bestFit="1" customWidth="1"/>
    <col min="6414" max="6414" width="5.42578125" bestFit="1" customWidth="1"/>
    <col min="6415" max="6415" width="4.7109375" bestFit="1" customWidth="1"/>
    <col min="6416" max="6416" width="4.42578125" customWidth="1"/>
    <col min="6417" max="6417" width="4.7109375" bestFit="1" customWidth="1"/>
    <col min="6418" max="6418" width="5.42578125" bestFit="1" customWidth="1"/>
    <col min="6419" max="6419" width="4.7109375" bestFit="1" customWidth="1"/>
    <col min="6420" max="6420" width="3.7109375" bestFit="1" customWidth="1"/>
    <col min="6421" max="6421" width="4.7109375" bestFit="1" customWidth="1"/>
    <col min="6422" max="6431" width="3.7109375" bestFit="1" customWidth="1"/>
    <col min="6432" max="6432" width="4.42578125" bestFit="1" customWidth="1"/>
    <col min="6433" max="6434" width="3.7109375" bestFit="1" customWidth="1"/>
    <col min="6435" max="6436" width="4.42578125" bestFit="1" customWidth="1"/>
    <col min="6438" max="6438" width="10.7109375" customWidth="1"/>
    <col min="6661" max="6661" width="15.140625" customWidth="1"/>
    <col min="6662" max="6662" width="3.85546875" bestFit="1" customWidth="1"/>
    <col min="6663" max="6664" width="3.7109375" bestFit="1" customWidth="1"/>
    <col min="6665" max="6665" width="4.7109375" bestFit="1" customWidth="1"/>
    <col min="6666" max="6666" width="4.42578125" bestFit="1" customWidth="1"/>
    <col min="6667" max="6667" width="4.7109375" bestFit="1" customWidth="1"/>
    <col min="6668" max="6669" width="3.7109375" bestFit="1" customWidth="1"/>
    <col min="6670" max="6670" width="5.42578125" bestFit="1" customWidth="1"/>
    <col min="6671" max="6671" width="4.7109375" bestFit="1" customWidth="1"/>
    <col min="6672" max="6672" width="4.42578125" customWidth="1"/>
    <col min="6673" max="6673" width="4.7109375" bestFit="1" customWidth="1"/>
    <col min="6674" max="6674" width="5.42578125" bestFit="1" customWidth="1"/>
    <col min="6675" max="6675" width="4.7109375" bestFit="1" customWidth="1"/>
    <col min="6676" max="6676" width="3.7109375" bestFit="1" customWidth="1"/>
    <col min="6677" max="6677" width="4.7109375" bestFit="1" customWidth="1"/>
    <col min="6678" max="6687" width="3.7109375" bestFit="1" customWidth="1"/>
    <col min="6688" max="6688" width="4.42578125" bestFit="1" customWidth="1"/>
    <col min="6689" max="6690" width="3.7109375" bestFit="1" customWidth="1"/>
    <col min="6691" max="6692" width="4.42578125" bestFit="1" customWidth="1"/>
    <col min="6694" max="6694" width="10.7109375" customWidth="1"/>
    <col min="6917" max="6917" width="15.140625" customWidth="1"/>
    <col min="6918" max="6918" width="3.85546875" bestFit="1" customWidth="1"/>
    <col min="6919" max="6920" width="3.7109375" bestFit="1" customWidth="1"/>
    <col min="6921" max="6921" width="4.7109375" bestFit="1" customWidth="1"/>
    <col min="6922" max="6922" width="4.42578125" bestFit="1" customWidth="1"/>
    <col min="6923" max="6923" width="4.7109375" bestFit="1" customWidth="1"/>
    <col min="6924" max="6925" width="3.7109375" bestFit="1" customWidth="1"/>
    <col min="6926" max="6926" width="5.42578125" bestFit="1" customWidth="1"/>
    <col min="6927" max="6927" width="4.7109375" bestFit="1" customWidth="1"/>
    <col min="6928" max="6928" width="4.42578125" customWidth="1"/>
    <col min="6929" max="6929" width="4.7109375" bestFit="1" customWidth="1"/>
    <col min="6930" max="6930" width="5.42578125" bestFit="1" customWidth="1"/>
    <col min="6931" max="6931" width="4.7109375" bestFit="1" customWidth="1"/>
    <col min="6932" max="6932" width="3.7109375" bestFit="1" customWidth="1"/>
    <col min="6933" max="6933" width="4.7109375" bestFit="1" customWidth="1"/>
    <col min="6934" max="6943" width="3.7109375" bestFit="1" customWidth="1"/>
    <col min="6944" max="6944" width="4.42578125" bestFit="1" customWidth="1"/>
    <col min="6945" max="6946" width="3.7109375" bestFit="1" customWidth="1"/>
    <col min="6947" max="6948" width="4.42578125" bestFit="1" customWidth="1"/>
    <col min="6950" max="6950" width="10.7109375" customWidth="1"/>
    <col min="7173" max="7173" width="15.140625" customWidth="1"/>
    <col min="7174" max="7174" width="3.85546875" bestFit="1" customWidth="1"/>
    <col min="7175" max="7176" width="3.7109375" bestFit="1" customWidth="1"/>
    <col min="7177" max="7177" width="4.7109375" bestFit="1" customWidth="1"/>
    <col min="7178" max="7178" width="4.42578125" bestFit="1" customWidth="1"/>
    <col min="7179" max="7179" width="4.7109375" bestFit="1" customWidth="1"/>
    <col min="7180" max="7181" width="3.7109375" bestFit="1" customWidth="1"/>
    <col min="7182" max="7182" width="5.42578125" bestFit="1" customWidth="1"/>
    <col min="7183" max="7183" width="4.7109375" bestFit="1" customWidth="1"/>
    <col min="7184" max="7184" width="4.42578125" customWidth="1"/>
    <col min="7185" max="7185" width="4.7109375" bestFit="1" customWidth="1"/>
    <col min="7186" max="7186" width="5.42578125" bestFit="1" customWidth="1"/>
    <col min="7187" max="7187" width="4.7109375" bestFit="1" customWidth="1"/>
    <col min="7188" max="7188" width="3.7109375" bestFit="1" customWidth="1"/>
    <col min="7189" max="7189" width="4.7109375" bestFit="1" customWidth="1"/>
    <col min="7190" max="7199" width="3.7109375" bestFit="1" customWidth="1"/>
    <col min="7200" max="7200" width="4.42578125" bestFit="1" customWidth="1"/>
    <col min="7201" max="7202" width="3.7109375" bestFit="1" customWidth="1"/>
    <col min="7203" max="7204" width="4.42578125" bestFit="1" customWidth="1"/>
    <col min="7206" max="7206" width="10.7109375" customWidth="1"/>
    <col min="7429" max="7429" width="15.140625" customWidth="1"/>
    <col min="7430" max="7430" width="3.85546875" bestFit="1" customWidth="1"/>
    <col min="7431" max="7432" width="3.7109375" bestFit="1" customWidth="1"/>
    <col min="7433" max="7433" width="4.7109375" bestFit="1" customWidth="1"/>
    <col min="7434" max="7434" width="4.42578125" bestFit="1" customWidth="1"/>
    <col min="7435" max="7435" width="4.7109375" bestFit="1" customWidth="1"/>
    <col min="7436" max="7437" width="3.7109375" bestFit="1" customWidth="1"/>
    <col min="7438" max="7438" width="5.42578125" bestFit="1" customWidth="1"/>
    <col min="7439" max="7439" width="4.7109375" bestFit="1" customWidth="1"/>
    <col min="7440" max="7440" width="4.42578125" customWidth="1"/>
    <col min="7441" max="7441" width="4.7109375" bestFit="1" customWidth="1"/>
    <col min="7442" max="7442" width="5.42578125" bestFit="1" customWidth="1"/>
    <col min="7443" max="7443" width="4.7109375" bestFit="1" customWidth="1"/>
    <col min="7444" max="7444" width="3.7109375" bestFit="1" customWidth="1"/>
    <col min="7445" max="7445" width="4.7109375" bestFit="1" customWidth="1"/>
    <col min="7446" max="7455" width="3.7109375" bestFit="1" customWidth="1"/>
    <col min="7456" max="7456" width="4.42578125" bestFit="1" customWidth="1"/>
    <col min="7457" max="7458" width="3.7109375" bestFit="1" customWidth="1"/>
    <col min="7459" max="7460" width="4.42578125" bestFit="1" customWidth="1"/>
    <col min="7462" max="7462" width="10.7109375" customWidth="1"/>
    <col min="7685" max="7685" width="15.140625" customWidth="1"/>
    <col min="7686" max="7686" width="3.85546875" bestFit="1" customWidth="1"/>
    <col min="7687" max="7688" width="3.7109375" bestFit="1" customWidth="1"/>
    <col min="7689" max="7689" width="4.7109375" bestFit="1" customWidth="1"/>
    <col min="7690" max="7690" width="4.42578125" bestFit="1" customWidth="1"/>
    <col min="7691" max="7691" width="4.7109375" bestFit="1" customWidth="1"/>
    <col min="7692" max="7693" width="3.7109375" bestFit="1" customWidth="1"/>
    <col min="7694" max="7694" width="5.42578125" bestFit="1" customWidth="1"/>
    <col min="7695" max="7695" width="4.7109375" bestFit="1" customWidth="1"/>
    <col min="7696" max="7696" width="4.42578125" customWidth="1"/>
    <col min="7697" max="7697" width="4.7109375" bestFit="1" customWidth="1"/>
    <col min="7698" max="7698" width="5.42578125" bestFit="1" customWidth="1"/>
    <col min="7699" max="7699" width="4.7109375" bestFit="1" customWidth="1"/>
    <col min="7700" max="7700" width="3.7109375" bestFit="1" customWidth="1"/>
    <col min="7701" max="7701" width="4.7109375" bestFit="1" customWidth="1"/>
    <col min="7702" max="7711" width="3.7109375" bestFit="1" customWidth="1"/>
    <col min="7712" max="7712" width="4.42578125" bestFit="1" customWidth="1"/>
    <col min="7713" max="7714" width="3.7109375" bestFit="1" customWidth="1"/>
    <col min="7715" max="7716" width="4.42578125" bestFit="1" customWidth="1"/>
    <col min="7718" max="7718" width="10.7109375" customWidth="1"/>
    <col min="7941" max="7941" width="15.140625" customWidth="1"/>
    <col min="7942" max="7942" width="3.85546875" bestFit="1" customWidth="1"/>
    <col min="7943" max="7944" width="3.7109375" bestFit="1" customWidth="1"/>
    <col min="7945" max="7945" width="4.7109375" bestFit="1" customWidth="1"/>
    <col min="7946" max="7946" width="4.42578125" bestFit="1" customWidth="1"/>
    <col min="7947" max="7947" width="4.7109375" bestFit="1" customWidth="1"/>
    <col min="7948" max="7949" width="3.7109375" bestFit="1" customWidth="1"/>
    <col min="7950" max="7950" width="5.42578125" bestFit="1" customWidth="1"/>
    <col min="7951" max="7951" width="4.7109375" bestFit="1" customWidth="1"/>
    <col min="7952" max="7952" width="4.42578125" customWidth="1"/>
    <col min="7953" max="7953" width="4.7109375" bestFit="1" customWidth="1"/>
    <col min="7954" max="7954" width="5.42578125" bestFit="1" customWidth="1"/>
    <col min="7955" max="7955" width="4.7109375" bestFit="1" customWidth="1"/>
    <col min="7956" max="7956" width="3.7109375" bestFit="1" customWidth="1"/>
    <col min="7957" max="7957" width="4.7109375" bestFit="1" customWidth="1"/>
    <col min="7958" max="7967" width="3.7109375" bestFit="1" customWidth="1"/>
    <col min="7968" max="7968" width="4.42578125" bestFit="1" customWidth="1"/>
    <col min="7969" max="7970" width="3.7109375" bestFit="1" customWidth="1"/>
    <col min="7971" max="7972" width="4.42578125" bestFit="1" customWidth="1"/>
    <col min="7974" max="7974" width="10.7109375" customWidth="1"/>
    <col min="8197" max="8197" width="15.140625" customWidth="1"/>
    <col min="8198" max="8198" width="3.85546875" bestFit="1" customWidth="1"/>
    <col min="8199" max="8200" width="3.7109375" bestFit="1" customWidth="1"/>
    <col min="8201" max="8201" width="4.7109375" bestFit="1" customWidth="1"/>
    <col min="8202" max="8202" width="4.42578125" bestFit="1" customWidth="1"/>
    <col min="8203" max="8203" width="4.7109375" bestFit="1" customWidth="1"/>
    <col min="8204" max="8205" width="3.7109375" bestFit="1" customWidth="1"/>
    <col min="8206" max="8206" width="5.42578125" bestFit="1" customWidth="1"/>
    <col min="8207" max="8207" width="4.7109375" bestFit="1" customWidth="1"/>
    <col min="8208" max="8208" width="4.42578125" customWidth="1"/>
    <col min="8209" max="8209" width="4.7109375" bestFit="1" customWidth="1"/>
    <col min="8210" max="8210" width="5.42578125" bestFit="1" customWidth="1"/>
    <col min="8211" max="8211" width="4.7109375" bestFit="1" customWidth="1"/>
    <col min="8212" max="8212" width="3.7109375" bestFit="1" customWidth="1"/>
    <col min="8213" max="8213" width="4.7109375" bestFit="1" customWidth="1"/>
    <col min="8214" max="8223" width="3.7109375" bestFit="1" customWidth="1"/>
    <col min="8224" max="8224" width="4.42578125" bestFit="1" customWidth="1"/>
    <col min="8225" max="8226" width="3.7109375" bestFit="1" customWidth="1"/>
    <col min="8227" max="8228" width="4.42578125" bestFit="1" customWidth="1"/>
    <col min="8230" max="8230" width="10.7109375" customWidth="1"/>
    <col min="8453" max="8453" width="15.140625" customWidth="1"/>
    <col min="8454" max="8454" width="3.85546875" bestFit="1" customWidth="1"/>
    <col min="8455" max="8456" width="3.7109375" bestFit="1" customWidth="1"/>
    <col min="8457" max="8457" width="4.7109375" bestFit="1" customWidth="1"/>
    <col min="8458" max="8458" width="4.42578125" bestFit="1" customWidth="1"/>
    <col min="8459" max="8459" width="4.7109375" bestFit="1" customWidth="1"/>
    <col min="8460" max="8461" width="3.7109375" bestFit="1" customWidth="1"/>
    <col min="8462" max="8462" width="5.42578125" bestFit="1" customWidth="1"/>
    <col min="8463" max="8463" width="4.7109375" bestFit="1" customWidth="1"/>
    <col min="8464" max="8464" width="4.42578125" customWidth="1"/>
    <col min="8465" max="8465" width="4.7109375" bestFit="1" customWidth="1"/>
    <col min="8466" max="8466" width="5.42578125" bestFit="1" customWidth="1"/>
    <col min="8467" max="8467" width="4.7109375" bestFit="1" customWidth="1"/>
    <col min="8468" max="8468" width="3.7109375" bestFit="1" customWidth="1"/>
    <col min="8469" max="8469" width="4.7109375" bestFit="1" customWidth="1"/>
    <col min="8470" max="8479" width="3.7109375" bestFit="1" customWidth="1"/>
    <col min="8480" max="8480" width="4.42578125" bestFit="1" customWidth="1"/>
    <col min="8481" max="8482" width="3.7109375" bestFit="1" customWidth="1"/>
    <col min="8483" max="8484" width="4.42578125" bestFit="1" customWidth="1"/>
    <col min="8486" max="8486" width="10.7109375" customWidth="1"/>
    <col min="8709" max="8709" width="15.140625" customWidth="1"/>
    <col min="8710" max="8710" width="3.85546875" bestFit="1" customWidth="1"/>
    <col min="8711" max="8712" width="3.7109375" bestFit="1" customWidth="1"/>
    <col min="8713" max="8713" width="4.7109375" bestFit="1" customWidth="1"/>
    <col min="8714" max="8714" width="4.42578125" bestFit="1" customWidth="1"/>
    <col min="8715" max="8715" width="4.7109375" bestFit="1" customWidth="1"/>
    <col min="8716" max="8717" width="3.7109375" bestFit="1" customWidth="1"/>
    <col min="8718" max="8718" width="5.42578125" bestFit="1" customWidth="1"/>
    <col min="8719" max="8719" width="4.7109375" bestFit="1" customWidth="1"/>
    <col min="8720" max="8720" width="4.42578125" customWidth="1"/>
    <col min="8721" max="8721" width="4.7109375" bestFit="1" customWidth="1"/>
    <col min="8722" max="8722" width="5.42578125" bestFit="1" customWidth="1"/>
    <col min="8723" max="8723" width="4.7109375" bestFit="1" customWidth="1"/>
    <col min="8724" max="8724" width="3.7109375" bestFit="1" customWidth="1"/>
    <col min="8725" max="8725" width="4.7109375" bestFit="1" customWidth="1"/>
    <col min="8726" max="8735" width="3.7109375" bestFit="1" customWidth="1"/>
    <col min="8736" max="8736" width="4.42578125" bestFit="1" customWidth="1"/>
    <col min="8737" max="8738" width="3.7109375" bestFit="1" customWidth="1"/>
    <col min="8739" max="8740" width="4.42578125" bestFit="1" customWidth="1"/>
    <col min="8742" max="8742" width="10.7109375" customWidth="1"/>
    <col min="8965" max="8965" width="15.140625" customWidth="1"/>
    <col min="8966" max="8966" width="3.85546875" bestFit="1" customWidth="1"/>
    <col min="8967" max="8968" width="3.7109375" bestFit="1" customWidth="1"/>
    <col min="8969" max="8969" width="4.7109375" bestFit="1" customWidth="1"/>
    <col min="8970" max="8970" width="4.42578125" bestFit="1" customWidth="1"/>
    <col min="8971" max="8971" width="4.7109375" bestFit="1" customWidth="1"/>
    <col min="8972" max="8973" width="3.7109375" bestFit="1" customWidth="1"/>
    <col min="8974" max="8974" width="5.42578125" bestFit="1" customWidth="1"/>
    <col min="8975" max="8975" width="4.7109375" bestFit="1" customWidth="1"/>
    <col min="8976" max="8976" width="4.42578125" customWidth="1"/>
    <col min="8977" max="8977" width="4.7109375" bestFit="1" customWidth="1"/>
    <col min="8978" max="8978" width="5.42578125" bestFit="1" customWidth="1"/>
    <col min="8979" max="8979" width="4.7109375" bestFit="1" customWidth="1"/>
    <col min="8980" max="8980" width="3.7109375" bestFit="1" customWidth="1"/>
    <col min="8981" max="8981" width="4.7109375" bestFit="1" customWidth="1"/>
    <col min="8982" max="8991" width="3.7109375" bestFit="1" customWidth="1"/>
    <col min="8992" max="8992" width="4.42578125" bestFit="1" customWidth="1"/>
    <col min="8993" max="8994" width="3.7109375" bestFit="1" customWidth="1"/>
    <col min="8995" max="8996" width="4.42578125" bestFit="1" customWidth="1"/>
    <col min="8998" max="8998" width="10.7109375" customWidth="1"/>
    <col min="9221" max="9221" width="15.140625" customWidth="1"/>
    <col min="9222" max="9222" width="3.85546875" bestFit="1" customWidth="1"/>
    <col min="9223" max="9224" width="3.7109375" bestFit="1" customWidth="1"/>
    <col min="9225" max="9225" width="4.7109375" bestFit="1" customWidth="1"/>
    <col min="9226" max="9226" width="4.42578125" bestFit="1" customWidth="1"/>
    <col min="9227" max="9227" width="4.7109375" bestFit="1" customWidth="1"/>
    <col min="9228" max="9229" width="3.7109375" bestFit="1" customWidth="1"/>
    <col min="9230" max="9230" width="5.42578125" bestFit="1" customWidth="1"/>
    <col min="9231" max="9231" width="4.7109375" bestFit="1" customWidth="1"/>
    <col min="9232" max="9232" width="4.42578125" customWidth="1"/>
    <col min="9233" max="9233" width="4.7109375" bestFit="1" customWidth="1"/>
    <col min="9234" max="9234" width="5.42578125" bestFit="1" customWidth="1"/>
    <col min="9235" max="9235" width="4.7109375" bestFit="1" customWidth="1"/>
    <col min="9236" max="9236" width="3.7109375" bestFit="1" customWidth="1"/>
    <col min="9237" max="9237" width="4.7109375" bestFit="1" customWidth="1"/>
    <col min="9238" max="9247" width="3.7109375" bestFit="1" customWidth="1"/>
    <col min="9248" max="9248" width="4.42578125" bestFit="1" customWidth="1"/>
    <col min="9249" max="9250" width="3.7109375" bestFit="1" customWidth="1"/>
    <col min="9251" max="9252" width="4.42578125" bestFit="1" customWidth="1"/>
    <col min="9254" max="9254" width="10.7109375" customWidth="1"/>
    <col min="9477" max="9477" width="15.140625" customWidth="1"/>
    <col min="9478" max="9478" width="3.85546875" bestFit="1" customWidth="1"/>
    <col min="9479" max="9480" width="3.7109375" bestFit="1" customWidth="1"/>
    <col min="9481" max="9481" width="4.7109375" bestFit="1" customWidth="1"/>
    <col min="9482" max="9482" width="4.42578125" bestFit="1" customWidth="1"/>
    <col min="9483" max="9483" width="4.7109375" bestFit="1" customWidth="1"/>
    <col min="9484" max="9485" width="3.7109375" bestFit="1" customWidth="1"/>
    <col min="9486" max="9486" width="5.42578125" bestFit="1" customWidth="1"/>
    <col min="9487" max="9487" width="4.7109375" bestFit="1" customWidth="1"/>
    <col min="9488" max="9488" width="4.42578125" customWidth="1"/>
    <col min="9489" max="9489" width="4.7109375" bestFit="1" customWidth="1"/>
    <col min="9490" max="9490" width="5.42578125" bestFit="1" customWidth="1"/>
    <col min="9491" max="9491" width="4.7109375" bestFit="1" customWidth="1"/>
    <col min="9492" max="9492" width="3.7109375" bestFit="1" customWidth="1"/>
    <col min="9493" max="9493" width="4.7109375" bestFit="1" customWidth="1"/>
    <col min="9494" max="9503" width="3.7109375" bestFit="1" customWidth="1"/>
    <col min="9504" max="9504" width="4.42578125" bestFit="1" customWidth="1"/>
    <col min="9505" max="9506" width="3.7109375" bestFit="1" customWidth="1"/>
    <col min="9507" max="9508" width="4.42578125" bestFit="1" customWidth="1"/>
    <col min="9510" max="9510" width="10.7109375" customWidth="1"/>
    <col min="9733" max="9733" width="15.140625" customWidth="1"/>
    <col min="9734" max="9734" width="3.85546875" bestFit="1" customWidth="1"/>
    <col min="9735" max="9736" width="3.7109375" bestFit="1" customWidth="1"/>
    <col min="9737" max="9737" width="4.7109375" bestFit="1" customWidth="1"/>
    <col min="9738" max="9738" width="4.42578125" bestFit="1" customWidth="1"/>
    <col min="9739" max="9739" width="4.7109375" bestFit="1" customWidth="1"/>
    <col min="9740" max="9741" width="3.7109375" bestFit="1" customWidth="1"/>
    <col min="9742" max="9742" width="5.42578125" bestFit="1" customWidth="1"/>
    <col min="9743" max="9743" width="4.7109375" bestFit="1" customWidth="1"/>
    <col min="9744" max="9744" width="4.42578125" customWidth="1"/>
    <col min="9745" max="9745" width="4.7109375" bestFit="1" customWidth="1"/>
    <col min="9746" max="9746" width="5.42578125" bestFit="1" customWidth="1"/>
    <col min="9747" max="9747" width="4.7109375" bestFit="1" customWidth="1"/>
    <col min="9748" max="9748" width="3.7109375" bestFit="1" customWidth="1"/>
    <col min="9749" max="9749" width="4.7109375" bestFit="1" customWidth="1"/>
    <col min="9750" max="9759" width="3.7109375" bestFit="1" customWidth="1"/>
    <col min="9760" max="9760" width="4.42578125" bestFit="1" customWidth="1"/>
    <col min="9761" max="9762" width="3.7109375" bestFit="1" customWidth="1"/>
    <col min="9763" max="9764" width="4.42578125" bestFit="1" customWidth="1"/>
    <col min="9766" max="9766" width="10.7109375" customWidth="1"/>
    <col min="9989" max="9989" width="15.140625" customWidth="1"/>
    <col min="9990" max="9990" width="3.85546875" bestFit="1" customWidth="1"/>
    <col min="9991" max="9992" width="3.7109375" bestFit="1" customWidth="1"/>
    <col min="9993" max="9993" width="4.7109375" bestFit="1" customWidth="1"/>
    <col min="9994" max="9994" width="4.42578125" bestFit="1" customWidth="1"/>
    <col min="9995" max="9995" width="4.7109375" bestFit="1" customWidth="1"/>
    <col min="9996" max="9997" width="3.7109375" bestFit="1" customWidth="1"/>
    <col min="9998" max="9998" width="5.42578125" bestFit="1" customWidth="1"/>
    <col min="9999" max="9999" width="4.7109375" bestFit="1" customWidth="1"/>
    <col min="10000" max="10000" width="4.42578125" customWidth="1"/>
    <col min="10001" max="10001" width="4.7109375" bestFit="1" customWidth="1"/>
    <col min="10002" max="10002" width="5.42578125" bestFit="1" customWidth="1"/>
    <col min="10003" max="10003" width="4.7109375" bestFit="1" customWidth="1"/>
    <col min="10004" max="10004" width="3.7109375" bestFit="1" customWidth="1"/>
    <col min="10005" max="10005" width="4.7109375" bestFit="1" customWidth="1"/>
    <col min="10006" max="10015" width="3.7109375" bestFit="1" customWidth="1"/>
    <col min="10016" max="10016" width="4.42578125" bestFit="1" customWidth="1"/>
    <col min="10017" max="10018" width="3.7109375" bestFit="1" customWidth="1"/>
    <col min="10019" max="10020" width="4.42578125" bestFit="1" customWidth="1"/>
    <col min="10022" max="10022" width="10.7109375" customWidth="1"/>
    <col min="10245" max="10245" width="15.140625" customWidth="1"/>
    <col min="10246" max="10246" width="3.85546875" bestFit="1" customWidth="1"/>
    <col min="10247" max="10248" width="3.7109375" bestFit="1" customWidth="1"/>
    <col min="10249" max="10249" width="4.7109375" bestFit="1" customWidth="1"/>
    <col min="10250" max="10250" width="4.42578125" bestFit="1" customWidth="1"/>
    <col min="10251" max="10251" width="4.7109375" bestFit="1" customWidth="1"/>
    <col min="10252" max="10253" width="3.7109375" bestFit="1" customWidth="1"/>
    <col min="10254" max="10254" width="5.42578125" bestFit="1" customWidth="1"/>
    <col min="10255" max="10255" width="4.7109375" bestFit="1" customWidth="1"/>
    <col min="10256" max="10256" width="4.42578125" customWidth="1"/>
    <col min="10257" max="10257" width="4.7109375" bestFit="1" customWidth="1"/>
    <col min="10258" max="10258" width="5.42578125" bestFit="1" customWidth="1"/>
    <col min="10259" max="10259" width="4.7109375" bestFit="1" customWidth="1"/>
    <col min="10260" max="10260" width="3.7109375" bestFit="1" customWidth="1"/>
    <col min="10261" max="10261" width="4.7109375" bestFit="1" customWidth="1"/>
    <col min="10262" max="10271" width="3.7109375" bestFit="1" customWidth="1"/>
    <col min="10272" max="10272" width="4.42578125" bestFit="1" customWidth="1"/>
    <col min="10273" max="10274" width="3.7109375" bestFit="1" customWidth="1"/>
    <col min="10275" max="10276" width="4.42578125" bestFit="1" customWidth="1"/>
    <col min="10278" max="10278" width="10.7109375" customWidth="1"/>
    <col min="10501" max="10501" width="15.140625" customWidth="1"/>
    <col min="10502" max="10502" width="3.85546875" bestFit="1" customWidth="1"/>
    <col min="10503" max="10504" width="3.7109375" bestFit="1" customWidth="1"/>
    <col min="10505" max="10505" width="4.7109375" bestFit="1" customWidth="1"/>
    <col min="10506" max="10506" width="4.42578125" bestFit="1" customWidth="1"/>
    <col min="10507" max="10507" width="4.7109375" bestFit="1" customWidth="1"/>
    <col min="10508" max="10509" width="3.7109375" bestFit="1" customWidth="1"/>
    <col min="10510" max="10510" width="5.42578125" bestFit="1" customWidth="1"/>
    <col min="10511" max="10511" width="4.7109375" bestFit="1" customWidth="1"/>
    <col min="10512" max="10512" width="4.42578125" customWidth="1"/>
    <col min="10513" max="10513" width="4.7109375" bestFit="1" customWidth="1"/>
    <col min="10514" max="10514" width="5.42578125" bestFit="1" customWidth="1"/>
    <col min="10515" max="10515" width="4.7109375" bestFit="1" customWidth="1"/>
    <col min="10516" max="10516" width="3.7109375" bestFit="1" customWidth="1"/>
    <col min="10517" max="10517" width="4.7109375" bestFit="1" customWidth="1"/>
    <col min="10518" max="10527" width="3.7109375" bestFit="1" customWidth="1"/>
    <col min="10528" max="10528" width="4.42578125" bestFit="1" customWidth="1"/>
    <col min="10529" max="10530" width="3.7109375" bestFit="1" customWidth="1"/>
    <col min="10531" max="10532" width="4.42578125" bestFit="1" customWidth="1"/>
    <col min="10534" max="10534" width="10.7109375" customWidth="1"/>
    <col min="10757" max="10757" width="15.140625" customWidth="1"/>
    <col min="10758" max="10758" width="3.85546875" bestFit="1" customWidth="1"/>
    <col min="10759" max="10760" width="3.7109375" bestFit="1" customWidth="1"/>
    <col min="10761" max="10761" width="4.7109375" bestFit="1" customWidth="1"/>
    <col min="10762" max="10762" width="4.42578125" bestFit="1" customWidth="1"/>
    <col min="10763" max="10763" width="4.7109375" bestFit="1" customWidth="1"/>
    <col min="10764" max="10765" width="3.7109375" bestFit="1" customWidth="1"/>
    <col min="10766" max="10766" width="5.42578125" bestFit="1" customWidth="1"/>
    <col min="10767" max="10767" width="4.7109375" bestFit="1" customWidth="1"/>
    <col min="10768" max="10768" width="4.42578125" customWidth="1"/>
    <col min="10769" max="10769" width="4.7109375" bestFit="1" customWidth="1"/>
    <col min="10770" max="10770" width="5.42578125" bestFit="1" customWidth="1"/>
    <col min="10771" max="10771" width="4.7109375" bestFit="1" customWidth="1"/>
    <col min="10772" max="10772" width="3.7109375" bestFit="1" customWidth="1"/>
    <col min="10773" max="10773" width="4.7109375" bestFit="1" customWidth="1"/>
    <col min="10774" max="10783" width="3.7109375" bestFit="1" customWidth="1"/>
    <col min="10784" max="10784" width="4.42578125" bestFit="1" customWidth="1"/>
    <col min="10785" max="10786" width="3.7109375" bestFit="1" customWidth="1"/>
    <col min="10787" max="10788" width="4.42578125" bestFit="1" customWidth="1"/>
    <col min="10790" max="10790" width="10.7109375" customWidth="1"/>
    <col min="11013" max="11013" width="15.140625" customWidth="1"/>
    <col min="11014" max="11014" width="3.85546875" bestFit="1" customWidth="1"/>
    <col min="11015" max="11016" width="3.7109375" bestFit="1" customWidth="1"/>
    <col min="11017" max="11017" width="4.7109375" bestFit="1" customWidth="1"/>
    <col min="11018" max="11018" width="4.42578125" bestFit="1" customWidth="1"/>
    <col min="11019" max="11019" width="4.7109375" bestFit="1" customWidth="1"/>
    <col min="11020" max="11021" width="3.7109375" bestFit="1" customWidth="1"/>
    <col min="11022" max="11022" width="5.42578125" bestFit="1" customWidth="1"/>
    <col min="11023" max="11023" width="4.7109375" bestFit="1" customWidth="1"/>
    <col min="11024" max="11024" width="4.42578125" customWidth="1"/>
    <col min="11025" max="11025" width="4.7109375" bestFit="1" customWidth="1"/>
    <col min="11026" max="11026" width="5.42578125" bestFit="1" customWidth="1"/>
    <col min="11027" max="11027" width="4.7109375" bestFit="1" customWidth="1"/>
    <col min="11028" max="11028" width="3.7109375" bestFit="1" customWidth="1"/>
    <col min="11029" max="11029" width="4.7109375" bestFit="1" customWidth="1"/>
    <col min="11030" max="11039" width="3.7109375" bestFit="1" customWidth="1"/>
    <col min="11040" max="11040" width="4.42578125" bestFit="1" customWidth="1"/>
    <col min="11041" max="11042" width="3.7109375" bestFit="1" customWidth="1"/>
    <col min="11043" max="11044" width="4.42578125" bestFit="1" customWidth="1"/>
    <col min="11046" max="11046" width="10.7109375" customWidth="1"/>
    <col min="11269" max="11269" width="15.140625" customWidth="1"/>
    <col min="11270" max="11270" width="3.85546875" bestFit="1" customWidth="1"/>
    <col min="11271" max="11272" width="3.7109375" bestFit="1" customWidth="1"/>
    <col min="11273" max="11273" width="4.7109375" bestFit="1" customWidth="1"/>
    <col min="11274" max="11274" width="4.42578125" bestFit="1" customWidth="1"/>
    <col min="11275" max="11275" width="4.7109375" bestFit="1" customWidth="1"/>
    <col min="11276" max="11277" width="3.7109375" bestFit="1" customWidth="1"/>
    <col min="11278" max="11278" width="5.42578125" bestFit="1" customWidth="1"/>
    <col min="11279" max="11279" width="4.7109375" bestFit="1" customWidth="1"/>
    <col min="11280" max="11280" width="4.42578125" customWidth="1"/>
    <col min="11281" max="11281" width="4.7109375" bestFit="1" customWidth="1"/>
    <col min="11282" max="11282" width="5.42578125" bestFit="1" customWidth="1"/>
    <col min="11283" max="11283" width="4.7109375" bestFit="1" customWidth="1"/>
    <col min="11284" max="11284" width="3.7109375" bestFit="1" customWidth="1"/>
    <col min="11285" max="11285" width="4.7109375" bestFit="1" customWidth="1"/>
    <col min="11286" max="11295" width="3.7109375" bestFit="1" customWidth="1"/>
    <col min="11296" max="11296" width="4.42578125" bestFit="1" customWidth="1"/>
    <col min="11297" max="11298" width="3.7109375" bestFit="1" customWidth="1"/>
    <col min="11299" max="11300" width="4.42578125" bestFit="1" customWidth="1"/>
    <col min="11302" max="11302" width="10.7109375" customWidth="1"/>
    <col min="11525" max="11525" width="15.140625" customWidth="1"/>
    <col min="11526" max="11526" width="3.85546875" bestFit="1" customWidth="1"/>
    <col min="11527" max="11528" width="3.7109375" bestFit="1" customWidth="1"/>
    <col min="11529" max="11529" width="4.7109375" bestFit="1" customWidth="1"/>
    <col min="11530" max="11530" width="4.42578125" bestFit="1" customWidth="1"/>
    <col min="11531" max="11531" width="4.7109375" bestFit="1" customWidth="1"/>
    <col min="11532" max="11533" width="3.7109375" bestFit="1" customWidth="1"/>
    <col min="11534" max="11534" width="5.42578125" bestFit="1" customWidth="1"/>
    <col min="11535" max="11535" width="4.7109375" bestFit="1" customWidth="1"/>
    <col min="11536" max="11536" width="4.42578125" customWidth="1"/>
    <col min="11537" max="11537" width="4.7109375" bestFit="1" customWidth="1"/>
    <col min="11538" max="11538" width="5.42578125" bestFit="1" customWidth="1"/>
    <col min="11539" max="11539" width="4.7109375" bestFit="1" customWidth="1"/>
    <col min="11540" max="11540" width="3.7109375" bestFit="1" customWidth="1"/>
    <col min="11541" max="11541" width="4.7109375" bestFit="1" customWidth="1"/>
    <col min="11542" max="11551" width="3.7109375" bestFit="1" customWidth="1"/>
    <col min="11552" max="11552" width="4.42578125" bestFit="1" customWidth="1"/>
    <col min="11553" max="11554" width="3.7109375" bestFit="1" customWidth="1"/>
    <col min="11555" max="11556" width="4.42578125" bestFit="1" customWidth="1"/>
    <col min="11558" max="11558" width="10.7109375" customWidth="1"/>
    <col min="11781" max="11781" width="15.140625" customWidth="1"/>
    <col min="11782" max="11782" width="3.85546875" bestFit="1" customWidth="1"/>
    <col min="11783" max="11784" width="3.7109375" bestFit="1" customWidth="1"/>
    <col min="11785" max="11785" width="4.7109375" bestFit="1" customWidth="1"/>
    <col min="11786" max="11786" width="4.42578125" bestFit="1" customWidth="1"/>
    <col min="11787" max="11787" width="4.7109375" bestFit="1" customWidth="1"/>
    <col min="11788" max="11789" width="3.7109375" bestFit="1" customWidth="1"/>
    <col min="11790" max="11790" width="5.42578125" bestFit="1" customWidth="1"/>
    <col min="11791" max="11791" width="4.7109375" bestFit="1" customWidth="1"/>
    <col min="11792" max="11792" width="4.42578125" customWidth="1"/>
    <col min="11793" max="11793" width="4.7109375" bestFit="1" customWidth="1"/>
    <col min="11794" max="11794" width="5.42578125" bestFit="1" customWidth="1"/>
    <col min="11795" max="11795" width="4.7109375" bestFit="1" customWidth="1"/>
    <col min="11796" max="11796" width="3.7109375" bestFit="1" customWidth="1"/>
    <col min="11797" max="11797" width="4.7109375" bestFit="1" customWidth="1"/>
    <col min="11798" max="11807" width="3.7109375" bestFit="1" customWidth="1"/>
    <col min="11808" max="11808" width="4.42578125" bestFit="1" customWidth="1"/>
    <col min="11809" max="11810" width="3.7109375" bestFit="1" customWidth="1"/>
    <col min="11811" max="11812" width="4.42578125" bestFit="1" customWidth="1"/>
    <col min="11814" max="11814" width="10.7109375" customWidth="1"/>
    <col min="12037" max="12037" width="15.140625" customWidth="1"/>
    <col min="12038" max="12038" width="3.85546875" bestFit="1" customWidth="1"/>
    <col min="12039" max="12040" width="3.7109375" bestFit="1" customWidth="1"/>
    <col min="12041" max="12041" width="4.7109375" bestFit="1" customWidth="1"/>
    <col min="12042" max="12042" width="4.42578125" bestFit="1" customWidth="1"/>
    <col min="12043" max="12043" width="4.7109375" bestFit="1" customWidth="1"/>
    <col min="12044" max="12045" width="3.7109375" bestFit="1" customWidth="1"/>
    <col min="12046" max="12046" width="5.42578125" bestFit="1" customWidth="1"/>
    <col min="12047" max="12047" width="4.7109375" bestFit="1" customWidth="1"/>
    <col min="12048" max="12048" width="4.42578125" customWidth="1"/>
    <col min="12049" max="12049" width="4.7109375" bestFit="1" customWidth="1"/>
    <col min="12050" max="12050" width="5.42578125" bestFit="1" customWidth="1"/>
    <col min="12051" max="12051" width="4.7109375" bestFit="1" customWidth="1"/>
    <col min="12052" max="12052" width="3.7109375" bestFit="1" customWidth="1"/>
    <col min="12053" max="12053" width="4.7109375" bestFit="1" customWidth="1"/>
    <col min="12054" max="12063" width="3.7109375" bestFit="1" customWidth="1"/>
    <col min="12064" max="12064" width="4.42578125" bestFit="1" customWidth="1"/>
    <col min="12065" max="12066" width="3.7109375" bestFit="1" customWidth="1"/>
    <col min="12067" max="12068" width="4.42578125" bestFit="1" customWidth="1"/>
    <col min="12070" max="12070" width="10.7109375" customWidth="1"/>
    <col min="12293" max="12293" width="15.140625" customWidth="1"/>
    <col min="12294" max="12294" width="3.85546875" bestFit="1" customWidth="1"/>
    <col min="12295" max="12296" width="3.7109375" bestFit="1" customWidth="1"/>
    <col min="12297" max="12297" width="4.7109375" bestFit="1" customWidth="1"/>
    <col min="12298" max="12298" width="4.42578125" bestFit="1" customWidth="1"/>
    <col min="12299" max="12299" width="4.7109375" bestFit="1" customWidth="1"/>
    <col min="12300" max="12301" width="3.7109375" bestFit="1" customWidth="1"/>
    <col min="12302" max="12302" width="5.42578125" bestFit="1" customWidth="1"/>
    <col min="12303" max="12303" width="4.7109375" bestFit="1" customWidth="1"/>
    <col min="12304" max="12304" width="4.42578125" customWidth="1"/>
    <col min="12305" max="12305" width="4.7109375" bestFit="1" customWidth="1"/>
    <col min="12306" max="12306" width="5.42578125" bestFit="1" customWidth="1"/>
    <col min="12307" max="12307" width="4.7109375" bestFit="1" customWidth="1"/>
    <col min="12308" max="12308" width="3.7109375" bestFit="1" customWidth="1"/>
    <col min="12309" max="12309" width="4.7109375" bestFit="1" customWidth="1"/>
    <col min="12310" max="12319" width="3.7109375" bestFit="1" customWidth="1"/>
    <col min="12320" max="12320" width="4.42578125" bestFit="1" customWidth="1"/>
    <col min="12321" max="12322" width="3.7109375" bestFit="1" customWidth="1"/>
    <col min="12323" max="12324" width="4.42578125" bestFit="1" customWidth="1"/>
    <col min="12326" max="12326" width="10.7109375" customWidth="1"/>
    <col min="12549" max="12549" width="15.140625" customWidth="1"/>
    <col min="12550" max="12550" width="3.85546875" bestFit="1" customWidth="1"/>
    <col min="12551" max="12552" width="3.7109375" bestFit="1" customWidth="1"/>
    <col min="12553" max="12553" width="4.7109375" bestFit="1" customWidth="1"/>
    <col min="12554" max="12554" width="4.42578125" bestFit="1" customWidth="1"/>
    <col min="12555" max="12555" width="4.7109375" bestFit="1" customWidth="1"/>
    <col min="12556" max="12557" width="3.7109375" bestFit="1" customWidth="1"/>
    <col min="12558" max="12558" width="5.42578125" bestFit="1" customWidth="1"/>
    <col min="12559" max="12559" width="4.7109375" bestFit="1" customWidth="1"/>
    <col min="12560" max="12560" width="4.42578125" customWidth="1"/>
    <col min="12561" max="12561" width="4.7109375" bestFit="1" customWidth="1"/>
    <col min="12562" max="12562" width="5.42578125" bestFit="1" customWidth="1"/>
    <col min="12563" max="12563" width="4.7109375" bestFit="1" customWidth="1"/>
    <col min="12564" max="12564" width="3.7109375" bestFit="1" customWidth="1"/>
    <col min="12565" max="12565" width="4.7109375" bestFit="1" customWidth="1"/>
    <col min="12566" max="12575" width="3.7109375" bestFit="1" customWidth="1"/>
    <col min="12576" max="12576" width="4.42578125" bestFit="1" customWidth="1"/>
    <col min="12577" max="12578" width="3.7109375" bestFit="1" customWidth="1"/>
    <col min="12579" max="12580" width="4.42578125" bestFit="1" customWidth="1"/>
    <col min="12582" max="12582" width="10.7109375" customWidth="1"/>
    <col min="12805" max="12805" width="15.140625" customWidth="1"/>
    <col min="12806" max="12806" width="3.85546875" bestFit="1" customWidth="1"/>
    <col min="12807" max="12808" width="3.7109375" bestFit="1" customWidth="1"/>
    <col min="12809" max="12809" width="4.7109375" bestFit="1" customWidth="1"/>
    <col min="12810" max="12810" width="4.42578125" bestFit="1" customWidth="1"/>
    <col min="12811" max="12811" width="4.7109375" bestFit="1" customWidth="1"/>
    <col min="12812" max="12813" width="3.7109375" bestFit="1" customWidth="1"/>
    <col min="12814" max="12814" width="5.42578125" bestFit="1" customWidth="1"/>
    <col min="12815" max="12815" width="4.7109375" bestFit="1" customWidth="1"/>
    <col min="12816" max="12816" width="4.42578125" customWidth="1"/>
    <col min="12817" max="12817" width="4.7109375" bestFit="1" customWidth="1"/>
    <col min="12818" max="12818" width="5.42578125" bestFit="1" customWidth="1"/>
    <col min="12819" max="12819" width="4.7109375" bestFit="1" customWidth="1"/>
    <col min="12820" max="12820" width="3.7109375" bestFit="1" customWidth="1"/>
    <col min="12821" max="12821" width="4.7109375" bestFit="1" customWidth="1"/>
    <col min="12822" max="12831" width="3.7109375" bestFit="1" customWidth="1"/>
    <col min="12832" max="12832" width="4.42578125" bestFit="1" customWidth="1"/>
    <col min="12833" max="12834" width="3.7109375" bestFit="1" customWidth="1"/>
    <col min="12835" max="12836" width="4.42578125" bestFit="1" customWidth="1"/>
    <col min="12838" max="12838" width="10.7109375" customWidth="1"/>
    <col min="13061" max="13061" width="15.140625" customWidth="1"/>
    <col min="13062" max="13062" width="3.85546875" bestFit="1" customWidth="1"/>
    <col min="13063" max="13064" width="3.7109375" bestFit="1" customWidth="1"/>
    <col min="13065" max="13065" width="4.7109375" bestFit="1" customWidth="1"/>
    <col min="13066" max="13066" width="4.42578125" bestFit="1" customWidth="1"/>
    <col min="13067" max="13067" width="4.7109375" bestFit="1" customWidth="1"/>
    <col min="13068" max="13069" width="3.7109375" bestFit="1" customWidth="1"/>
    <col min="13070" max="13070" width="5.42578125" bestFit="1" customWidth="1"/>
    <col min="13071" max="13071" width="4.7109375" bestFit="1" customWidth="1"/>
    <col min="13072" max="13072" width="4.42578125" customWidth="1"/>
    <col min="13073" max="13073" width="4.7109375" bestFit="1" customWidth="1"/>
    <col min="13074" max="13074" width="5.42578125" bestFit="1" customWidth="1"/>
    <col min="13075" max="13075" width="4.7109375" bestFit="1" customWidth="1"/>
    <col min="13076" max="13076" width="3.7109375" bestFit="1" customWidth="1"/>
    <col min="13077" max="13077" width="4.7109375" bestFit="1" customWidth="1"/>
    <col min="13078" max="13087" width="3.7109375" bestFit="1" customWidth="1"/>
    <col min="13088" max="13088" width="4.42578125" bestFit="1" customWidth="1"/>
    <col min="13089" max="13090" width="3.7109375" bestFit="1" customWidth="1"/>
    <col min="13091" max="13092" width="4.42578125" bestFit="1" customWidth="1"/>
    <col min="13094" max="13094" width="10.7109375" customWidth="1"/>
    <col min="13317" max="13317" width="15.140625" customWidth="1"/>
    <col min="13318" max="13318" width="3.85546875" bestFit="1" customWidth="1"/>
    <col min="13319" max="13320" width="3.7109375" bestFit="1" customWidth="1"/>
    <col min="13321" max="13321" width="4.7109375" bestFit="1" customWidth="1"/>
    <col min="13322" max="13322" width="4.42578125" bestFit="1" customWidth="1"/>
    <col min="13323" max="13323" width="4.7109375" bestFit="1" customWidth="1"/>
    <col min="13324" max="13325" width="3.7109375" bestFit="1" customWidth="1"/>
    <col min="13326" max="13326" width="5.42578125" bestFit="1" customWidth="1"/>
    <col min="13327" max="13327" width="4.7109375" bestFit="1" customWidth="1"/>
    <col min="13328" max="13328" width="4.42578125" customWidth="1"/>
    <col min="13329" max="13329" width="4.7109375" bestFit="1" customWidth="1"/>
    <col min="13330" max="13330" width="5.42578125" bestFit="1" customWidth="1"/>
    <col min="13331" max="13331" width="4.7109375" bestFit="1" customWidth="1"/>
    <col min="13332" max="13332" width="3.7109375" bestFit="1" customWidth="1"/>
    <col min="13333" max="13333" width="4.7109375" bestFit="1" customWidth="1"/>
    <col min="13334" max="13343" width="3.7109375" bestFit="1" customWidth="1"/>
    <col min="13344" max="13344" width="4.42578125" bestFit="1" customWidth="1"/>
    <col min="13345" max="13346" width="3.7109375" bestFit="1" customWidth="1"/>
    <col min="13347" max="13348" width="4.42578125" bestFit="1" customWidth="1"/>
    <col min="13350" max="13350" width="10.7109375" customWidth="1"/>
    <col min="13573" max="13573" width="15.140625" customWidth="1"/>
    <col min="13574" max="13574" width="3.85546875" bestFit="1" customWidth="1"/>
    <col min="13575" max="13576" width="3.7109375" bestFit="1" customWidth="1"/>
    <col min="13577" max="13577" width="4.7109375" bestFit="1" customWidth="1"/>
    <col min="13578" max="13578" width="4.42578125" bestFit="1" customWidth="1"/>
    <col min="13579" max="13579" width="4.7109375" bestFit="1" customWidth="1"/>
    <col min="13580" max="13581" width="3.7109375" bestFit="1" customWidth="1"/>
    <col min="13582" max="13582" width="5.42578125" bestFit="1" customWidth="1"/>
    <col min="13583" max="13583" width="4.7109375" bestFit="1" customWidth="1"/>
    <col min="13584" max="13584" width="4.42578125" customWidth="1"/>
    <col min="13585" max="13585" width="4.7109375" bestFit="1" customWidth="1"/>
    <col min="13586" max="13586" width="5.42578125" bestFit="1" customWidth="1"/>
    <col min="13587" max="13587" width="4.7109375" bestFit="1" customWidth="1"/>
    <col min="13588" max="13588" width="3.7109375" bestFit="1" customWidth="1"/>
    <col min="13589" max="13589" width="4.7109375" bestFit="1" customWidth="1"/>
    <col min="13590" max="13599" width="3.7109375" bestFit="1" customWidth="1"/>
    <col min="13600" max="13600" width="4.42578125" bestFit="1" customWidth="1"/>
    <col min="13601" max="13602" width="3.7109375" bestFit="1" customWidth="1"/>
    <col min="13603" max="13604" width="4.42578125" bestFit="1" customWidth="1"/>
    <col min="13606" max="13606" width="10.7109375" customWidth="1"/>
    <col min="13829" max="13829" width="15.140625" customWidth="1"/>
    <col min="13830" max="13830" width="3.85546875" bestFit="1" customWidth="1"/>
    <col min="13831" max="13832" width="3.7109375" bestFit="1" customWidth="1"/>
    <col min="13833" max="13833" width="4.7109375" bestFit="1" customWidth="1"/>
    <col min="13834" max="13834" width="4.42578125" bestFit="1" customWidth="1"/>
    <col min="13835" max="13835" width="4.7109375" bestFit="1" customWidth="1"/>
    <col min="13836" max="13837" width="3.7109375" bestFit="1" customWidth="1"/>
    <col min="13838" max="13838" width="5.42578125" bestFit="1" customWidth="1"/>
    <col min="13839" max="13839" width="4.7109375" bestFit="1" customWidth="1"/>
    <col min="13840" max="13840" width="4.42578125" customWidth="1"/>
    <col min="13841" max="13841" width="4.7109375" bestFit="1" customWidth="1"/>
    <col min="13842" max="13842" width="5.42578125" bestFit="1" customWidth="1"/>
    <col min="13843" max="13843" width="4.7109375" bestFit="1" customWidth="1"/>
    <col min="13844" max="13844" width="3.7109375" bestFit="1" customWidth="1"/>
    <col min="13845" max="13845" width="4.7109375" bestFit="1" customWidth="1"/>
    <col min="13846" max="13855" width="3.7109375" bestFit="1" customWidth="1"/>
    <col min="13856" max="13856" width="4.42578125" bestFit="1" customWidth="1"/>
    <col min="13857" max="13858" width="3.7109375" bestFit="1" customWidth="1"/>
    <col min="13859" max="13860" width="4.42578125" bestFit="1" customWidth="1"/>
    <col min="13862" max="13862" width="10.7109375" customWidth="1"/>
    <col min="14085" max="14085" width="15.140625" customWidth="1"/>
    <col min="14086" max="14086" width="3.85546875" bestFit="1" customWidth="1"/>
    <col min="14087" max="14088" width="3.7109375" bestFit="1" customWidth="1"/>
    <col min="14089" max="14089" width="4.7109375" bestFit="1" customWidth="1"/>
    <col min="14090" max="14090" width="4.42578125" bestFit="1" customWidth="1"/>
    <col min="14091" max="14091" width="4.7109375" bestFit="1" customWidth="1"/>
    <col min="14092" max="14093" width="3.7109375" bestFit="1" customWidth="1"/>
    <col min="14094" max="14094" width="5.42578125" bestFit="1" customWidth="1"/>
    <col min="14095" max="14095" width="4.7109375" bestFit="1" customWidth="1"/>
    <col min="14096" max="14096" width="4.42578125" customWidth="1"/>
    <col min="14097" max="14097" width="4.7109375" bestFit="1" customWidth="1"/>
    <col min="14098" max="14098" width="5.42578125" bestFit="1" customWidth="1"/>
    <col min="14099" max="14099" width="4.7109375" bestFit="1" customWidth="1"/>
    <col min="14100" max="14100" width="3.7109375" bestFit="1" customWidth="1"/>
    <col min="14101" max="14101" width="4.7109375" bestFit="1" customWidth="1"/>
    <col min="14102" max="14111" width="3.7109375" bestFit="1" customWidth="1"/>
    <col min="14112" max="14112" width="4.42578125" bestFit="1" customWidth="1"/>
    <col min="14113" max="14114" width="3.7109375" bestFit="1" customWidth="1"/>
    <col min="14115" max="14116" width="4.42578125" bestFit="1" customWidth="1"/>
    <col min="14118" max="14118" width="10.7109375" customWidth="1"/>
    <col min="14341" max="14341" width="15.140625" customWidth="1"/>
    <col min="14342" max="14342" width="3.85546875" bestFit="1" customWidth="1"/>
    <col min="14343" max="14344" width="3.7109375" bestFit="1" customWidth="1"/>
    <col min="14345" max="14345" width="4.7109375" bestFit="1" customWidth="1"/>
    <col min="14346" max="14346" width="4.42578125" bestFit="1" customWidth="1"/>
    <col min="14347" max="14347" width="4.7109375" bestFit="1" customWidth="1"/>
    <col min="14348" max="14349" width="3.7109375" bestFit="1" customWidth="1"/>
    <col min="14350" max="14350" width="5.42578125" bestFit="1" customWidth="1"/>
    <col min="14351" max="14351" width="4.7109375" bestFit="1" customWidth="1"/>
    <col min="14352" max="14352" width="4.42578125" customWidth="1"/>
    <col min="14353" max="14353" width="4.7109375" bestFit="1" customWidth="1"/>
    <col min="14354" max="14354" width="5.42578125" bestFit="1" customWidth="1"/>
    <col min="14355" max="14355" width="4.7109375" bestFit="1" customWidth="1"/>
    <col min="14356" max="14356" width="3.7109375" bestFit="1" customWidth="1"/>
    <col min="14357" max="14357" width="4.7109375" bestFit="1" customWidth="1"/>
    <col min="14358" max="14367" width="3.7109375" bestFit="1" customWidth="1"/>
    <col min="14368" max="14368" width="4.42578125" bestFit="1" customWidth="1"/>
    <col min="14369" max="14370" width="3.7109375" bestFit="1" customWidth="1"/>
    <col min="14371" max="14372" width="4.42578125" bestFit="1" customWidth="1"/>
    <col min="14374" max="14374" width="10.7109375" customWidth="1"/>
    <col min="14597" max="14597" width="15.140625" customWidth="1"/>
    <col min="14598" max="14598" width="3.85546875" bestFit="1" customWidth="1"/>
    <col min="14599" max="14600" width="3.7109375" bestFit="1" customWidth="1"/>
    <col min="14601" max="14601" width="4.7109375" bestFit="1" customWidth="1"/>
    <col min="14602" max="14602" width="4.42578125" bestFit="1" customWidth="1"/>
    <col min="14603" max="14603" width="4.7109375" bestFit="1" customWidth="1"/>
    <col min="14604" max="14605" width="3.7109375" bestFit="1" customWidth="1"/>
    <col min="14606" max="14606" width="5.42578125" bestFit="1" customWidth="1"/>
    <col min="14607" max="14607" width="4.7109375" bestFit="1" customWidth="1"/>
    <col min="14608" max="14608" width="4.42578125" customWidth="1"/>
    <col min="14609" max="14609" width="4.7109375" bestFit="1" customWidth="1"/>
    <col min="14610" max="14610" width="5.42578125" bestFit="1" customWidth="1"/>
    <col min="14611" max="14611" width="4.7109375" bestFit="1" customWidth="1"/>
    <col min="14612" max="14612" width="3.7109375" bestFit="1" customWidth="1"/>
    <col min="14613" max="14613" width="4.7109375" bestFit="1" customWidth="1"/>
    <col min="14614" max="14623" width="3.7109375" bestFit="1" customWidth="1"/>
    <col min="14624" max="14624" width="4.42578125" bestFit="1" customWidth="1"/>
    <col min="14625" max="14626" width="3.7109375" bestFit="1" customWidth="1"/>
    <col min="14627" max="14628" width="4.42578125" bestFit="1" customWidth="1"/>
    <col min="14630" max="14630" width="10.7109375" customWidth="1"/>
    <col min="14853" max="14853" width="15.140625" customWidth="1"/>
    <col min="14854" max="14854" width="3.85546875" bestFit="1" customWidth="1"/>
    <col min="14855" max="14856" width="3.7109375" bestFit="1" customWidth="1"/>
    <col min="14857" max="14857" width="4.7109375" bestFit="1" customWidth="1"/>
    <col min="14858" max="14858" width="4.42578125" bestFit="1" customWidth="1"/>
    <col min="14859" max="14859" width="4.7109375" bestFit="1" customWidth="1"/>
    <col min="14860" max="14861" width="3.7109375" bestFit="1" customWidth="1"/>
    <col min="14862" max="14862" width="5.42578125" bestFit="1" customWidth="1"/>
    <col min="14863" max="14863" width="4.7109375" bestFit="1" customWidth="1"/>
    <col min="14864" max="14864" width="4.42578125" customWidth="1"/>
    <col min="14865" max="14865" width="4.7109375" bestFit="1" customWidth="1"/>
    <col min="14866" max="14866" width="5.42578125" bestFit="1" customWidth="1"/>
    <col min="14867" max="14867" width="4.7109375" bestFit="1" customWidth="1"/>
    <col min="14868" max="14868" width="3.7109375" bestFit="1" customWidth="1"/>
    <col min="14869" max="14869" width="4.7109375" bestFit="1" customWidth="1"/>
    <col min="14870" max="14879" width="3.7109375" bestFit="1" customWidth="1"/>
    <col min="14880" max="14880" width="4.42578125" bestFit="1" customWidth="1"/>
    <col min="14881" max="14882" width="3.7109375" bestFit="1" customWidth="1"/>
    <col min="14883" max="14884" width="4.42578125" bestFit="1" customWidth="1"/>
    <col min="14886" max="14886" width="10.7109375" customWidth="1"/>
    <col min="15109" max="15109" width="15.140625" customWidth="1"/>
    <col min="15110" max="15110" width="3.85546875" bestFit="1" customWidth="1"/>
    <col min="15111" max="15112" width="3.7109375" bestFit="1" customWidth="1"/>
    <col min="15113" max="15113" width="4.7109375" bestFit="1" customWidth="1"/>
    <col min="15114" max="15114" width="4.42578125" bestFit="1" customWidth="1"/>
    <col min="15115" max="15115" width="4.7109375" bestFit="1" customWidth="1"/>
    <col min="15116" max="15117" width="3.7109375" bestFit="1" customWidth="1"/>
    <col min="15118" max="15118" width="5.42578125" bestFit="1" customWidth="1"/>
    <col min="15119" max="15119" width="4.7109375" bestFit="1" customWidth="1"/>
    <col min="15120" max="15120" width="4.42578125" customWidth="1"/>
    <col min="15121" max="15121" width="4.7109375" bestFit="1" customWidth="1"/>
    <col min="15122" max="15122" width="5.42578125" bestFit="1" customWidth="1"/>
    <col min="15123" max="15123" width="4.7109375" bestFit="1" customWidth="1"/>
    <col min="15124" max="15124" width="3.7109375" bestFit="1" customWidth="1"/>
    <col min="15125" max="15125" width="4.7109375" bestFit="1" customWidth="1"/>
    <col min="15126" max="15135" width="3.7109375" bestFit="1" customWidth="1"/>
    <col min="15136" max="15136" width="4.42578125" bestFit="1" customWidth="1"/>
    <col min="15137" max="15138" width="3.7109375" bestFit="1" customWidth="1"/>
    <col min="15139" max="15140" width="4.42578125" bestFit="1" customWidth="1"/>
    <col min="15142" max="15142" width="10.7109375" customWidth="1"/>
    <col min="15365" max="15365" width="15.140625" customWidth="1"/>
    <col min="15366" max="15366" width="3.85546875" bestFit="1" customWidth="1"/>
    <col min="15367" max="15368" width="3.7109375" bestFit="1" customWidth="1"/>
    <col min="15369" max="15369" width="4.7109375" bestFit="1" customWidth="1"/>
    <col min="15370" max="15370" width="4.42578125" bestFit="1" customWidth="1"/>
    <col min="15371" max="15371" width="4.7109375" bestFit="1" customWidth="1"/>
    <col min="15372" max="15373" width="3.7109375" bestFit="1" customWidth="1"/>
    <col min="15374" max="15374" width="5.42578125" bestFit="1" customWidth="1"/>
    <col min="15375" max="15375" width="4.7109375" bestFit="1" customWidth="1"/>
    <col min="15376" max="15376" width="4.42578125" customWidth="1"/>
    <col min="15377" max="15377" width="4.7109375" bestFit="1" customWidth="1"/>
    <col min="15378" max="15378" width="5.42578125" bestFit="1" customWidth="1"/>
    <col min="15379" max="15379" width="4.7109375" bestFit="1" customWidth="1"/>
    <col min="15380" max="15380" width="3.7109375" bestFit="1" customWidth="1"/>
    <col min="15381" max="15381" width="4.7109375" bestFit="1" customWidth="1"/>
    <col min="15382" max="15391" width="3.7109375" bestFit="1" customWidth="1"/>
    <col min="15392" max="15392" width="4.42578125" bestFit="1" customWidth="1"/>
    <col min="15393" max="15394" width="3.7109375" bestFit="1" customWidth="1"/>
    <col min="15395" max="15396" width="4.42578125" bestFit="1" customWidth="1"/>
    <col min="15398" max="15398" width="10.7109375" customWidth="1"/>
    <col min="15621" max="15621" width="15.140625" customWidth="1"/>
    <col min="15622" max="15622" width="3.85546875" bestFit="1" customWidth="1"/>
    <col min="15623" max="15624" width="3.7109375" bestFit="1" customWidth="1"/>
    <col min="15625" max="15625" width="4.7109375" bestFit="1" customWidth="1"/>
    <col min="15626" max="15626" width="4.42578125" bestFit="1" customWidth="1"/>
    <col min="15627" max="15627" width="4.7109375" bestFit="1" customWidth="1"/>
    <col min="15628" max="15629" width="3.7109375" bestFit="1" customWidth="1"/>
    <col min="15630" max="15630" width="5.42578125" bestFit="1" customWidth="1"/>
    <col min="15631" max="15631" width="4.7109375" bestFit="1" customWidth="1"/>
    <col min="15632" max="15632" width="4.42578125" customWidth="1"/>
    <col min="15633" max="15633" width="4.7109375" bestFit="1" customWidth="1"/>
    <col min="15634" max="15634" width="5.42578125" bestFit="1" customWidth="1"/>
    <col min="15635" max="15635" width="4.7109375" bestFit="1" customWidth="1"/>
    <col min="15636" max="15636" width="3.7109375" bestFit="1" customWidth="1"/>
    <col min="15637" max="15637" width="4.7109375" bestFit="1" customWidth="1"/>
    <col min="15638" max="15647" width="3.7109375" bestFit="1" customWidth="1"/>
    <col min="15648" max="15648" width="4.42578125" bestFit="1" customWidth="1"/>
    <col min="15649" max="15650" width="3.7109375" bestFit="1" customWidth="1"/>
    <col min="15651" max="15652" width="4.42578125" bestFit="1" customWidth="1"/>
    <col min="15654" max="15654" width="10.7109375" customWidth="1"/>
    <col min="15877" max="15877" width="15.140625" customWidth="1"/>
    <col min="15878" max="15878" width="3.85546875" bestFit="1" customWidth="1"/>
    <col min="15879" max="15880" width="3.7109375" bestFit="1" customWidth="1"/>
    <col min="15881" max="15881" width="4.7109375" bestFit="1" customWidth="1"/>
    <col min="15882" max="15882" width="4.42578125" bestFit="1" customWidth="1"/>
    <col min="15883" max="15883" width="4.7109375" bestFit="1" customWidth="1"/>
    <col min="15884" max="15885" width="3.7109375" bestFit="1" customWidth="1"/>
    <col min="15886" max="15886" width="5.42578125" bestFit="1" customWidth="1"/>
    <col min="15887" max="15887" width="4.7109375" bestFit="1" customWidth="1"/>
    <col min="15888" max="15888" width="4.42578125" customWidth="1"/>
    <col min="15889" max="15889" width="4.7109375" bestFit="1" customWidth="1"/>
    <col min="15890" max="15890" width="5.42578125" bestFit="1" customWidth="1"/>
    <col min="15891" max="15891" width="4.7109375" bestFit="1" customWidth="1"/>
    <col min="15892" max="15892" width="3.7109375" bestFit="1" customWidth="1"/>
    <col min="15893" max="15893" width="4.7109375" bestFit="1" customWidth="1"/>
    <col min="15894" max="15903" width="3.7109375" bestFit="1" customWidth="1"/>
    <col min="15904" max="15904" width="4.42578125" bestFit="1" customWidth="1"/>
    <col min="15905" max="15906" width="3.7109375" bestFit="1" customWidth="1"/>
    <col min="15907" max="15908" width="4.42578125" bestFit="1" customWidth="1"/>
    <col min="15910" max="15910" width="10.7109375" customWidth="1"/>
    <col min="16133" max="16133" width="15.140625" customWidth="1"/>
    <col min="16134" max="16134" width="3.85546875" bestFit="1" customWidth="1"/>
    <col min="16135" max="16136" width="3.7109375" bestFit="1" customWidth="1"/>
    <col min="16137" max="16137" width="4.7109375" bestFit="1" customWidth="1"/>
    <col min="16138" max="16138" width="4.42578125" bestFit="1" customWidth="1"/>
    <col min="16139" max="16139" width="4.7109375" bestFit="1" customWidth="1"/>
    <col min="16140" max="16141" width="3.7109375" bestFit="1" customWidth="1"/>
    <col min="16142" max="16142" width="5.42578125" bestFit="1" customWidth="1"/>
    <col min="16143" max="16143" width="4.7109375" bestFit="1" customWidth="1"/>
    <col min="16144" max="16144" width="4.42578125" customWidth="1"/>
    <col min="16145" max="16145" width="4.7109375" bestFit="1" customWidth="1"/>
    <col min="16146" max="16146" width="5.42578125" bestFit="1" customWidth="1"/>
    <col min="16147" max="16147" width="4.7109375" bestFit="1" customWidth="1"/>
    <col min="16148" max="16148" width="3.7109375" bestFit="1" customWidth="1"/>
    <col min="16149" max="16149" width="4.7109375" bestFit="1" customWidth="1"/>
    <col min="16150" max="16159" width="3.7109375" bestFit="1" customWidth="1"/>
    <col min="16160" max="16160" width="4.42578125" bestFit="1" customWidth="1"/>
    <col min="16161" max="16162" width="3.7109375" bestFit="1" customWidth="1"/>
    <col min="16163" max="16164" width="4.42578125" bestFit="1" customWidth="1"/>
    <col min="16166" max="16166" width="10.7109375" customWidth="1"/>
  </cols>
  <sheetData>
    <row r="3" spans="2:38" s="2" customFormat="1" ht="15" customHeight="1" x14ac:dyDescent="0.2">
      <c r="B3" s="195" t="s">
        <v>133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38" s="9" customFormat="1" ht="12.7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35" t="s">
        <v>165</v>
      </c>
      <c r="G5" s="135" t="s">
        <v>165</v>
      </c>
      <c r="H5" s="135">
        <v>0</v>
      </c>
      <c r="I5" s="135">
        <v>0</v>
      </c>
      <c r="J5" s="135">
        <v>0</v>
      </c>
      <c r="K5" s="135">
        <v>0</v>
      </c>
      <c r="L5" s="135">
        <v>0</v>
      </c>
      <c r="M5" s="135" t="s">
        <v>165</v>
      </c>
      <c r="N5" s="135">
        <v>0</v>
      </c>
      <c r="O5" s="135">
        <v>0</v>
      </c>
      <c r="P5" s="135">
        <v>0</v>
      </c>
      <c r="Q5" s="135">
        <v>0</v>
      </c>
      <c r="R5" s="135">
        <v>0</v>
      </c>
      <c r="S5" s="135">
        <v>0</v>
      </c>
      <c r="T5" s="135">
        <v>0</v>
      </c>
      <c r="U5" s="135">
        <v>0</v>
      </c>
      <c r="V5" s="135">
        <v>0</v>
      </c>
      <c r="W5" s="135">
        <v>0</v>
      </c>
      <c r="X5" s="135" t="s">
        <v>165</v>
      </c>
      <c r="Y5" s="135" t="s">
        <v>165</v>
      </c>
      <c r="Z5" s="135" t="s">
        <v>165</v>
      </c>
      <c r="AA5" s="135">
        <v>0</v>
      </c>
      <c r="AB5" s="135">
        <v>0</v>
      </c>
      <c r="AC5" s="135" t="s">
        <v>165</v>
      </c>
      <c r="AD5" s="135">
        <v>0</v>
      </c>
      <c r="AE5" s="135">
        <v>0</v>
      </c>
      <c r="AF5" s="135">
        <v>0</v>
      </c>
      <c r="AG5" s="135">
        <v>0</v>
      </c>
      <c r="AH5" s="135">
        <v>0</v>
      </c>
      <c r="AI5" s="135" t="s">
        <v>165</v>
      </c>
      <c r="AJ5" s="135" t="s">
        <v>165</v>
      </c>
      <c r="AK5" s="60">
        <f>SUM(F5:AJ5)</f>
        <v>0</v>
      </c>
      <c r="AL5" s="61">
        <f t="shared" ref="AL5:AL73" si="1">AVERAGE(F5:AJ5)</f>
        <v>0</v>
      </c>
    </row>
    <row r="6" spans="2:38" s="9" customFormat="1" ht="12.7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35">
        <v>0.1</v>
      </c>
      <c r="G6" s="135" t="s">
        <v>165</v>
      </c>
      <c r="H6" s="135" t="s">
        <v>165</v>
      </c>
      <c r="I6" s="135">
        <v>0</v>
      </c>
      <c r="J6" s="135">
        <v>0</v>
      </c>
      <c r="K6" s="135">
        <v>0</v>
      </c>
      <c r="L6" s="135">
        <v>0</v>
      </c>
      <c r="M6" s="135">
        <v>0</v>
      </c>
      <c r="N6" s="135" t="s">
        <v>165</v>
      </c>
      <c r="O6" s="135" t="s">
        <v>165</v>
      </c>
      <c r="P6" s="135">
        <v>0</v>
      </c>
      <c r="Q6" s="135">
        <v>0</v>
      </c>
      <c r="R6" s="135">
        <v>0</v>
      </c>
      <c r="S6" s="135">
        <v>0</v>
      </c>
      <c r="T6" s="135" t="s">
        <v>165</v>
      </c>
      <c r="U6" s="135" t="s">
        <v>165</v>
      </c>
      <c r="V6" s="135" t="s">
        <v>165</v>
      </c>
      <c r="W6" s="135">
        <v>0</v>
      </c>
      <c r="X6" s="135">
        <v>0</v>
      </c>
      <c r="Y6" s="135" t="s">
        <v>165</v>
      </c>
      <c r="Z6" s="135">
        <v>0</v>
      </c>
      <c r="AA6" s="135">
        <v>0</v>
      </c>
      <c r="AB6" s="135" t="s">
        <v>165</v>
      </c>
      <c r="AC6" s="135" t="s">
        <v>165</v>
      </c>
      <c r="AD6" s="135">
        <v>0</v>
      </c>
      <c r="AE6" s="135">
        <v>0</v>
      </c>
      <c r="AF6" s="135">
        <v>0</v>
      </c>
      <c r="AG6" s="135">
        <v>0</v>
      </c>
      <c r="AH6" s="135">
        <v>0</v>
      </c>
      <c r="AI6" s="135" t="s">
        <v>165</v>
      </c>
      <c r="AJ6" s="135" t="s">
        <v>165</v>
      </c>
      <c r="AK6" s="60">
        <f>SUM(F6:AJ6)</f>
        <v>0.1</v>
      </c>
      <c r="AL6" s="61">
        <f>AVERAGE(F6:AJ6)</f>
        <v>5.263157894736842E-3</v>
      </c>
    </row>
    <row r="7" spans="2:38" s="9" customFormat="1" ht="12.7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35" t="s">
        <v>165</v>
      </c>
      <c r="G7" s="135" t="s">
        <v>165</v>
      </c>
      <c r="H7" s="135" t="s">
        <v>165</v>
      </c>
      <c r="I7" s="135" t="s">
        <v>165</v>
      </c>
      <c r="J7" s="135" t="s">
        <v>165</v>
      </c>
      <c r="K7" s="135" t="s">
        <v>165</v>
      </c>
      <c r="L7" s="135" t="s">
        <v>165</v>
      </c>
      <c r="M7" s="135" t="s">
        <v>165</v>
      </c>
      <c r="N7" s="135" t="s">
        <v>165</v>
      </c>
      <c r="O7" s="135" t="s">
        <v>165</v>
      </c>
      <c r="P7" s="135" t="s">
        <v>165</v>
      </c>
      <c r="Q7" s="135" t="s">
        <v>165</v>
      </c>
      <c r="R7" s="135" t="s">
        <v>165</v>
      </c>
      <c r="S7" s="135" t="s">
        <v>165</v>
      </c>
      <c r="T7" s="135" t="s">
        <v>165</v>
      </c>
      <c r="U7" s="135" t="s">
        <v>165</v>
      </c>
      <c r="V7" s="135" t="s">
        <v>165</v>
      </c>
      <c r="W7" s="135" t="s">
        <v>165</v>
      </c>
      <c r="X7" s="135" t="s">
        <v>165</v>
      </c>
      <c r="Y7" s="135" t="s">
        <v>165</v>
      </c>
      <c r="Z7" s="135" t="s">
        <v>165</v>
      </c>
      <c r="AA7" s="135" t="s">
        <v>165</v>
      </c>
      <c r="AB7" s="135" t="s">
        <v>165</v>
      </c>
      <c r="AC7" s="135" t="s">
        <v>165</v>
      </c>
      <c r="AD7" s="135" t="s">
        <v>165</v>
      </c>
      <c r="AE7" s="135" t="s">
        <v>165</v>
      </c>
      <c r="AF7" s="135" t="s">
        <v>165</v>
      </c>
      <c r="AG7" s="135" t="s">
        <v>165</v>
      </c>
      <c r="AH7" s="135" t="s">
        <v>165</v>
      </c>
      <c r="AI7" s="135" t="s">
        <v>165</v>
      </c>
      <c r="AJ7" s="135" t="s">
        <v>165</v>
      </c>
      <c r="AK7" s="60">
        <f t="shared" ref="AK7:AK75" si="2">SUM(F7:AJ7)</f>
        <v>0</v>
      </c>
      <c r="AL7" s="61" t="e">
        <f t="shared" si="1"/>
        <v>#DIV/0!</v>
      </c>
    </row>
    <row r="8" spans="2:38" s="9" customFormat="1" ht="12.7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  <c r="W8" s="135">
        <v>0</v>
      </c>
      <c r="X8" s="135">
        <v>0.2</v>
      </c>
      <c r="Y8" s="135">
        <v>0</v>
      </c>
      <c r="Z8" s="135">
        <v>0</v>
      </c>
      <c r="AA8" s="135">
        <v>0</v>
      </c>
      <c r="AB8" s="135">
        <v>0</v>
      </c>
      <c r="AC8" s="135">
        <v>0</v>
      </c>
      <c r="AD8" s="135">
        <v>0</v>
      </c>
      <c r="AE8" s="135">
        <v>0</v>
      </c>
      <c r="AF8" s="135">
        <v>0</v>
      </c>
      <c r="AG8" s="135">
        <v>0</v>
      </c>
      <c r="AH8" s="135">
        <v>0</v>
      </c>
      <c r="AI8" s="135">
        <v>0</v>
      </c>
      <c r="AJ8" s="135">
        <v>0</v>
      </c>
      <c r="AK8" s="60">
        <f t="shared" si="2"/>
        <v>0.2</v>
      </c>
      <c r="AL8" s="61">
        <f t="shared" si="1"/>
        <v>6.4516129032258064E-3</v>
      </c>
    </row>
    <row r="9" spans="2:38" s="9" customFormat="1" ht="12.7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0.3</v>
      </c>
      <c r="Y9" s="135">
        <v>0</v>
      </c>
      <c r="Z9" s="135">
        <v>0.2</v>
      </c>
      <c r="AA9" s="135">
        <v>0.1</v>
      </c>
      <c r="AB9" s="135">
        <v>0</v>
      </c>
      <c r="AC9" s="135">
        <v>0</v>
      </c>
      <c r="AD9" s="135">
        <v>0</v>
      </c>
      <c r="AE9" s="135">
        <v>0</v>
      </c>
      <c r="AF9" s="135">
        <v>0</v>
      </c>
      <c r="AG9" s="135">
        <v>0</v>
      </c>
      <c r="AH9" s="135">
        <v>0.2</v>
      </c>
      <c r="AI9" s="135">
        <v>0</v>
      </c>
      <c r="AJ9" s="135">
        <v>0</v>
      </c>
      <c r="AK9" s="60">
        <f t="shared" si="2"/>
        <v>0.8</v>
      </c>
      <c r="AL9" s="61">
        <f t="shared" si="1"/>
        <v>2.5806451612903226E-2</v>
      </c>
    </row>
    <row r="10" spans="2:38" s="9" customFormat="1" ht="12.7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 t="s">
        <v>165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 t="s">
        <v>165</v>
      </c>
      <c r="AJ10" s="135" t="s">
        <v>165</v>
      </c>
      <c r="AK10" s="60">
        <f t="shared" si="2"/>
        <v>0</v>
      </c>
      <c r="AL10" s="61">
        <f t="shared" si="1"/>
        <v>0</v>
      </c>
    </row>
    <row r="11" spans="2:38" s="9" customFormat="1" ht="12.7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35" t="s">
        <v>165</v>
      </c>
      <c r="G11" s="135" t="s">
        <v>165</v>
      </c>
      <c r="H11" s="135">
        <v>0</v>
      </c>
      <c r="I11" s="135">
        <v>0.4</v>
      </c>
      <c r="J11" s="135">
        <v>0</v>
      </c>
      <c r="K11" s="135">
        <v>0</v>
      </c>
      <c r="L11" s="135" t="s">
        <v>165</v>
      </c>
      <c r="M11" s="135">
        <v>0</v>
      </c>
      <c r="N11" s="135">
        <v>0</v>
      </c>
      <c r="O11" s="135" t="s">
        <v>165</v>
      </c>
      <c r="P11" s="135" t="s">
        <v>165</v>
      </c>
      <c r="Q11" s="135">
        <v>0</v>
      </c>
      <c r="R11" s="135" t="s">
        <v>165</v>
      </c>
      <c r="S11" s="135" t="s">
        <v>165</v>
      </c>
      <c r="T11" s="135" t="s">
        <v>165</v>
      </c>
      <c r="U11" s="135">
        <v>0</v>
      </c>
      <c r="V11" s="135" t="s">
        <v>165</v>
      </c>
      <c r="W11" s="135" t="s">
        <v>165</v>
      </c>
      <c r="X11" s="135">
        <v>0</v>
      </c>
      <c r="Y11" s="135" t="s">
        <v>165</v>
      </c>
      <c r="Z11" s="135" t="s">
        <v>165</v>
      </c>
      <c r="AA11" s="135">
        <v>0</v>
      </c>
      <c r="AB11" s="135">
        <v>0</v>
      </c>
      <c r="AC11" s="135" t="s">
        <v>165</v>
      </c>
      <c r="AD11" s="135" t="s">
        <v>165</v>
      </c>
      <c r="AE11" s="135" t="s">
        <v>165</v>
      </c>
      <c r="AF11" s="135">
        <v>0</v>
      </c>
      <c r="AG11" s="135" t="s">
        <v>165</v>
      </c>
      <c r="AH11" s="135">
        <v>0.9</v>
      </c>
      <c r="AI11" s="135" t="s">
        <v>165</v>
      </c>
      <c r="AJ11" s="135" t="s">
        <v>165</v>
      </c>
      <c r="AK11" s="60">
        <f t="shared" si="2"/>
        <v>1.3</v>
      </c>
      <c r="AL11" s="61">
        <f t="shared" si="1"/>
        <v>0.1</v>
      </c>
    </row>
    <row r="12" spans="2:38" s="9" customFormat="1" ht="12.7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3.7</v>
      </c>
      <c r="N12" s="135">
        <v>12.7</v>
      </c>
      <c r="O12" s="135">
        <v>3.5</v>
      </c>
      <c r="P12" s="135">
        <v>0</v>
      </c>
      <c r="Q12" s="135">
        <v>0</v>
      </c>
      <c r="R12" s="135">
        <v>0</v>
      </c>
      <c r="S12" s="135">
        <v>0</v>
      </c>
      <c r="T12" s="135">
        <v>21.2</v>
      </c>
      <c r="U12" s="135">
        <v>0</v>
      </c>
      <c r="V12" s="135">
        <v>0</v>
      </c>
      <c r="W12" s="135">
        <v>0</v>
      </c>
      <c r="X12" s="135">
        <v>0</v>
      </c>
      <c r="Y12" s="135">
        <v>1.5</v>
      </c>
      <c r="Z12" s="135">
        <v>2</v>
      </c>
      <c r="AA12" s="135">
        <v>0</v>
      </c>
      <c r="AB12" s="135">
        <v>0</v>
      </c>
      <c r="AC12" s="135" t="s">
        <v>165</v>
      </c>
      <c r="AD12" s="135">
        <v>0</v>
      </c>
      <c r="AE12" s="135">
        <v>0</v>
      </c>
      <c r="AF12" s="135">
        <v>6.4</v>
      </c>
      <c r="AG12" s="135" t="s">
        <v>165</v>
      </c>
      <c r="AH12" s="135">
        <v>4</v>
      </c>
      <c r="AI12" s="135">
        <v>6.3</v>
      </c>
      <c r="AJ12" s="135">
        <v>0</v>
      </c>
      <c r="AK12" s="60">
        <f t="shared" si="2"/>
        <v>61.29999999999999</v>
      </c>
      <c r="AL12" s="61">
        <f t="shared" si="1"/>
        <v>2.1137931034482755</v>
      </c>
    </row>
    <row r="13" spans="2:38" s="9" customFormat="1" ht="12.7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35">
        <v>0</v>
      </c>
      <c r="G13" s="135">
        <v>0</v>
      </c>
      <c r="H13" s="135">
        <v>0</v>
      </c>
      <c r="I13" s="135">
        <v>1.8</v>
      </c>
      <c r="J13" s="135">
        <v>1</v>
      </c>
      <c r="K13" s="135">
        <v>0</v>
      </c>
      <c r="L13" s="135">
        <v>0</v>
      </c>
      <c r="M13" s="135">
        <v>3.4</v>
      </c>
      <c r="N13" s="135">
        <v>6.9</v>
      </c>
      <c r="O13" s="135">
        <v>1.4</v>
      </c>
      <c r="P13" s="135">
        <v>0</v>
      </c>
      <c r="Q13" s="135">
        <v>0</v>
      </c>
      <c r="R13" s="135">
        <v>0</v>
      </c>
      <c r="S13" s="135">
        <v>0</v>
      </c>
      <c r="T13" s="135">
        <v>38.9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2</v>
      </c>
      <c r="AI13" s="135" t="s">
        <v>165</v>
      </c>
      <c r="AJ13" s="135">
        <v>0</v>
      </c>
      <c r="AK13" s="60">
        <f t="shared" ref="AK13:AK25" si="4">SUM(F13:AJ13)</f>
        <v>55.4</v>
      </c>
      <c r="AL13" s="61">
        <f t="shared" si="1"/>
        <v>1.8466666666666667</v>
      </c>
    </row>
    <row r="14" spans="2:38" s="9" customFormat="1" ht="12.7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1</v>
      </c>
      <c r="N14" s="135" t="s">
        <v>165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2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1</v>
      </c>
      <c r="AG14" s="135">
        <v>0</v>
      </c>
      <c r="AH14" s="135">
        <v>0</v>
      </c>
      <c r="AI14" s="135">
        <v>0</v>
      </c>
      <c r="AJ14" s="135">
        <v>0</v>
      </c>
      <c r="AK14" s="60">
        <f t="shared" si="4"/>
        <v>4</v>
      </c>
      <c r="AL14" s="61">
        <f t="shared" ref="AL14:AL25" si="5">AVERAGE(F14:AJ14)</f>
        <v>0.13333333333333333</v>
      </c>
    </row>
    <row r="15" spans="2:38" s="9" customFormat="1" ht="12.7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35">
        <v>0</v>
      </c>
      <c r="G15" s="135">
        <v>0</v>
      </c>
      <c r="H15" s="135">
        <v>0</v>
      </c>
      <c r="I15" s="135">
        <v>0.4</v>
      </c>
      <c r="J15" s="135">
        <v>0.2</v>
      </c>
      <c r="K15" s="135">
        <v>0</v>
      </c>
      <c r="L15" s="135">
        <v>0</v>
      </c>
      <c r="M15" s="135">
        <v>2.8</v>
      </c>
      <c r="N15" s="135">
        <v>4.8</v>
      </c>
      <c r="O15" s="135">
        <v>0.2</v>
      </c>
      <c r="P15" s="135">
        <v>0</v>
      </c>
      <c r="Q15" s="135">
        <v>0.2</v>
      </c>
      <c r="R15" s="135">
        <v>0</v>
      </c>
      <c r="S15" s="135">
        <v>0.8</v>
      </c>
      <c r="T15" s="135">
        <v>20.8</v>
      </c>
      <c r="U15" s="135">
        <v>0</v>
      </c>
      <c r="V15" s="135">
        <v>0</v>
      </c>
      <c r="W15" s="135">
        <v>0</v>
      </c>
      <c r="X15" s="135">
        <v>0</v>
      </c>
      <c r="Y15" s="135">
        <v>0.6</v>
      </c>
      <c r="Z15" s="135">
        <v>0</v>
      </c>
      <c r="AA15" s="135">
        <v>0</v>
      </c>
      <c r="AB15" s="135">
        <v>0</v>
      </c>
      <c r="AC15" s="135" t="s">
        <v>165</v>
      </c>
      <c r="AD15" s="135">
        <v>0</v>
      </c>
      <c r="AE15" s="135">
        <v>0</v>
      </c>
      <c r="AF15" s="135">
        <v>1.4</v>
      </c>
      <c r="AG15" s="135">
        <v>1.8</v>
      </c>
      <c r="AH15" s="135">
        <v>4.4000000000000004</v>
      </c>
      <c r="AI15" s="135">
        <v>2.8</v>
      </c>
      <c r="AJ15" s="135" t="s">
        <v>165</v>
      </c>
      <c r="AK15" s="60">
        <f t="shared" si="4"/>
        <v>41.199999999999996</v>
      </c>
      <c r="AL15" s="61">
        <f t="shared" si="5"/>
        <v>1.4206896551724137</v>
      </c>
    </row>
    <row r="16" spans="2:38" s="9" customFormat="1" ht="12.7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35">
        <v>0</v>
      </c>
      <c r="G16" s="135">
        <v>0</v>
      </c>
      <c r="H16" s="135">
        <v>0</v>
      </c>
      <c r="I16" s="135">
        <v>3.9</v>
      </c>
      <c r="J16" s="135">
        <v>1.6</v>
      </c>
      <c r="K16" s="135" t="s">
        <v>165</v>
      </c>
      <c r="L16" s="135">
        <v>0</v>
      </c>
      <c r="M16" s="135">
        <v>7.4</v>
      </c>
      <c r="N16" s="135">
        <v>2.4</v>
      </c>
      <c r="O16" s="135">
        <v>0.8</v>
      </c>
      <c r="P16" s="135">
        <v>0</v>
      </c>
      <c r="Q16" s="136">
        <v>0</v>
      </c>
      <c r="R16" s="135">
        <v>0</v>
      </c>
      <c r="S16" s="135">
        <v>0</v>
      </c>
      <c r="T16" s="135">
        <v>8.9</v>
      </c>
      <c r="U16" s="135">
        <v>0</v>
      </c>
      <c r="V16" s="135">
        <v>0</v>
      </c>
      <c r="W16" s="135">
        <v>4.5</v>
      </c>
      <c r="X16" s="135">
        <v>0.8</v>
      </c>
      <c r="Y16" s="135">
        <v>2.2000000000000002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14.1</v>
      </c>
      <c r="AI16" s="135">
        <v>0</v>
      </c>
      <c r="AJ16" s="135">
        <v>0</v>
      </c>
      <c r="AK16" s="60">
        <f t="shared" si="4"/>
        <v>46.6</v>
      </c>
      <c r="AL16" s="61">
        <f t="shared" si="5"/>
        <v>1.5533333333333335</v>
      </c>
    </row>
    <row r="17" spans="2:40" s="9" customFormat="1" ht="12.7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35">
        <v>0</v>
      </c>
      <c r="G17" s="135">
        <v>0</v>
      </c>
      <c r="H17" s="135">
        <v>0</v>
      </c>
      <c r="I17" s="135">
        <v>0.2</v>
      </c>
      <c r="J17" s="135" t="s">
        <v>165</v>
      </c>
      <c r="K17" s="135">
        <v>0</v>
      </c>
      <c r="L17" s="135">
        <v>0.2</v>
      </c>
      <c r="M17" s="135">
        <v>0.3</v>
      </c>
      <c r="N17" s="135">
        <v>4.0999999999999996</v>
      </c>
      <c r="O17" s="135">
        <v>0.6</v>
      </c>
      <c r="P17" s="135" t="s">
        <v>165</v>
      </c>
      <c r="Q17" s="135">
        <v>0</v>
      </c>
      <c r="R17" s="135">
        <v>0</v>
      </c>
      <c r="S17" s="135">
        <v>0</v>
      </c>
      <c r="T17" s="135">
        <v>2.2999999999999998</v>
      </c>
      <c r="U17" s="135" t="s">
        <v>165</v>
      </c>
      <c r="V17" s="135">
        <v>0</v>
      </c>
      <c r="W17" s="135">
        <v>0</v>
      </c>
      <c r="X17" s="135">
        <v>0</v>
      </c>
      <c r="Y17" s="135">
        <v>0</v>
      </c>
      <c r="Z17" s="135" t="s">
        <v>165</v>
      </c>
      <c r="AA17" s="135" t="s">
        <v>165</v>
      </c>
      <c r="AB17" s="135" t="s">
        <v>165</v>
      </c>
      <c r="AC17" s="135">
        <v>0</v>
      </c>
      <c r="AD17" s="135" t="s">
        <v>165</v>
      </c>
      <c r="AE17" s="135">
        <v>0</v>
      </c>
      <c r="AF17" s="135" t="s">
        <v>165</v>
      </c>
      <c r="AG17" s="135" t="s">
        <v>165</v>
      </c>
      <c r="AH17" s="135">
        <v>0</v>
      </c>
      <c r="AI17" s="135">
        <v>4</v>
      </c>
      <c r="AJ17" s="135">
        <v>0</v>
      </c>
      <c r="AK17" s="60">
        <f t="shared" si="4"/>
        <v>11.7</v>
      </c>
      <c r="AL17" s="61">
        <f t="shared" si="5"/>
        <v>0.53181818181818175</v>
      </c>
    </row>
    <row r="18" spans="2:40" s="9" customFormat="1" ht="12.7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35">
        <v>0</v>
      </c>
      <c r="G18" s="135">
        <v>0</v>
      </c>
      <c r="H18" s="135">
        <v>0</v>
      </c>
      <c r="I18" s="135">
        <v>0</v>
      </c>
      <c r="J18" s="135">
        <v>0.3</v>
      </c>
      <c r="K18" s="135">
        <v>0</v>
      </c>
      <c r="L18" s="135">
        <v>0</v>
      </c>
      <c r="M18" s="135">
        <v>0</v>
      </c>
      <c r="N18" s="135">
        <v>7.1</v>
      </c>
      <c r="O18" s="135">
        <v>0.8</v>
      </c>
      <c r="P18" s="136">
        <v>0</v>
      </c>
      <c r="Q18" s="135">
        <v>0</v>
      </c>
      <c r="R18" s="135">
        <v>0</v>
      </c>
      <c r="S18" s="135">
        <v>0</v>
      </c>
      <c r="T18" s="135">
        <v>2.2999999999999998</v>
      </c>
      <c r="U18" s="135">
        <v>0</v>
      </c>
      <c r="V18" s="135">
        <v>0</v>
      </c>
      <c r="W18" s="135">
        <v>0</v>
      </c>
      <c r="X18" s="135">
        <v>0</v>
      </c>
      <c r="Y18" s="135">
        <v>0</v>
      </c>
      <c r="Z18" s="135">
        <v>0</v>
      </c>
      <c r="AA18" s="135">
        <v>0</v>
      </c>
      <c r="AB18" s="135">
        <v>0</v>
      </c>
      <c r="AC18" s="135" t="s">
        <v>165</v>
      </c>
      <c r="AD18" s="135">
        <v>0</v>
      </c>
      <c r="AE18" s="135">
        <v>0</v>
      </c>
      <c r="AF18" s="135">
        <v>1</v>
      </c>
      <c r="AG18" s="135">
        <v>0</v>
      </c>
      <c r="AH18" s="135">
        <v>21.8</v>
      </c>
      <c r="AI18" s="135">
        <v>5.4</v>
      </c>
      <c r="AJ18" s="135" t="s">
        <v>165</v>
      </c>
      <c r="AK18" s="60">
        <f t="shared" si="4"/>
        <v>38.699999999999996</v>
      </c>
      <c r="AL18" s="61">
        <f t="shared" si="5"/>
        <v>1.3344827586206895</v>
      </c>
    </row>
    <row r="19" spans="2:40" s="9" customFormat="1" ht="12.7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35">
        <v>0</v>
      </c>
      <c r="G19" s="135">
        <v>0</v>
      </c>
      <c r="H19" s="135">
        <v>0</v>
      </c>
      <c r="I19" s="135">
        <v>0.2</v>
      </c>
      <c r="J19" s="135" t="s">
        <v>165</v>
      </c>
      <c r="K19" s="135">
        <v>0</v>
      </c>
      <c r="L19" s="135">
        <v>0</v>
      </c>
      <c r="M19" s="135">
        <v>0.3</v>
      </c>
      <c r="N19" s="135">
        <v>6.7</v>
      </c>
      <c r="O19" s="135">
        <v>0.3</v>
      </c>
      <c r="P19" s="135">
        <v>0</v>
      </c>
      <c r="Q19" s="135">
        <v>0</v>
      </c>
      <c r="R19" s="135">
        <v>0</v>
      </c>
      <c r="S19" s="135">
        <v>0</v>
      </c>
      <c r="T19" s="135">
        <v>35.4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 t="s">
        <v>165</v>
      </c>
      <c r="AD19" s="135">
        <v>0</v>
      </c>
      <c r="AE19" s="135">
        <v>0</v>
      </c>
      <c r="AF19" s="135" t="s">
        <v>165</v>
      </c>
      <c r="AG19" s="135">
        <v>0</v>
      </c>
      <c r="AH19" s="135" t="s">
        <v>165</v>
      </c>
      <c r="AI19" s="135">
        <v>1.6</v>
      </c>
      <c r="AJ19" s="135">
        <v>0</v>
      </c>
      <c r="AK19" s="60">
        <f t="shared" si="4"/>
        <v>44.5</v>
      </c>
      <c r="AL19" s="61">
        <f t="shared" si="5"/>
        <v>1.6481481481481481</v>
      </c>
    </row>
    <row r="20" spans="2:40" s="9" customFormat="1" ht="12.7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35">
        <v>0</v>
      </c>
      <c r="G20" s="135">
        <v>0</v>
      </c>
      <c r="H20" s="135">
        <v>0</v>
      </c>
      <c r="I20" s="135">
        <v>3.5</v>
      </c>
      <c r="J20" s="135">
        <v>1.9</v>
      </c>
      <c r="K20" s="135">
        <v>0</v>
      </c>
      <c r="L20" s="135">
        <v>0</v>
      </c>
      <c r="M20" s="135">
        <v>5</v>
      </c>
      <c r="N20" s="135">
        <v>3.2</v>
      </c>
      <c r="O20" s="135">
        <v>0.6</v>
      </c>
      <c r="P20" s="135">
        <v>0</v>
      </c>
      <c r="Q20" s="135">
        <v>0</v>
      </c>
      <c r="R20" s="135">
        <v>0</v>
      </c>
      <c r="S20" s="135">
        <v>0</v>
      </c>
      <c r="T20" s="135">
        <v>9</v>
      </c>
      <c r="U20" s="135">
        <v>0</v>
      </c>
      <c r="V20" s="135">
        <v>0</v>
      </c>
      <c r="W20" s="135">
        <v>1.5</v>
      </c>
      <c r="X20" s="135">
        <v>0.4</v>
      </c>
      <c r="Y20" s="135">
        <v>1.6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1.6</v>
      </c>
      <c r="AG20" s="135">
        <v>0</v>
      </c>
      <c r="AH20" s="135">
        <v>5</v>
      </c>
      <c r="AI20" s="135">
        <v>1.4</v>
      </c>
      <c r="AJ20" s="135">
        <v>0</v>
      </c>
      <c r="AK20" s="60">
        <f t="shared" si="4"/>
        <v>34.700000000000003</v>
      </c>
      <c r="AL20" s="61">
        <f t="shared" si="5"/>
        <v>1.1193548387096774</v>
      </c>
    </row>
    <row r="21" spans="2:40" s="9" customFormat="1" ht="12.7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3.6</v>
      </c>
      <c r="N21" s="135">
        <v>13.5</v>
      </c>
      <c r="O21" s="135">
        <v>2.9</v>
      </c>
      <c r="P21" s="135">
        <v>0</v>
      </c>
      <c r="Q21" s="135">
        <v>0</v>
      </c>
      <c r="R21" s="135">
        <v>0</v>
      </c>
      <c r="S21" s="135">
        <v>0</v>
      </c>
      <c r="T21" s="135">
        <v>11.8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5</v>
      </c>
      <c r="AJ21" s="135">
        <v>0</v>
      </c>
      <c r="AK21" s="60">
        <f t="shared" si="4"/>
        <v>36.799999999999997</v>
      </c>
      <c r="AL21" s="61">
        <f t="shared" si="5"/>
        <v>1.1870967741935483</v>
      </c>
    </row>
    <row r="22" spans="2:40" s="9" customFormat="1" ht="12.7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35">
        <v>0</v>
      </c>
      <c r="G22" s="135">
        <v>0</v>
      </c>
      <c r="H22" s="135">
        <v>0</v>
      </c>
      <c r="I22" s="135">
        <v>0.2</v>
      </c>
      <c r="J22" s="135" t="s">
        <v>165</v>
      </c>
      <c r="K22" s="135">
        <v>0</v>
      </c>
      <c r="L22" s="135">
        <v>0</v>
      </c>
      <c r="M22" s="135">
        <v>1.7</v>
      </c>
      <c r="N22" s="135">
        <v>5.4</v>
      </c>
      <c r="O22" s="135">
        <v>0.4</v>
      </c>
      <c r="P22" s="135">
        <v>0</v>
      </c>
      <c r="Q22" s="135">
        <v>0</v>
      </c>
      <c r="R22" s="135">
        <v>0</v>
      </c>
      <c r="S22" s="135">
        <v>0</v>
      </c>
      <c r="T22" s="135">
        <v>14.1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1</v>
      </c>
      <c r="AA22" s="135" t="s">
        <v>165</v>
      </c>
      <c r="AB22" s="135" t="s">
        <v>165</v>
      </c>
      <c r="AC22" s="135" t="s">
        <v>165</v>
      </c>
      <c r="AD22" s="135">
        <v>0</v>
      </c>
      <c r="AE22" s="135">
        <v>0</v>
      </c>
      <c r="AF22" s="135" t="s">
        <v>165</v>
      </c>
      <c r="AG22" s="135">
        <v>0</v>
      </c>
      <c r="AH22" s="135">
        <v>0.3</v>
      </c>
      <c r="AI22" s="135">
        <v>3.5</v>
      </c>
      <c r="AJ22" s="135">
        <v>0</v>
      </c>
      <c r="AK22" s="60">
        <f t="shared" si="4"/>
        <v>26.6</v>
      </c>
      <c r="AL22" s="61">
        <f t="shared" si="5"/>
        <v>1.0230769230769232</v>
      </c>
    </row>
    <row r="23" spans="2:40" s="9" customFormat="1" ht="12.7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4</v>
      </c>
      <c r="N23" s="135">
        <v>12.8</v>
      </c>
      <c r="O23" s="135">
        <v>2.8</v>
      </c>
      <c r="P23" s="135">
        <v>0</v>
      </c>
      <c r="Q23" s="135">
        <v>0</v>
      </c>
      <c r="R23" s="135">
        <v>0</v>
      </c>
      <c r="S23" s="135">
        <v>0</v>
      </c>
      <c r="T23" s="135">
        <v>22.3</v>
      </c>
      <c r="U23" s="135">
        <v>0</v>
      </c>
      <c r="V23" s="135">
        <v>0</v>
      </c>
      <c r="W23" s="135">
        <v>0</v>
      </c>
      <c r="X23" s="135">
        <v>0</v>
      </c>
      <c r="Y23" s="135">
        <v>0.6</v>
      </c>
      <c r="Z23" s="135">
        <v>0.9</v>
      </c>
      <c r="AA23" s="135">
        <v>0</v>
      </c>
      <c r="AB23" s="135">
        <v>0</v>
      </c>
      <c r="AC23" s="135" t="s">
        <v>165</v>
      </c>
      <c r="AD23" s="135">
        <v>0</v>
      </c>
      <c r="AE23" s="135">
        <v>0</v>
      </c>
      <c r="AF23" s="135">
        <v>21</v>
      </c>
      <c r="AG23" s="135">
        <v>0</v>
      </c>
      <c r="AH23" s="135">
        <v>2.6</v>
      </c>
      <c r="AI23" s="135">
        <v>72</v>
      </c>
      <c r="AJ23" s="135">
        <v>0</v>
      </c>
      <c r="AK23" s="60">
        <f t="shared" si="4"/>
        <v>139</v>
      </c>
      <c r="AL23" s="61">
        <f t="shared" si="5"/>
        <v>4.6333333333333337</v>
      </c>
    </row>
    <row r="24" spans="2:40" s="9" customFormat="1" ht="12.7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35" t="s">
        <v>165</v>
      </c>
      <c r="G24" s="135">
        <v>0</v>
      </c>
      <c r="H24" s="135">
        <v>0</v>
      </c>
      <c r="I24" s="135">
        <v>4.2</v>
      </c>
      <c r="J24" s="135">
        <v>1</v>
      </c>
      <c r="K24" s="135">
        <v>0</v>
      </c>
      <c r="L24" s="135">
        <v>0</v>
      </c>
      <c r="M24" s="135">
        <v>17.8</v>
      </c>
      <c r="N24" s="135">
        <v>4.5999999999999996</v>
      </c>
      <c r="O24" s="135">
        <v>1</v>
      </c>
      <c r="P24" s="135">
        <v>0</v>
      </c>
      <c r="Q24" s="135">
        <v>0</v>
      </c>
      <c r="R24" s="135">
        <v>0</v>
      </c>
      <c r="S24" s="135">
        <v>0</v>
      </c>
      <c r="T24" s="135">
        <v>13.2</v>
      </c>
      <c r="U24" s="135">
        <v>0</v>
      </c>
      <c r="V24" s="135">
        <v>0</v>
      </c>
      <c r="W24" s="135">
        <v>4.5999999999999996</v>
      </c>
      <c r="X24" s="135">
        <v>1.4</v>
      </c>
      <c r="Y24" s="135">
        <v>3.6</v>
      </c>
      <c r="Z24" s="135">
        <v>0</v>
      </c>
      <c r="AA24" s="135">
        <v>0</v>
      </c>
      <c r="AB24" s="135">
        <v>0</v>
      </c>
      <c r="AC24" s="135" t="s">
        <v>165</v>
      </c>
      <c r="AD24" s="135">
        <v>0</v>
      </c>
      <c r="AE24" s="135">
        <v>0</v>
      </c>
      <c r="AF24" s="135">
        <v>6</v>
      </c>
      <c r="AG24" s="135">
        <v>0</v>
      </c>
      <c r="AH24" s="135">
        <v>14</v>
      </c>
      <c r="AI24" s="135">
        <v>6.4</v>
      </c>
      <c r="AJ24" s="135">
        <v>0</v>
      </c>
      <c r="AK24" s="60">
        <f t="shared" si="4"/>
        <v>77.800000000000011</v>
      </c>
      <c r="AL24" s="61">
        <f t="shared" si="5"/>
        <v>2.6827586206896554</v>
      </c>
    </row>
    <row r="25" spans="2:40" s="9" customFormat="1" ht="12.7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35">
        <v>0</v>
      </c>
      <c r="G25" s="135">
        <v>0</v>
      </c>
      <c r="H25" s="135">
        <v>0</v>
      </c>
      <c r="I25" s="135">
        <v>0</v>
      </c>
      <c r="J25" s="135">
        <v>0.2</v>
      </c>
      <c r="K25" s="135">
        <v>0</v>
      </c>
      <c r="L25" s="135">
        <v>0</v>
      </c>
      <c r="M25" s="135">
        <v>4.2</v>
      </c>
      <c r="N25" s="135">
        <v>1</v>
      </c>
      <c r="O25" s="135">
        <v>1</v>
      </c>
      <c r="P25" s="135">
        <v>0</v>
      </c>
      <c r="Q25" s="135">
        <v>0</v>
      </c>
      <c r="R25" s="135">
        <v>0</v>
      </c>
      <c r="S25" s="135">
        <v>0</v>
      </c>
      <c r="T25" s="135">
        <v>3.6</v>
      </c>
      <c r="U25" s="135">
        <v>0</v>
      </c>
      <c r="V25" s="135">
        <v>0</v>
      </c>
      <c r="W25" s="135">
        <v>0.4</v>
      </c>
      <c r="X25" s="135">
        <v>0.6</v>
      </c>
      <c r="Y25" s="135">
        <v>2</v>
      </c>
      <c r="Z25" s="135">
        <v>0</v>
      </c>
      <c r="AA25" s="135">
        <v>0</v>
      </c>
      <c r="AB25" s="135">
        <v>0</v>
      </c>
      <c r="AC25" s="135" t="s">
        <v>165</v>
      </c>
      <c r="AD25" s="135">
        <v>0</v>
      </c>
      <c r="AE25" s="135">
        <v>0</v>
      </c>
      <c r="AF25" s="135">
        <v>11.4</v>
      </c>
      <c r="AG25" s="135">
        <v>0</v>
      </c>
      <c r="AH25" s="135">
        <v>5.6</v>
      </c>
      <c r="AI25" s="135">
        <v>1.8</v>
      </c>
      <c r="AJ25" s="135">
        <v>0</v>
      </c>
      <c r="AK25" s="60">
        <f t="shared" si="4"/>
        <v>31.8</v>
      </c>
      <c r="AL25" s="61">
        <f t="shared" si="5"/>
        <v>1.06</v>
      </c>
    </row>
    <row r="26" spans="2:40" s="9" customFormat="1" ht="12.7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35" t="s">
        <v>165</v>
      </c>
      <c r="G26" s="135">
        <v>0</v>
      </c>
      <c r="H26" s="135">
        <v>0</v>
      </c>
      <c r="I26" s="135" t="s">
        <v>165</v>
      </c>
      <c r="J26" s="135" t="s">
        <v>165</v>
      </c>
      <c r="K26" s="135" t="s">
        <v>165</v>
      </c>
      <c r="L26" s="135" t="s">
        <v>165</v>
      </c>
      <c r="M26" s="135" t="s">
        <v>165</v>
      </c>
      <c r="N26" s="135">
        <v>1</v>
      </c>
      <c r="O26" s="135">
        <v>0</v>
      </c>
      <c r="P26" s="135" t="s">
        <v>165</v>
      </c>
      <c r="Q26" s="135" t="s">
        <v>165</v>
      </c>
      <c r="R26" s="135" t="s">
        <v>165</v>
      </c>
      <c r="S26" s="135" t="s">
        <v>165</v>
      </c>
      <c r="T26" s="135" t="s">
        <v>165</v>
      </c>
      <c r="U26" s="135" t="s">
        <v>165</v>
      </c>
      <c r="V26" s="135" t="s">
        <v>165</v>
      </c>
      <c r="W26" s="135" t="s">
        <v>165</v>
      </c>
      <c r="X26" s="135" t="s">
        <v>165</v>
      </c>
      <c r="Y26" s="135" t="s">
        <v>165</v>
      </c>
      <c r="Z26" s="135" t="s">
        <v>165</v>
      </c>
      <c r="AA26" s="135" t="s">
        <v>165</v>
      </c>
      <c r="AB26" s="135" t="s">
        <v>165</v>
      </c>
      <c r="AC26" s="135" t="s">
        <v>165</v>
      </c>
      <c r="AD26" s="135" t="s">
        <v>165</v>
      </c>
      <c r="AE26" s="135" t="s">
        <v>165</v>
      </c>
      <c r="AF26" s="135" t="s">
        <v>165</v>
      </c>
      <c r="AG26" s="135" t="s">
        <v>165</v>
      </c>
      <c r="AH26" s="135" t="s">
        <v>165</v>
      </c>
      <c r="AI26" s="135" t="s">
        <v>165</v>
      </c>
      <c r="AJ26" s="135" t="s">
        <v>165</v>
      </c>
      <c r="AK26" s="60">
        <f t="shared" si="2"/>
        <v>1</v>
      </c>
      <c r="AL26" s="61">
        <f t="shared" si="1"/>
        <v>0.25</v>
      </c>
    </row>
    <row r="27" spans="2:40" s="9" customFormat="1" ht="12.7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 t="s">
        <v>165</v>
      </c>
      <c r="N27" s="135" t="s">
        <v>165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1.4</v>
      </c>
      <c r="Y27" s="135">
        <v>1.3</v>
      </c>
      <c r="Z27" s="135" t="s">
        <v>165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 t="s">
        <v>165</v>
      </c>
      <c r="AG27" s="135">
        <v>0</v>
      </c>
      <c r="AH27" s="135">
        <v>6.2</v>
      </c>
      <c r="AI27" s="135">
        <v>0</v>
      </c>
      <c r="AJ27" s="135">
        <v>0</v>
      </c>
      <c r="AK27" s="60">
        <f t="shared" si="2"/>
        <v>8.9</v>
      </c>
      <c r="AL27" s="61">
        <f t="shared" si="1"/>
        <v>0.32962962962962966</v>
      </c>
    </row>
    <row r="28" spans="2:40" s="9" customFormat="1" ht="12.7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 t="s">
        <v>165</v>
      </c>
      <c r="N28" s="135">
        <v>0.9</v>
      </c>
      <c r="O28" s="135">
        <v>0</v>
      </c>
      <c r="P28" s="135">
        <v>0</v>
      </c>
      <c r="Q28" s="135">
        <v>0</v>
      </c>
      <c r="R28" s="135">
        <v>0</v>
      </c>
      <c r="S28" s="135">
        <v>1</v>
      </c>
      <c r="T28" s="135" t="s">
        <v>165</v>
      </c>
      <c r="U28" s="135">
        <v>0</v>
      </c>
      <c r="V28" s="135">
        <v>0</v>
      </c>
      <c r="W28" s="135">
        <v>0</v>
      </c>
      <c r="X28" s="135">
        <v>0.5</v>
      </c>
      <c r="Y28" s="135">
        <v>0.3</v>
      </c>
      <c r="Z28" s="135">
        <v>0</v>
      </c>
      <c r="AA28" s="135">
        <v>0</v>
      </c>
      <c r="AB28" s="135" t="s">
        <v>165</v>
      </c>
      <c r="AC28" s="135">
        <v>0</v>
      </c>
      <c r="AD28" s="135">
        <v>0</v>
      </c>
      <c r="AE28" s="135">
        <v>0</v>
      </c>
      <c r="AF28" s="135">
        <v>2</v>
      </c>
      <c r="AG28" s="135">
        <v>0</v>
      </c>
      <c r="AH28" s="135">
        <v>3.8</v>
      </c>
      <c r="AI28" s="135">
        <v>0</v>
      </c>
      <c r="AJ28" s="135">
        <v>0</v>
      </c>
      <c r="AK28" s="60">
        <f t="shared" si="2"/>
        <v>8.5</v>
      </c>
      <c r="AL28" s="61">
        <f t="shared" si="1"/>
        <v>0.30357142857142855</v>
      </c>
    </row>
    <row r="29" spans="2:40" ht="12.75" customHeight="1" x14ac:dyDescent="0.25">
      <c r="B29" s="17" t="str">
        <f t="shared" ref="B29:B81" si="6">CONCATENATE(C29,"_",D29)</f>
        <v>Altiplano_Los Quintos</v>
      </c>
      <c r="C29" s="17" t="s">
        <v>0</v>
      </c>
      <c r="D29" s="17" t="s">
        <v>50</v>
      </c>
      <c r="E29" s="17" t="s">
        <v>51</v>
      </c>
      <c r="F29" s="116">
        <v>0</v>
      </c>
      <c r="G29" s="116">
        <v>0.6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20">
        <f t="shared" si="2"/>
        <v>0.6</v>
      </c>
      <c r="AL29" s="19">
        <f t="shared" si="1"/>
        <v>1.935483870967742E-2</v>
      </c>
    </row>
    <row r="30" spans="2:40" ht="12.75" customHeight="1" x14ac:dyDescent="0.25">
      <c r="B30" s="17" t="str">
        <f t="shared" si="6"/>
        <v>Altiplano_El Cuijal</v>
      </c>
      <c r="C30" s="17" t="s">
        <v>0</v>
      </c>
      <c r="D30" s="17" t="s">
        <v>52</v>
      </c>
      <c r="E30" s="17" t="s">
        <v>61</v>
      </c>
      <c r="F30" s="116" t="s">
        <v>165</v>
      </c>
      <c r="G30" s="116" t="s">
        <v>165</v>
      </c>
      <c r="H30" s="116" t="s">
        <v>165</v>
      </c>
      <c r="I30" s="116" t="s">
        <v>165</v>
      </c>
      <c r="J30" s="116" t="s">
        <v>165</v>
      </c>
      <c r="K30" s="116" t="s">
        <v>165</v>
      </c>
      <c r="L30" s="116" t="s">
        <v>165</v>
      </c>
      <c r="M30" s="116" t="s">
        <v>165</v>
      </c>
      <c r="N30" s="116" t="s">
        <v>165</v>
      </c>
      <c r="O30" s="116" t="s">
        <v>165</v>
      </c>
      <c r="P30" s="116" t="s">
        <v>165</v>
      </c>
      <c r="Q30" s="116" t="s">
        <v>165</v>
      </c>
      <c r="R30" s="116" t="s">
        <v>165</v>
      </c>
      <c r="S30" s="116" t="s">
        <v>165</v>
      </c>
      <c r="T30" s="116" t="s">
        <v>165</v>
      </c>
      <c r="U30" s="116" t="s">
        <v>165</v>
      </c>
      <c r="V30" s="116" t="s">
        <v>165</v>
      </c>
      <c r="W30" s="116" t="s">
        <v>165</v>
      </c>
      <c r="X30" s="116" t="s">
        <v>165</v>
      </c>
      <c r="Y30" s="116" t="s">
        <v>165</v>
      </c>
      <c r="Z30" s="116" t="s">
        <v>165</v>
      </c>
      <c r="AA30" s="116" t="s">
        <v>165</v>
      </c>
      <c r="AB30" s="116" t="s">
        <v>165</v>
      </c>
      <c r="AC30" s="116" t="s">
        <v>165</v>
      </c>
      <c r="AD30" s="116" t="s">
        <v>165</v>
      </c>
      <c r="AE30" s="116" t="s">
        <v>165</v>
      </c>
      <c r="AF30" s="116" t="s">
        <v>165</v>
      </c>
      <c r="AG30" s="116" t="s">
        <v>165</v>
      </c>
      <c r="AH30" s="116" t="s">
        <v>165</v>
      </c>
      <c r="AI30" s="116" t="s">
        <v>165</v>
      </c>
      <c r="AJ30" s="116" t="s">
        <v>165</v>
      </c>
      <c r="AK30" s="20">
        <f t="shared" si="2"/>
        <v>0</v>
      </c>
      <c r="AL30" s="19" t="e">
        <f t="shared" si="1"/>
        <v>#DIV/0!</v>
      </c>
      <c r="AN30" s="16"/>
    </row>
    <row r="31" spans="2:40" ht="12.75" customHeight="1" x14ac:dyDescent="0.25">
      <c r="B31" s="17" t="str">
        <f t="shared" si="6"/>
        <v>Altiplano_Charcas</v>
      </c>
      <c r="C31" s="17" t="s">
        <v>0</v>
      </c>
      <c r="D31" s="17" t="s">
        <v>54</v>
      </c>
      <c r="E31" s="17" t="s">
        <v>54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0.4</v>
      </c>
      <c r="O31" s="116">
        <v>0.2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0.2</v>
      </c>
      <c r="Y31" s="116">
        <v>0.6</v>
      </c>
      <c r="Z31" s="116">
        <v>0.6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2.4</v>
      </c>
      <c r="AJ31" s="116">
        <v>0</v>
      </c>
      <c r="AK31" s="20">
        <f t="shared" si="2"/>
        <v>4.4000000000000004</v>
      </c>
      <c r="AL31" s="19">
        <f t="shared" si="1"/>
        <v>0.14193548387096774</v>
      </c>
    </row>
    <row r="32" spans="2:40" ht="12.75" customHeight="1" x14ac:dyDescent="0.25">
      <c r="B32" s="17" t="str">
        <f t="shared" si="6"/>
        <v>Altiplano_El Huizache</v>
      </c>
      <c r="C32" s="17" t="s">
        <v>0</v>
      </c>
      <c r="D32" s="17" t="s">
        <v>55</v>
      </c>
      <c r="E32" s="17" t="s">
        <v>56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0.2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0.2</v>
      </c>
      <c r="AI32" s="116">
        <v>0.6</v>
      </c>
      <c r="AJ32" s="116">
        <v>0</v>
      </c>
      <c r="AK32" s="20">
        <f t="shared" si="2"/>
        <v>1</v>
      </c>
      <c r="AL32" s="19">
        <f t="shared" si="1"/>
        <v>3.2258064516129031E-2</v>
      </c>
      <c r="AN32" s="16"/>
    </row>
    <row r="33" spans="2:40" ht="12.75" customHeight="1" x14ac:dyDescent="0.25">
      <c r="B33" s="17" t="str">
        <f t="shared" si="6"/>
        <v>Altiplano_El Vergel</v>
      </c>
      <c r="C33" s="17" t="s">
        <v>0</v>
      </c>
      <c r="D33" s="17" t="s">
        <v>143</v>
      </c>
      <c r="E33" s="17" t="s">
        <v>1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0.2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0.2</v>
      </c>
      <c r="Z33" s="116">
        <v>0.8</v>
      </c>
      <c r="AA33" s="116">
        <v>0.2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0.2</v>
      </c>
      <c r="AH33" s="116">
        <v>0</v>
      </c>
      <c r="AI33" s="116">
        <v>0.2</v>
      </c>
      <c r="AJ33" s="116">
        <v>0</v>
      </c>
      <c r="AK33" s="20">
        <f t="shared" si="2"/>
        <v>1.8</v>
      </c>
      <c r="AL33" s="19">
        <f t="shared" si="1"/>
        <v>5.8064516129032261E-2</v>
      </c>
    </row>
    <row r="34" spans="2:40" ht="12.75" customHeight="1" x14ac:dyDescent="0.25">
      <c r="B34" s="17" t="str">
        <f t="shared" si="6"/>
        <v xml:space="preserve">Altiplano_Pocitos </v>
      </c>
      <c r="C34" s="17" t="s">
        <v>0</v>
      </c>
      <c r="D34" s="17" t="s">
        <v>57</v>
      </c>
      <c r="E34" s="17" t="s">
        <v>1</v>
      </c>
      <c r="F34" s="116">
        <v>0</v>
      </c>
      <c r="G34" s="116">
        <v>0</v>
      </c>
      <c r="H34" s="116">
        <v>0</v>
      </c>
      <c r="I34" s="116" t="s">
        <v>165</v>
      </c>
      <c r="J34" s="116">
        <v>0</v>
      </c>
      <c r="K34" s="116">
        <v>0</v>
      </c>
      <c r="L34" s="116">
        <v>0</v>
      </c>
      <c r="M34" s="116">
        <v>0</v>
      </c>
      <c r="N34" s="116" t="s">
        <v>165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0.2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20">
        <f t="shared" si="2"/>
        <v>0.2</v>
      </c>
      <c r="AL34" s="19">
        <f t="shared" si="1"/>
        <v>6.8965517241379318E-3</v>
      </c>
      <c r="AN34" s="16"/>
    </row>
    <row r="35" spans="2:40" ht="12.75" customHeight="1" x14ac:dyDescent="0.25">
      <c r="B35" s="17" t="str">
        <f t="shared" si="6"/>
        <v>Altiplano_Banderillas</v>
      </c>
      <c r="C35" s="17" t="s">
        <v>0</v>
      </c>
      <c r="D35" s="17" t="s">
        <v>58</v>
      </c>
      <c r="E35" s="17" t="s">
        <v>59</v>
      </c>
      <c r="F35" s="116" t="s">
        <v>165</v>
      </c>
      <c r="G35" s="116" t="s">
        <v>165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 t="s">
        <v>165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 t="s">
        <v>165</v>
      </c>
      <c r="Y35" s="116" t="s">
        <v>165</v>
      </c>
      <c r="Z35" s="116" t="s">
        <v>165</v>
      </c>
      <c r="AA35" s="116" t="s">
        <v>165</v>
      </c>
      <c r="AB35" s="116" t="s">
        <v>165</v>
      </c>
      <c r="AC35" s="116" t="s">
        <v>165</v>
      </c>
      <c r="AD35" s="116" t="s">
        <v>165</v>
      </c>
      <c r="AE35" s="116" t="s">
        <v>165</v>
      </c>
      <c r="AF35" s="116" t="s">
        <v>165</v>
      </c>
      <c r="AG35" s="116" t="s">
        <v>165</v>
      </c>
      <c r="AH35" s="116" t="s">
        <v>165</v>
      </c>
      <c r="AI35" s="116" t="s">
        <v>165</v>
      </c>
      <c r="AJ35" s="116" t="s">
        <v>165</v>
      </c>
      <c r="AK35" s="20">
        <f t="shared" si="2"/>
        <v>0</v>
      </c>
      <c r="AL35" s="19">
        <f t="shared" si="1"/>
        <v>0</v>
      </c>
    </row>
    <row r="36" spans="2:40" ht="12.75" customHeight="1" x14ac:dyDescent="0.25">
      <c r="B36" s="17" t="str">
        <f t="shared" si="6"/>
        <v>Altiplano_Sabanillas</v>
      </c>
      <c r="C36" s="17" t="s">
        <v>0</v>
      </c>
      <c r="D36" s="17" t="s">
        <v>60</v>
      </c>
      <c r="E36" s="17" t="s">
        <v>61</v>
      </c>
      <c r="F36" s="116">
        <v>0</v>
      </c>
      <c r="G36" s="116">
        <v>0.8</v>
      </c>
      <c r="H36" s="116">
        <v>0.2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0.4</v>
      </c>
      <c r="Q36" s="116">
        <v>0</v>
      </c>
      <c r="R36" s="116">
        <v>0</v>
      </c>
      <c r="S36" s="116">
        <v>0</v>
      </c>
      <c r="T36" s="116">
        <v>0</v>
      </c>
      <c r="U36" s="116">
        <v>0.4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0.2</v>
      </c>
      <c r="AB36" s="116">
        <v>0.2</v>
      </c>
      <c r="AC36" s="116">
        <v>0.4</v>
      </c>
      <c r="AD36" s="116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0</v>
      </c>
      <c r="AJ36" s="116">
        <v>0.2</v>
      </c>
      <c r="AK36" s="20">
        <f t="shared" si="2"/>
        <v>2.8</v>
      </c>
      <c r="AL36" s="19">
        <f t="shared" si="1"/>
        <v>9.0322580645161285E-2</v>
      </c>
      <c r="AN36" s="16"/>
    </row>
    <row r="37" spans="2:40" ht="12.75" customHeight="1" x14ac:dyDescent="0.25">
      <c r="B37" s="17" t="str">
        <f t="shared" si="6"/>
        <v>Altiplano_BuenaVista</v>
      </c>
      <c r="C37" s="17" t="s">
        <v>0</v>
      </c>
      <c r="D37" s="17" t="s">
        <v>62</v>
      </c>
      <c r="E37" s="17" t="s">
        <v>63</v>
      </c>
      <c r="F37" s="116" t="s">
        <v>165</v>
      </c>
      <c r="G37" s="116" t="s">
        <v>165</v>
      </c>
      <c r="H37" s="116" t="s">
        <v>165</v>
      </c>
      <c r="I37" s="116" t="s">
        <v>165</v>
      </c>
      <c r="J37" s="116" t="s">
        <v>165</v>
      </c>
      <c r="K37" s="116" t="s">
        <v>165</v>
      </c>
      <c r="L37" s="116" t="s">
        <v>165</v>
      </c>
      <c r="M37" s="116" t="s">
        <v>165</v>
      </c>
      <c r="N37" s="116" t="s">
        <v>165</v>
      </c>
      <c r="O37" s="116" t="s">
        <v>165</v>
      </c>
      <c r="P37" s="116" t="s">
        <v>165</v>
      </c>
      <c r="Q37" s="116" t="s">
        <v>165</v>
      </c>
      <c r="R37" s="116" t="s">
        <v>165</v>
      </c>
      <c r="S37" s="116" t="s">
        <v>165</v>
      </c>
      <c r="T37" s="116" t="s">
        <v>165</v>
      </c>
      <c r="U37" s="116" t="s">
        <v>165</v>
      </c>
      <c r="V37" s="116" t="s">
        <v>165</v>
      </c>
      <c r="W37" s="116" t="s">
        <v>165</v>
      </c>
      <c r="X37" s="116" t="s">
        <v>165</v>
      </c>
      <c r="Y37" s="116" t="s">
        <v>165</v>
      </c>
      <c r="Z37" s="116" t="s">
        <v>165</v>
      </c>
      <c r="AA37" s="116" t="s">
        <v>165</v>
      </c>
      <c r="AB37" s="116" t="s">
        <v>165</v>
      </c>
      <c r="AC37" s="116" t="s">
        <v>165</v>
      </c>
      <c r="AD37" s="116" t="s">
        <v>165</v>
      </c>
      <c r="AE37" s="116" t="s">
        <v>165</v>
      </c>
      <c r="AF37" s="116" t="s">
        <v>165</v>
      </c>
      <c r="AG37" s="116" t="s">
        <v>165</v>
      </c>
      <c r="AH37" s="116" t="s">
        <v>165</v>
      </c>
      <c r="AI37" s="116" t="s">
        <v>165</v>
      </c>
      <c r="AJ37" s="116" t="s">
        <v>165</v>
      </c>
      <c r="AK37" s="20">
        <f t="shared" si="2"/>
        <v>0</v>
      </c>
      <c r="AL37" s="19" t="e">
        <f t="shared" si="1"/>
        <v>#DIV/0!</v>
      </c>
    </row>
    <row r="38" spans="2:40" ht="12.75" customHeight="1" x14ac:dyDescent="0.25">
      <c r="B38" s="17" t="str">
        <f t="shared" si="6"/>
        <v>Altiplano_La Terquedad</v>
      </c>
      <c r="C38" s="17" t="s">
        <v>0</v>
      </c>
      <c r="D38" s="17" t="s">
        <v>64</v>
      </c>
      <c r="E38" s="17" t="s">
        <v>63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0.2</v>
      </c>
      <c r="Z38" s="116">
        <v>0.6</v>
      </c>
      <c r="AA38" s="116">
        <v>0.2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1.2</v>
      </c>
      <c r="AJ38" s="116">
        <v>0</v>
      </c>
      <c r="AK38" s="20">
        <f t="shared" si="2"/>
        <v>2.2000000000000002</v>
      </c>
      <c r="AL38" s="19">
        <f t="shared" si="1"/>
        <v>7.0967741935483872E-2</v>
      </c>
      <c r="AN38" s="16"/>
    </row>
    <row r="39" spans="2:40" ht="12.75" customHeight="1" x14ac:dyDescent="0.25">
      <c r="B39" s="17" t="str">
        <f t="shared" si="6"/>
        <v>Altiplano_BuenaVista</v>
      </c>
      <c r="C39" s="17" t="s">
        <v>0</v>
      </c>
      <c r="D39" s="17" t="s">
        <v>62</v>
      </c>
      <c r="E39" s="17" t="s">
        <v>65</v>
      </c>
      <c r="F39" s="116" t="s">
        <v>165</v>
      </c>
      <c r="G39" s="116" t="s">
        <v>165</v>
      </c>
      <c r="H39" s="116" t="s">
        <v>165</v>
      </c>
      <c r="I39" s="116" t="s">
        <v>165</v>
      </c>
      <c r="J39" s="116" t="s">
        <v>165</v>
      </c>
      <c r="K39" s="116" t="s">
        <v>165</v>
      </c>
      <c r="L39" s="116" t="s">
        <v>165</v>
      </c>
      <c r="M39" s="116" t="s">
        <v>165</v>
      </c>
      <c r="N39" s="116" t="s">
        <v>165</v>
      </c>
      <c r="O39" s="116" t="s">
        <v>165</v>
      </c>
      <c r="P39" s="116" t="s">
        <v>165</v>
      </c>
      <c r="Q39" s="116" t="s">
        <v>165</v>
      </c>
      <c r="R39" s="116" t="s">
        <v>165</v>
      </c>
      <c r="S39" s="116" t="s">
        <v>165</v>
      </c>
      <c r="T39" s="116" t="s">
        <v>165</v>
      </c>
      <c r="U39" s="116" t="s">
        <v>165</v>
      </c>
      <c r="V39" s="116" t="s">
        <v>165</v>
      </c>
      <c r="W39" s="116" t="s">
        <v>165</v>
      </c>
      <c r="X39" s="116" t="s">
        <v>165</v>
      </c>
      <c r="Y39" s="116" t="s">
        <v>165</v>
      </c>
      <c r="Z39" s="116" t="s">
        <v>165</v>
      </c>
      <c r="AA39" s="116" t="s">
        <v>165</v>
      </c>
      <c r="AB39" s="116" t="s">
        <v>165</v>
      </c>
      <c r="AC39" s="116" t="s">
        <v>165</v>
      </c>
      <c r="AD39" s="116" t="s">
        <v>165</v>
      </c>
      <c r="AE39" s="116" t="s">
        <v>165</v>
      </c>
      <c r="AF39" s="116" t="s">
        <v>165</v>
      </c>
      <c r="AG39" s="116" t="s">
        <v>165</v>
      </c>
      <c r="AH39" s="116" t="s">
        <v>165</v>
      </c>
      <c r="AI39" s="116" t="s">
        <v>165</v>
      </c>
      <c r="AJ39" s="116" t="s">
        <v>165</v>
      </c>
      <c r="AK39" s="20">
        <f t="shared" si="2"/>
        <v>0</v>
      </c>
      <c r="AL39" s="19" t="e">
        <f t="shared" si="1"/>
        <v>#DIV/0!</v>
      </c>
    </row>
    <row r="40" spans="2:40" ht="12.75" customHeight="1" x14ac:dyDescent="0.25">
      <c r="B40" s="17" t="str">
        <f t="shared" si="6"/>
        <v>Altiplano_La Dulce</v>
      </c>
      <c r="C40" s="17" t="s">
        <v>0</v>
      </c>
      <c r="D40" s="17" t="s">
        <v>66</v>
      </c>
      <c r="E40" s="17" t="s">
        <v>65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20">
        <f t="shared" si="2"/>
        <v>0</v>
      </c>
      <c r="AL40" s="19">
        <f t="shared" si="1"/>
        <v>0</v>
      </c>
      <c r="AN40" s="16"/>
    </row>
    <row r="41" spans="2:40" ht="12.75" customHeight="1" x14ac:dyDescent="0.25">
      <c r="B41" s="17" t="str">
        <f t="shared" si="6"/>
        <v>Altiplano_Yoliatl</v>
      </c>
      <c r="C41" s="17" t="s">
        <v>0</v>
      </c>
      <c r="D41" s="17" t="s">
        <v>67</v>
      </c>
      <c r="E41" s="17" t="s">
        <v>65</v>
      </c>
      <c r="F41" s="116">
        <v>0</v>
      </c>
      <c r="G41" s="116" t="s">
        <v>165</v>
      </c>
      <c r="H41" s="116" t="s">
        <v>165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 t="s">
        <v>165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165</v>
      </c>
      <c r="AH41" s="116" t="s">
        <v>165</v>
      </c>
      <c r="AI41" s="116">
        <v>0</v>
      </c>
      <c r="AJ41" s="116">
        <v>0</v>
      </c>
      <c r="AK41" s="20">
        <f t="shared" si="2"/>
        <v>0</v>
      </c>
      <c r="AL41" s="19">
        <f t="shared" si="1"/>
        <v>0</v>
      </c>
    </row>
    <row r="42" spans="2:40" s="75" customFormat="1" ht="12.75" customHeight="1" x14ac:dyDescent="0.25">
      <c r="B42" s="17" t="str">
        <f t="shared" si="6"/>
        <v>Altiplano_El Pocito</v>
      </c>
      <c r="C42" s="17" t="s">
        <v>0</v>
      </c>
      <c r="D42" s="90" t="s">
        <v>147</v>
      </c>
      <c r="E42" s="90" t="s">
        <v>82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1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0.6</v>
      </c>
      <c r="Z42" s="116">
        <v>0.6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2</v>
      </c>
      <c r="AJ42" s="116">
        <v>0</v>
      </c>
      <c r="AK42" s="20">
        <f t="shared" si="2"/>
        <v>4.2</v>
      </c>
      <c r="AL42" s="19">
        <f t="shared" si="1"/>
        <v>0.13548387096774195</v>
      </c>
    </row>
    <row r="43" spans="2:40" s="75" customFormat="1" ht="12.75" customHeight="1" x14ac:dyDescent="0.25">
      <c r="B43" s="17" t="str">
        <f t="shared" si="6"/>
        <v>Altiplano_La Victoria</v>
      </c>
      <c r="C43" s="17" t="s">
        <v>0</v>
      </c>
      <c r="D43" s="90" t="s">
        <v>148</v>
      </c>
      <c r="E43" s="90" t="s">
        <v>59</v>
      </c>
      <c r="F43" s="116" t="s">
        <v>165</v>
      </c>
      <c r="G43" s="116" t="s">
        <v>165</v>
      </c>
      <c r="H43" s="116" t="s">
        <v>165</v>
      </c>
      <c r="I43" s="116" t="s">
        <v>165</v>
      </c>
      <c r="J43" s="116" t="s">
        <v>165</v>
      </c>
      <c r="K43" s="116" t="s">
        <v>165</v>
      </c>
      <c r="L43" s="116" t="s">
        <v>165</v>
      </c>
      <c r="M43" s="116" t="s">
        <v>165</v>
      </c>
      <c r="N43" s="116" t="s">
        <v>165</v>
      </c>
      <c r="O43" s="116" t="s">
        <v>165</v>
      </c>
      <c r="P43" s="116" t="s">
        <v>165</v>
      </c>
      <c r="Q43" s="116" t="s">
        <v>165</v>
      </c>
      <c r="R43" s="116" t="s">
        <v>165</v>
      </c>
      <c r="S43" s="116" t="s">
        <v>165</v>
      </c>
      <c r="T43" s="116" t="s">
        <v>165</v>
      </c>
      <c r="U43" s="116" t="s">
        <v>165</v>
      </c>
      <c r="V43" s="116" t="s">
        <v>165</v>
      </c>
      <c r="W43" s="116" t="s">
        <v>165</v>
      </c>
      <c r="X43" s="116" t="s">
        <v>165</v>
      </c>
      <c r="Y43" s="116" t="s">
        <v>165</v>
      </c>
      <c r="Z43" s="116" t="s">
        <v>165</v>
      </c>
      <c r="AA43" s="116" t="s">
        <v>165</v>
      </c>
      <c r="AB43" s="116" t="s">
        <v>165</v>
      </c>
      <c r="AC43" s="116" t="s">
        <v>165</v>
      </c>
      <c r="AD43" s="116" t="s">
        <v>165</v>
      </c>
      <c r="AE43" s="116" t="s">
        <v>165</v>
      </c>
      <c r="AF43" s="116" t="s">
        <v>165</v>
      </c>
      <c r="AG43" s="116" t="s">
        <v>165</v>
      </c>
      <c r="AH43" s="116" t="s">
        <v>165</v>
      </c>
      <c r="AI43" s="116" t="s">
        <v>165</v>
      </c>
      <c r="AJ43" s="116" t="s">
        <v>165</v>
      </c>
      <c r="AK43" s="20">
        <f t="shared" si="2"/>
        <v>0</v>
      </c>
      <c r="AL43" s="19" t="e">
        <f t="shared" si="1"/>
        <v>#DIV/0!</v>
      </c>
    </row>
    <row r="44" spans="2:40" s="75" customFormat="1" ht="12.75" customHeight="1" x14ac:dyDescent="0.25">
      <c r="B44" s="17" t="str">
        <f t="shared" si="6"/>
        <v>Altiplano_Cerritos de Bernal</v>
      </c>
      <c r="C44" s="17" t="s">
        <v>0</v>
      </c>
      <c r="D44" s="90" t="s">
        <v>149</v>
      </c>
      <c r="E44" s="90" t="s">
        <v>59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1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0.6</v>
      </c>
      <c r="Z44" s="116">
        <v>0.6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2</v>
      </c>
      <c r="AJ44" s="116">
        <v>0</v>
      </c>
      <c r="AK44" s="20">
        <f t="shared" si="2"/>
        <v>4.2</v>
      </c>
      <c r="AL44" s="19">
        <f t="shared" si="1"/>
        <v>0.13548387096774195</v>
      </c>
    </row>
    <row r="45" spans="2:40" s="75" customFormat="1" ht="12.75" customHeight="1" x14ac:dyDescent="0.25">
      <c r="B45" s="17" t="str">
        <f t="shared" si="6"/>
        <v>Altiplano_Santa Matilde</v>
      </c>
      <c r="C45" s="17" t="s">
        <v>0</v>
      </c>
      <c r="D45" s="90" t="s">
        <v>150</v>
      </c>
      <c r="E45" s="90" t="s">
        <v>59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20">
        <f t="shared" si="2"/>
        <v>0</v>
      </c>
      <c r="AL45" s="19">
        <f t="shared" si="1"/>
        <v>0</v>
      </c>
    </row>
    <row r="46" spans="2:40" s="75" customFormat="1" ht="12.75" customHeight="1" x14ac:dyDescent="0.25">
      <c r="B46" s="17" t="str">
        <f t="shared" si="6"/>
        <v>Altiplano_La Herradura</v>
      </c>
      <c r="C46" s="17" t="s">
        <v>0</v>
      </c>
      <c r="D46" s="90" t="s">
        <v>151</v>
      </c>
      <c r="E46" s="90" t="s">
        <v>65</v>
      </c>
      <c r="F46" s="116">
        <v>0.6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20">
        <f t="shared" si="2"/>
        <v>0.6</v>
      </c>
      <c r="AL46" s="19">
        <f t="shared" si="1"/>
        <v>1.935483870967742E-2</v>
      </c>
    </row>
    <row r="47" spans="2:40" ht="12.75" customHeight="1" x14ac:dyDescent="0.25">
      <c r="B47" s="17" t="str">
        <f>CONCATENATE(C47,"_",D47)</f>
        <v>Altiplano_Peotillos</v>
      </c>
      <c r="C47" s="17" t="s">
        <v>0</v>
      </c>
      <c r="D47" s="90" t="s">
        <v>81</v>
      </c>
      <c r="E47" s="90" t="s">
        <v>82</v>
      </c>
      <c r="F47" s="116" t="s">
        <v>165</v>
      </c>
      <c r="G47" s="116" t="s">
        <v>165</v>
      </c>
      <c r="H47" s="116" t="s">
        <v>165</v>
      </c>
      <c r="I47" s="116" t="s">
        <v>165</v>
      </c>
      <c r="J47" s="116" t="s">
        <v>165</v>
      </c>
      <c r="K47" s="116" t="s">
        <v>165</v>
      </c>
      <c r="L47" s="116" t="s">
        <v>165</v>
      </c>
      <c r="M47" s="116" t="s">
        <v>165</v>
      </c>
      <c r="N47" s="116" t="s">
        <v>165</v>
      </c>
      <c r="O47" s="116" t="s">
        <v>165</v>
      </c>
      <c r="P47" s="116" t="s">
        <v>165</v>
      </c>
      <c r="Q47" s="116" t="s">
        <v>165</v>
      </c>
      <c r="R47" s="116" t="s">
        <v>165</v>
      </c>
      <c r="S47" s="116" t="s">
        <v>165</v>
      </c>
      <c r="T47" s="116" t="s">
        <v>165</v>
      </c>
      <c r="U47" s="116" t="s">
        <v>165</v>
      </c>
      <c r="V47" s="116" t="s">
        <v>165</v>
      </c>
      <c r="W47" s="116" t="s">
        <v>165</v>
      </c>
      <c r="X47" s="116" t="s">
        <v>165</v>
      </c>
      <c r="Y47" s="116" t="s">
        <v>165</v>
      </c>
      <c r="Z47" s="116" t="s">
        <v>165</v>
      </c>
      <c r="AA47" s="116" t="s">
        <v>165</v>
      </c>
      <c r="AB47" s="116" t="s">
        <v>165</v>
      </c>
      <c r="AC47" s="116" t="s">
        <v>165</v>
      </c>
      <c r="AD47" s="116" t="s">
        <v>165</v>
      </c>
      <c r="AE47" s="116" t="s">
        <v>165</v>
      </c>
      <c r="AF47" s="116" t="s">
        <v>165</v>
      </c>
      <c r="AG47" s="116" t="s">
        <v>165</v>
      </c>
      <c r="AH47" s="116" t="s">
        <v>165</v>
      </c>
      <c r="AI47" s="116" t="s">
        <v>165</v>
      </c>
      <c r="AJ47" s="116" t="s">
        <v>165</v>
      </c>
      <c r="AK47" s="20">
        <f>SUM(F47:AJ47)</f>
        <v>0</v>
      </c>
      <c r="AL47" s="19" t="e">
        <f>AVERAGE(F47:AJ47)</f>
        <v>#DIV/0!</v>
      </c>
      <c r="AN47" s="16"/>
    </row>
    <row r="48" spans="2:40" ht="12.75" customHeight="1" x14ac:dyDescent="0.25">
      <c r="B48" s="17" t="str">
        <f t="shared" si="6"/>
        <v>Centro_Benito Juárez</v>
      </c>
      <c r="C48" s="93" t="s">
        <v>28</v>
      </c>
      <c r="D48" s="93" t="s">
        <v>68</v>
      </c>
      <c r="E48" s="93" t="s">
        <v>69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20">
        <f t="shared" si="2"/>
        <v>0</v>
      </c>
      <c r="AL48" s="19">
        <f t="shared" si="1"/>
        <v>0</v>
      </c>
      <c r="AN48" s="16"/>
    </row>
    <row r="49" spans="2:40" ht="12.75" customHeight="1" x14ac:dyDescent="0.25">
      <c r="B49" s="17" t="str">
        <f t="shared" si="6"/>
        <v>Centro_El Polvorín</v>
      </c>
      <c r="C49" s="93" t="s">
        <v>28</v>
      </c>
      <c r="D49" s="93" t="s">
        <v>70</v>
      </c>
      <c r="E49" s="93" t="s">
        <v>71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0.2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0.2</v>
      </c>
      <c r="AI49" s="116">
        <v>1</v>
      </c>
      <c r="AJ49" s="116">
        <v>0</v>
      </c>
      <c r="AK49" s="20">
        <f t="shared" si="2"/>
        <v>1.4</v>
      </c>
      <c r="AL49" s="19">
        <f t="shared" si="1"/>
        <v>4.5161290322580643E-2</v>
      </c>
    </row>
    <row r="50" spans="2:40" ht="12.75" customHeight="1" x14ac:dyDescent="0.25">
      <c r="B50" s="17" t="str">
        <f t="shared" si="6"/>
        <v xml:space="preserve">Centro_Santa Clara </v>
      </c>
      <c r="C50" s="93" t="s">
        <v>28</v>
      </c>
      <c r="D50" s="93" t="s">
        <v>72</v>
      </c>
      <c r="E50" s="93" t="s">
        <v>4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0.2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0.4</v>
      </c>
      <c r="AI50" s="116">
        <v>2.2000000000000002</v>
      </c>
      <c r="AJ50" s="116">
        <v>0</v>
      </c>
      <c r="AK50" s="20">
        <f t="shared" si="2"/>
        <v>2.8000000000000003</v>
      </c>
      <c r="AL50" s="19">
        <f t="shared" si="1"/>
        <v>9.0322580645161299E-2</v>
      </c>
      <c r="AN50" s="16"/>
    </row>
    <row r="51" spans="2:40" ht="12.75" customHeight="1" x14ac:dyDescent="0.25">
      <c r="B51" s="17" t="str">
        <f t="shared" si="6"/>
        <v>Centro_INIFAP San Luis</v>
      </c>
      <c r="C51" s="93" t="s">
        <v>28</v>
      </c>
      <c r="D51" s="93" t="s">
        <v>122</v>
      </c>
      <c r="E51" s="93" t="s">
        <v>124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0.2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0.6</v>
      </c>
      <c r="AB51" s="116">
        <v>0</v>
      </c>
      <c r="AC51" s="116">
        <v>0.2</v>
      </c>
      <c r="AD51" s="116">
        <v>0.2</v>
      </c>
      <c r="AE51" s="116">
        <v>0</v>
      </c>
      <c r="AF51" s="116">
        <v>0</v>
      </c>
      <c r="AG51" s="116">
        <v>0</v>
      </c>
      <c r="AH51" s="116">
        <v>0.2</v>
      </c>
      <c r="AI51" s="116">
        <v>0</v>
      </c>
      <c r="AJ51" s="116">
        <v>0</v>
      </c>
      <c r="AK51" s="20">
        <f t="shared" si="2"/>
        <v>1.4</v>
      </c>
      <c r="AL51" s="19">
        <f t="shared" si="1"/>
        <v>4.5161290322580643E-2</v>
      </c>
    </row>
    <row r="52" spans="2:40" ht="12.75" customHeight="1" x14ac:dyDescent="0.25">
      <c r="B52" s="17" t="str">
        <f t="shared" si="6"/>
        <v>Centro_La Lugarda</v>
      </c>
      <c r="C52" s="93" t="s">
        <v>28</v>
      </c>
      <c r="D52" s="93" t="s">
        <v>74</v>
      </c>
      <c r="E52" s="93" t="s">
        <v>75</v>
      </c>
      <c r="F52" s="116">
        <v>0</v>
      </c>
      <c r="G52" s="116">
        <v>0</v>
      </c>
      <c r="H52" s="116">
        <v>0.6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0.2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20">
        <f t="shared" si="2"/>
        <v>0.8</v>
      </c>
      <c r="AL52" s="19">
        <f t="shared" si="1"/>
        <v>2.5806451612903226E-2</v>
      </c>
      <c r="AN52" s="16"/>
    </row>
    <row r="53" spans="2:40" ht="12.75" customHeight="1" x14ac:dyDescent="0.25">
      <c r="B53" s="17" t="str">
        <f t="shared" si="6"/>
        <v>Centro_La Purisima</v>
      </c>
      <c r="C53" s="93" t="s">
        <v>28</v>
      </c>
      <c r="D53" s="93" t="s">
        <v>76</v>
      </c>
      <c r="E53" s="93" t="s">
        <v>77</v>
      </c>
      <c r="F53" s="116" t="s">
        <v>165</v>
      </c>
      <c r="G53" s="116" t="s">
        <v>165</v>
      </c>
      <c r="H53" s="116" t="s">
        <v>165</v>
      </c>
      <c r="I53" s="116" t="s">
        <v>165</v>
      </c>
      <c r="J53" s="116" t="s">
        <v>165</v>
      </c>
      <c r="K53" s="116" t="s">
        <v>165</v>
      </c>
      <c r="L53" s="116" t="s">
        <v>165</v>
      </c>
      <c r="M53" s="116" t="s">
        <v>165</v>
      </c>
      <c r="N53" s="116" t="s">
        <v>165</v>
      </c>
      <c r="O53" s="116" t="s">
        <v>165</v>
      </c>
      <c r="P53" s="116" t="s">
        <v>165</v>
      </c>
      <c r="Q53" s="116" t="s">
        <v>165</v>
      </c>
      <c r="R53" s="116" t="s">
        <v>165</v>
      </c>
      <c r="S53" s="116" t="s">
        <v>165</v>
      </c>
      <c r="T53" s="116" t="s">
        <v>165</v>
      </c>
      <c r="U53" s="116" t="s">
        <v>165</v>
      </c>
      <c r="V53" s="116" t="s">
        <v>165</v>
      </c>
      <c r="W53" s="116" t="s">
        <v>165</v>
      </c>
      <c r="X53" s="116" t="s">
        <v>165</v>
      </c>
      <c r="Y53" s="116" t="s">
        <v>165</v>
      </c>
      <c r="Z53" s="116" t="s">
        <v>165</v>
      </c>
      <c r="AA53" s="116" t="s">
        <v>165</v>
      </c>
      <c r="AB53" s="116" t="s">
        <v>165</v>
      </c>
      <c r="AC53" s="116" t="s">
        <v>165</v>
      </c>
      <c r="AD53" s="116" t="s">
        <v>165</v>
      </c>
      <c r="AE53" s="116" t="s">
        <v>165</v>
      </c>
      <c r="AF53" s="116" t="s">
        <v>165</v>
      </c>
      <c r="AG53" s="116" t="s">
        <v>165</v>
      </c>
      <c r="AH53" s="116" t="s">
        <v>165</v>
      </c>
      <c r="AI53" s="116" t="s">
        <v>165</v>
      </c>
      <c r="AJ53" s="116" t="s">
        <v>165</v>
      </c>
      <c r="AK53" s="20">
        <f t="shared" si="2"/>
        <v>0</v>
      </c>
      <c r="AL53" s="19" t="e">
        <f t="shared" si="1"/>
        <v>#DIV/0!</v>
      </c>
    </row>
    <row r="54" spans="2:40" ht="12.75" customHeight="1" x14ac:dyDescent="0.25">
      <c r="B54" s="17" t="str">
        <f t="shared" si="6"/>
        <v>Centro_San Ignacio</v>
      </c>
      <c r="C54" s="93" t="s">
        <v>28</v>
      </c>
      <c r="D54" s="93" t="s">
        <v>78</v>
      </c>
      <c r="E54" s="93" t="s">
        <v>79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20">
        <f t="shared" si="2"/>
        <v>0</v>
      </c>
      <c r="AL54" s="19">
        <f t="shared" si="1"/>
        <v>0</v>
      </c>
      <c r="AN54" s="16"/>
    </row>
    <row r="55" spans="2:40" ht="12.75" customHeight="1" x14ac:dyDescent="0.25">
      <c r="B55" s="17" t="str">
        <f t="shared" si="6"/>
        <v>Centro_San Isidro</v>
      </c>
      <c r="C55" s="93" t="s">
        <v>28</v>
      </c>
      <c r="D55" s="93" t="s">
        <v>80</v>
      </c>
      <c r="E55" s="93" t="s">
        <v>79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0</v>
      </c>
      <c r="AC55" s="116">
        <v>0</v>
      </c>
      <c r="AD55" s="116">
        <v>0</v>
      </c>
      <c r="AE55" s="116">
        <v>0</v>
      </c>
      <c r="AF55" s="116">
        <v>0</v>
      </c>
      <c r="AG55" s="116">
        <v>0</v>
      </c>
      <c r="AH55" s="116">
        <v>0</v>
      </c>
      <c r="AI55" s="116">
        <v>0</v>
      </c>
      <c r="AJ55" s="116">
        <v>0</v>
      </c>
      <c r="AK55" s="20">
        <f t="shared" si="2"/>
        <v>0</v>
      </c>
      <c r="AL55" s="19">
        <f t="shared" si="1"/>
        <v>0</v>
      </c>
    </row>
    <row r="56" spans="2:40" ht="12.75" customHeight="1" x14ac:dyDescent="0.25">
      <c r="B56" s="17" t="str">
        <f t="shared" si="6"/>
        <v>Huasteca_5 de Mayo</v>
      </c>
      <c r="C56" s="17" t="s">
        <v>10</v>
      </c>
      <c r="D56" s="17" t="s">
        <v>83</v>
      </c>
      <c r="E56" s="17" t="s">
        <v>84</v>
      </c>
      <c r="F56" s="116" t="s">
        <v>165</v>
      </c>
      <c r="G56" s="116" t="s">
        <v>165</v>
      </c>
      <c r="H56" s="116" t="s">
        <v>165</v>
      </c>
      <c r="I56" s="116" t="s">
        <v>165</v>
      </c>
      <c r="J56" s="116" t="s">
        <v>165</v>
      </c>
      <c r="K56" s="116" t="s">
        <v>165</v>
      </c>
      <c r="L56" s="116" t="s">
        <v>165</v>
      </c>
      <c r="M56" s="116" t="s">
        <v>165</v>
      </c>
      <c r="N56" s="116" t="s">
        <v>165</v>
      </c>
      <c r="O56" s="116" t="s">
        <v>165</v>
      </c>
      <c r="P56" s="116" t="s">
        <v>165</v>
      </c>
      <c r="Q56" s="116" t="s">
        <v>165</v>
      </c>
      <c r="R56" s="116" t="s">
        <v>165</v>
      </c>
      <c r="S56" s="116" t="s">
        <v>165</v>
      </c>
      <c r="T56" s="116" t="s">
        <v>165</v>
      </c>
      <c r="U56" s="116" t="s">
        <v>165</v>
      </c>
      <c r="V56" s="116" t="s">
        <v>165</v>
      </c>
      <c r="W56" s="116" t="s">
        <v>165</v>
      </c>
      <c r="X56" s="116" t="s">
        <v>165</v>
      </c>
      <c r="Y56" s="116" t="s">
        <v>165</v>
      </c>
      <c r="Z56" s="116" t="s">
        <v>165</v>
      </c>
      <c r="AA56" s="116" t="s">
        <v>165</v>
      </c>
      <c r="AB56" s="116" t="s">
        <v>165</v>
      </c>
      <c r="AC56" s="116" t="s">
        <v>165</v>
      </c>
      <c r="AD56" s="116" t="s">
        <v>165</v>
      </c>
      <c r="AE56" s="116" t="s">
        <v>165</v>
      </c>
      <c r="AF56" s="116" t="s">
        <v>165</v>
      </c>
      <c r="AG56" s="116" t="s">
        <v>165</v>
      </c>
      <c r="AH56" s="116" t="s">
        <v>165</v>
      </c>
      <c r="AI56" s="116" t="s">
        <v>165</v>
      </c>
      <c r="AJ56" s="116" t="s">
        <v>165</v>
      </c>
      <c r="AK56" s="20">
        <f t="shared" si="2"/>
        <v>0</v>
      </c>
      <c r="AL56" s="19" t="e">
        <f t="shared" si="1"/>
        <v>#DIV/0!</v>
      </c>
    </row>
    <row r="57" spans="2:40" ht="12.75" customHeight="1" x14ac:dyDescent="0.25">
      <c r="B57" s="17" t="str">
        <f t="shared" si="6"/>
        <v>Huasteca_Estación Coyoles</v>
      </c>
      <c r="C57" s="17" t="s">
        <v>10</v>
      </c>
      <c r="D57" s="17" t="s">
        <v>85</v>
      </c>
      <c r="E57" s="17" t="s">
        <v>84</v>
      </c>
      <c r="F57" s="116" t="s">
        <v>165</v>
      </c>
      <c r="G57" s="116" t="s">
        <v>165</v>
      </c>
      <c r="H57" s="116" t="s">
        <v>165</v>
      </c>
      <c r="I57" s="116" t="s">
        <v>165</v>
      </c>
      <c r="J57" s="116" t="s">
        <v>165</v>
      </c>
      <c r="K57" s="116" t="s">
        <v>165</v>
      </c>
      <c r="L57" s="116" t="s">
        <v>165</v>
      </c>
      <c r="M57" s="116" t="s">
        <v>165</v>
      </c>
      <c r="N57" s="116" t="s">
        <v>165</v>
      </c>
      <c r="O57" s="116" t="s">
        <v>165</v>
      </c>
      <c r="P57" s="116" t="s">
        <v>165</v>
      </c>
      <c r="Q57" s="116" t="s">
        <v>165</v>
      </c>
      <c r="R57" s="116" t="s">
        <v>165</v>
      </c>
      <c r="S57" s="116" t="s">
        <v>165</v>
      </c>
      <c r="T57" s="116" t="s">
        <v>165</v>
      </c>
      <c r="U57" s="116" t="s">
        <v>165</v>
      </c>
      <c r="V57" s="116" t="s">
        <v>165</v>
      </c>
      <c r="W57" s="116" t="s">
        <v>165</v>
      </c>
      <c r="X57" s="116" t="s">
        <v>165</v>
      </c>
      <c r="Y57" s="116" t="s">
        <v>165</v>
      </c>
      <c r="Z57" s="116" t="s">
        <v>165</v>
      </c>
      <c r="AA57" s="116" t="s">
        <v>165</v>
      </c>
      <c r="AB57" s="116" t="s">
        <v>165</v>
      </c>
      <c r="AC57" s="116" t="s">
        <v>165</v>
      </c>
      <c r="AD57" s="116" t="s">
        <v>165</v>
      </c>
      <c r="AE57" s="116" t="s">
        <v>165</v>
      </c>
      <c r="AF57" s="116" t="s">
        <v>165</v>
      </c>
      <c r="AG57" s="116" t="s">
        <v>165</v>
      </c>
      <c r="AH57" s="116" t="s">
        <v>165</v>
      </c>
      <c r="AI57" s="116" t="s">
        <v>165</v>
      </c>
      <c r="AJ57" s="116" t="s">
        <v>165</v>
      </c>
      <c r="AK57" s="20">
        <f t="shared" si="2"/>
        <v>0</v>
      </c>
      <c r="AL57" s="19" t="e">
        <f t="shared" si="1"/>
        <v>#DIV/0!</v>
      </c>
      <c r="AN57" s="16"/>
    </row>
    <row r="58" spans="2:40" ht="12.75" customHeight="1" x14ac:dyDescent="0.25">
      <c r="B58" s="17" t="str">
        <f t="shared" si="6"/>
        <v>Huasteca_Ingenio Plan de Ayala</v>
      </c>
      <c r="C58" s="17" t="s">
        <v>10</v>
      </c>
      <c r="D58" s="17" t="s">
        <v>121</v>
      </c>
      <c r="E58" s="17" t="s">
        <v>84</v>
      </c>
      <c r="F58" s="116" t="s">
        <v>165</v>
      </c>
      <c r="G58" s="116" t="s">
        <v>165</v>
      </c>
      <c r="H58" s="116" t="s">
        <v>165</v>
      </c>
      <c r="I58" s="116" t="s">
        <v>165</v>
      </c>
      <c r="J58" s="116" t="s">
        <v>165</v>
      </c>
      <c r="K58" s="116" t="s">
        <v>165</v>
      </c>
      <c r="L58" s="116" t="s">
        <v>165</v>
      </c>
      <c r="M58" s="116" t="s">
        <v>165</v>
      </c>
      <c r="N58" s="116" t="s">
        <v>165</v>
      </c>
      <c r="O58" s="116" t="s">
        <v>165</v>
      </c>
      <c r="P58" s="116" t="s">
        <v>165</v>
      </c>
      <c r="Q58" s="116" t="s">
        <v>165</v>
      </c>
      <c r="R58" s="116" t="s">
        <v>165</v>
      </c>
      <c r="S58" s="116" t="s">
        <v>165</v>
      </c>
      <c r="T58" s="116" t="s">
        <v>165</v>
      </c>
      <c r="U58" s="116" t="s">
        <v>165</v>
      </c>
      <c r="V58" s="116" t="s">
        <v>165</v>
      </c>
      <c r="W58" s="116" t="s">
        <v>165</v>
      </c>
      <c r="X58" s="116" t="s">
        <v>165</v>
      </c>
      <c r="Y58" s="116" t="s">
        <v>165</v>
      </c>
      <c r="Z58" s="116" t="s">
        <v>165</v>
      </c>
      <c r="AA58" s="116" t="s">
        <v>165</v>
      </c>
      <c r="AB58" s="116" t="s">
        <v>165</v>
      </c>
      <c r="AC58" s="116" t="s">
        <v>165</v>
      </c>
      <c r="AD58" s="116" t="s">
        <v>165</v>
      </c>
      <c r="AE58" s="116" t="s">
        <v>165</v>
      </c>
      <c r="AF58" s="116" t="s">
        <v>165</v>
      </c>
      <c r="AG58" s="116" t="s">
        <v>165</v>
      </c>
      <c r="AH58" s="116" t="s">
        <v>165</v>
      </c>
      <c r="AI58" s="116" t="s">
        <v>165</v>
      </c>
      <c r="AJ58" s="116" t="s">
        <v>165</v>
      </c>
      <c r="AK58" s="20">
        <f t="shared" si="2"/>
        <v>0</v>
      </c>
      <c r="AL58" s="19" t="e">
        <f t="shared" si="1"/>
        <v>#DIV/0!</v>
      </c>
    </row>
    <row r="59" spans="2:40" ht="12.75" customHeight="1" x14ac:dyDescent="0.25">
      <c r="B59" s="17" t="str">
        <f t="shared" si="6"/>
        <v>Huasteca_La Hincada</v>
      </c>
      <c r="C59" s="17" t="s">
        <v>10</v>
      </c>
      <c r="D59" s="17" t="s">
        <v>86</v>
      </c>
      <c r="E59" s="17" t="s">
        <v>84</v>
      </c>
      <c r="F59" s="116" t="s">
        <v>165</v>
      </c>
      <c r="G59" s="116" t="s">
        <v>165</v>
      </c>
      <c r="H59" s="116" t="s">
        <v>165</v>
      </c>
      <c r="I59" s="116" t="s">
        <v>165</v>
      </c>
      <c r="J59" s="116" t="s">
        <v>165</v>
      </c>
      <c r="K59" s="116" t="s">
        <v>165</v>
      </c>
      <c r="L59" s="116" t="s">
        <v>165</v>
      </c>
      <c r="M59" s="116" t="s">
        <v>165</v>
      </c>
      <c r="N59" s="116" t="s">
        <v>165</v>
      </c>
      <c r="O59" s="116" t="s">
        <v>165</v>
      </c>
      <c r="P59" s="116" t="s">
        <v>165</v>
      </c>
      <c r="Q59" s="116" t="s">
        <v>165</v>
      </c>
      <c r="R59" s="116" t="s">
        <v>165</v>
      </c>
      <c r="S59" s="116" t="s">
        <v>165</v>
      </c>
      <c r="T59" s="116" t="s">
        <v>165</v>
      </c>
      <c r="U59" s="116" t="s">
        <v>165</v>
      </c>
      <c r="V59" s="116" t="s">
        <v>165</v>
      </c>
      <c r="W59" s="116" t="s">
        <v>165</v>
      </c>
      <c r="X59" s="116" t="s">
        <v>165</v>
      </c>
      <c r="Y59" s="116" t="s">
        <v>165</v>
      </c>
      <c r="Z59" s="116" t="s">
        <v>165</v>
      </c>
      <c r="AA59" s="116" t="s">
        <v>165</v>
      </c>
      <c r="AB59" s="116" t="s">
        <v>165</v>
      </c>
      <c r="AC59" s="116" t="s">
        <v>165</v>
      </c>
      <c r="AD59" s="116" t="s">
        <v>165</v>
      </c>
      <c r="AE59" s="116" t="s">
        <v>165</v>
      </c>
      <c r="AF59" s="116" t="s">
        <v>165</v>
      </c>
      <c r="AG59" s="116" t="s">
        <v>165</v>
      </c>
      <c r="AH59" s="116" t="s">
        <v>165</v>
      </c>
      <c r="AI59" s="116" t="s">
        <v>165</v>
      </c>
      <c r="AJ59" s="116" t="s">
        <v>165</v>
      </c>
      <c r="AK59" s="20">
        <f t="shared" si="2"/>
        <v>0</v>
      </c>
      <c r="AL59" s="19" t="e">
        <f t="shared" si="1"/>
        <v>#DIV/0!</v>
      </c>
      <c r="AN59" s="16"/>
    </row>
    <row r="60" spans="2:40" ht="12.75" customHeight="1" x14ac:dyDescent="0.25">
      <c r="B60" s="17" t="str">
        <f t="shared" si="6"/>
        <v>Huasteca_Tampaya</v>
      </c>
      <c r="C60" s="17" t="s">
        <v>10</v>
      </c>
      <c r="D60" s="17" t="s">
        <v>87</v>
      </c>
      <c r="E60" s="17" t="s">
        <v>84</v>
      </c>
      <c r="F60" s="116" t="s">
        <v>165</v>
      </c>
      <c r="G60" s="116" t="s">
        <v>165</v>
      </c>
      <c r="H60" s="116" t="s">
        <v>165</v>
      </c>
      <c r="I60" s="116" t="s">
        <v>165</v>
      </c>
      <c r="J60" s="116" t="s">
        <v>165</v>
      </c>
      <c r="K60" s="116" t="s">
        <v>165</v>
      </c>
      <c r="L60" s="116" t="s">
        <v>165</v>
      </c>
      <c r="M60" s="116" t="s">
        <v>165</v>
      </c>
      <c r="N60" s="116" t="s">
        <v>165</v>
      </c>
      <c r="O60" s="116" t="s">
        <v>165</v>
      </c>
      <c r="P60" s="116" t="s">
        <v>165</v>
      </c>
      <c r="Q60" s="116" t="s">
        <v>165</v>
      </c>
      <c r="R60" s="116" t="s">
        <v>165</v>
      </c>
      <c r="S60" s="116" t="s">
        <v>165</v>
      </c>
      <c r="T60" s="116" t="s">
        <v>165</v>
      </c>
      <c r="U60" s="116" t="s">
        <v>165</v>
      </c>
      <c r="V60" s="116" t="s">
        <v>165</v>
      </c>
      <c r="W60" s="116" t="s">
        <v>165</v>
      </c>
      <c r="X60" s="116" t="s">
        <v>165</v>
      </c>
      <c r="Y60" s="116" t="s">
        <v>165</v>
      </c>
      <c r="Z60" s="116" t="s">
        <v>165</v>
      </c>
      <c r="AA60" s="116" t="s">
        <v>165</v>
      </c>
      <c r="AB60" s="116" t="s">
        <v>165</v>
      </c>
      <c r="AC60" s="116" t="s">
        <v>165</v>
      </c>
      <c r="AD60" s="116" t="s">
        <v>165</v>
      </c>
      <c r="AE60" s="116" t="s">
        <v>165</v>
      </c>
      <c r="AF60" s="116" t="s">
        <v>165</v>
      </c>
      <c r="AG60" s="116" t="s">
        <v>165</v>
      </c>
      <c r="AH60" s="116" t="s">
        <v>165</v>
      </c>
      <c r="AI60" s="116" t="s">
        <v>165</v>
      </c>
      <c r="AJ60" s="116" t="s">
        <v>165</v>
      </c>
      <c r="AK60" s="20">
        <f t="shared" si="2"/>
        <v>0</v>
      </c>
      <c r="AL60" s="19" t="e">
        <f t="shared" si="1"/>
        <v>#DIV/0!</v>
      </c>
    </row>
    <row r="61" spans="2:40" ht="12.75" customHeight="1" x14ac:dyDescent="0.25">
      <c r="B61" s="17" t="str">
        <f t="shared" si="6"/>
        <v>Huasteca_INIFAP Ebano</v>
      </c>
      <c r="C61" s="17" t="s">
        <v>10</v>
      </c>
      <c r="D61" s="17" t="s">
        <v>88</v>
      </c>
      <c r="E61" s="17" t="s">
        <v>89</v>
      </c>
      <c r="F61" s="116" t="s">
        <v>165</v>
      </c>
      <c r="G61" s="116" t="s">
        <v>165</v>
      </c>
      <c r="H61" s="116" t="s">
        <v>165</v>
      </c>
      <c r="I61" s="116" t="s">
        <v>165</v>
      </c>
      <c r="J61" s="116" t="s">
        <v>165</v>
      </c>
      <c r="K61" s="116" t="s">
        <v>165</v>
      </c>
      <c r="L61" s="116" t="s">
        <v>165</v>
      </c>
      <c r="M61" s="116" t="s">
        <v>165</v>
      </c>
      <c r="N61" s="116" t="s">
        <v>165</v>
      </c>
      <c r="O61" s="116" t="s">
        <v>165</v>
      </c>
      <c r="P61" s="116" t="s">
        <v>165</v>
      </c>
      <c r="Q61" s="116" t="s">
        <v>165</v>
      </c>
      <c r="R61" s="116" t="s">
        <v>165</v>
      </c>
      <c r="S61" s="116" t="s">
        <v>165</v>
      </c>
      <c r="T61" s="116" t="s">
        <v>165</v>
      </c>
      <c r="U61" s="116" t="s">
        <v>165</v>
      </c>
      <c r="V61" s="116" t="s">
        <v>165</v>
      </c>
      <c r="W61" s="116" t="s">
        <v>165</v>
      </c>
      <c r="X61" s="116" t="s">
        <v>165</v>
      </c>
      <c r="Y61" s="116" t="s">
        <v>165</v>
      </c>
      <c r="Z61" s="116" t="s">
        <v>165</v>
      </c>
      <c r="AA61" s="116" t="s">
        <v>165</v>
      </c>
      <c r="AB61" s="116" t="s">
        <v>165</v>
      </c>
      <c r="AC61" s="116" t="s">
        <v>165</v>
      </c>
      <c r="AD61" s="116" t="s">
        <v>165</v>
      </c>
      <c r="AE61" s="116" t="s">
        <v>165</v>
      </c>
      <c r="AF61" s="116" t="s">
        <v>165</v>
      </c>
      <c r="AG61" s="116" t="s">
        <v>165</v>
      </c>
      <c r="AH61" s="116" t="s">
        <v>165</v>
      </c>
      <c r="AI61" s="116" t="s">
        <v>165</v>
      </c>
      <c r="AJ61" s="116" t="s">
        <v>165</v>
      </c>
      <c r="AK61" s="20">
        <f t="shared" si="2"/>
        <v>0</v>
      </c>
      <c r="AL61" s="19" t="e">
        <f t="shared" si="1"/>
        <v>#DIV/0!</v>
      </c>
      <c r="AN61" s="16"/>
    </row>
    <row r="62" spans="2:40" ht="12.75" customHeight="1" x14ac:dyDescent="0.25">
      <c r="B62" s="17" t="str">
        <f t="shared" si="6"/>
        <v>Huasteca_Ponciano</v>
      </c>
      <c r="C62" s="17" t="s">
        <v>10</v>
      </c>
      <c r="D62" s="17" t="s">
        <v>90</v>
      </c>
      <c r="E62" s="17" t="s">
        <v>89</v>
      </c>
      <c r="F62" s="116" t="s">
        <v>165</v>
      </c>
      <c r="G62" s="116" t="s">
        <v>165</v>
      </c>
      <c r="H62" s="116" t="s">
        <v>165</v>
      </c>
      <c r="I62" s="116" t="s">
        <v>165</v>
      </c>
      <c r="J62" s="116" t="s">
        <v>165</v>
      </c>
      <c r="K62" s="116" t="s">
        <v>165</v>
      </c>
      <c r="L62" s="116" t="s">
        <v>165</v>
      </c>
      <c r="M62" s="116" t="s">
        <v>165</v>
      </c>
      <c r="N62" s="116" t="s">
        <v>165</v>
      </c>
      <c r="O62" s="116" t="s">
        <v>165</v>
      </c>
      <c r="P62" s="116" t="s">
        <v>165</v>
      </c>
      <c r="Q62" s="116" t="s">
        <v>165</v>
      </c>
      <c r="R62" s="116" t="s">
        <v>165</v>
      </c>
      <c r="S62" s="116" t="s">
        <v>165</v>
      </c>
      <c r="T62" s="116" t="s">
        <v>165</v>
      </c>
      <c r="U62" s="116" t="s">
        <v>165</v>
      </c>
      <c r="V62" s="116" t="s">
        <v>165</v>
      </c>
      <c r="W62" s="116" t="s">
        <v>165</v>
      </c>
      <c r="X62" s="116" t="s">
        <v>165</v>
      </c>
      <c r="Y62" s="116" t="s">
        <v>165</v>
      </c>
      <c r="Z62" s="116" t="s">
        <v>165</v>
      </c>
      <c r="AA62" s="116" t="s">
        <v>165</v>
      </c>
      <c r="AB62" s="116" t="s">
        <v>165</v>
      </c>
      <c r="AC62" s="116" t="s">
        <v>165</v>
      </c>
      <c r="AD62" s="116" t="s">
        <v>165</v>
      </c>
      <c r="AE62" s="116" t="s">
        <v>165</v>
      </c>
      <c r="AF62" s="116" t="s">
        <v>165</v>
      </c>
      <c r="AG62" s="116" t="s">
        <v>165</v>
      </c>
      <c r="AH62" s="116" t="s">
        <v>165</v>
      </c>
      <c r="AI62" s="116" t="s">
        <v>165</v>
      </c>
      <c r="AJ62" s="116" t="s">
        <v>165</v>
      </c>
      <c r="AK62" s="20">
        <f t="shared" si="2"/>
        <v>0</v>
      </c>
      <c r="AL62" s="19" t="e">
        <f t="shared" si="1"/>
        <v>#DIV/0!</v>
      </c>
    </row>
    <row r="63" spans="2:40" ht="12.75" customHeight="1" x14ac:dyDescent="0.25">
      <c r="B63" s="17" t="str">
        <f t="shared" si="6"/>
        <v>Huasteca_Santa Fé</v>
      </c>
      <c r="C63" s="17" t="s">
        <v>10</v>
      </c>
      <c r="D63" s="17" t="s">
        <v>91</v>
      </c>
      <c r="E63" s="17" t="s">
        <v>89</v>
      </c>
      <c r="F63" s="116" t="s">
        <v>165</v>
      </c>
      <c r="G63" s="116" t="s">
        <v>165</v>
      </c>
      <c r="H63" s="116" t="s">
        <v>165</v>
      </c>
      <c r="I63" s="116" t="s">
        <v>165</v>
      </c>
      <c r="J63" s="116" t="s">
        <v>165</v>
      </c>
      <c r="K63" s="116" t="s">
        <v>165</v>
      </c>
      <c r="L63" s="116" t="s">
        <v>165</v>
      </c>
      <c r="M63" s="116" t="s">
        <v>165</v>
      </c>
      <c r="N63" s="116" t="s">
        <v>165</v>
      </c>
      <c r="O63" s="116" t="s">
        <v>165</v>
      </c>
      <c r="P63" s="116" t="s">
        <v>165</v>
      </c>
      <c r="Q63" s="116" t="s">
        <v>165</v>
      </c>
      <c r="R63" s="116" t="s">
        <v>165</v>
      </c>
      <c r="S63" s="116" t="s">
        <v>165</v>
      </c>
      <c r="T63" s="116" t="s">
        <v>165</v>
      </c>
      <c r="U63" s="116" t="s">
        <v>165</v>
      </c>
      <c r="V63" s="116" t="s">
        <v>165</v>
      </c>
      <c r="W63" s="116" t="s">
        <v>165</v>
      </c>
      <c r="X63" s="116" t="s">
        <v>165</v>
      </c>
      <c r="Y63" s="116" t="s">
        <v>165</v>
      </c>
      <c r="Z63" s="116" t="s">
        <v>165</v>
      </c>
      <c r="AA63" s="116" t="s">
        <v>165</v>
      </c>
      <c r="AB63" s="116" t="s">
        <v>165</v>
      </c>
      <c r="AC63" s="116" t="s">
        <v>165</v>
      </c>
      <c r="AD63" s="116" t="s">
        <v>165</v>
      </c>
      <c r="AE63" s="116" t="s">
        <v>165</v>
      </c>
      <c r="AF63" s="116" t="s">
        <v>165</v>
      </c>
      <c r="AG63" s="116" t="s">
        <v>165</v>
      </c>
      <c r="AH63" s="116" t="s">
        <v>165</v>
      </c>
      <c r="AI63" s="116" t="s">
        <v>165</v>
      </c>
      <c r="AJ63" s="116" t="s">
        <v>165</v>
      </c>
      <c r="AK63" s="20">
        <f t="shared" si="2"/>
        <v>0</v>
      </c>
      <c r="AL63" s="19" t="e">
        <f t="shared" si="1"/>
        <v>#DIV/0!</v>
      </c>
      <c r="AN63" s="16"/>
    </row>
    <row r="64" spans="2:40" ht="12.75" customHeight="1" x14ac:dyDescent="0.25">
      <c r="B64" s="17" t="str">
        <f t="shared" si="6"/>
        <v xml:space="preserve">Huasteca_Santa Martha </v>
      </c>
      <c r="C64" s="17" t="s">
        <v>10</v>
      </c>
      <c r="D64" s="17" t="s">
        <v>92</v>
      </c>
      <c r="E64" s="17" t="s">
        <v>89</v>
      </c>
      <c r="F64" s="116" t="s">
        <v>165</v>
      </c>
      <c r="G64" s="116" t="s">
        <v>165</v>
      </c>
      <c r="H64" s="116" t="s">
        <v>165</v>
      </c>
      <c r="I64" s="116" t="s">
        <v>165</v>
      </c>
      <c r="J64" s="116" t="s">
        <v>165</v>
      </c>
      <c r="K64" s="116" t="s">
        <v>165</v>
      </c>
      <c r="L64" s="116" t="s">
        <v>165</v>
      </c>
      <c r="M64" s="116" t="s">
        <v>165</v>
      </c>
      <c r="N64" s="116" t="s">
        <v>165</v>
      </c>
      <c r="O64" s="116" t="s">
        <v>165</v>
      </c>
      <c r="P64" s="116" t="s">
        <v>165</v>
      </c>
      <c r="Q64" s="116" t="s">
        <v>165</v>
      </c>
      <c r="R64" s="116" t="s">
        <v>165</v>
      </c>
      <c r="S64" s="116" t="s">
        <v>165</v>
      </c>
      <c r="T64" s="116" t="s">
        <v>165</v>
      </c>
      <c r="U64" s="116" t="s">
        <v>165</v>
      </c>
      <c r="V64" s="116" t="s">
        <v>165</v>
      </c>
      <c r="W64" s="116" t="s">
        <v>165</v>
      </c>
      <c r="X64" s="116" t="s">
        <v>165</v>
      </c>
      <c r="Y64" s="116" t="s">
        <v>165</v>
      </c>
      <c r="Z64" s="116" t="s">
        <v>165</v>
      </c>
      <c r="AA64" s="116" t="s">
        <v>165</v>
      </c>
      <c r="AB64" s="116" t="s">
        <v>165</v>
      </c>
      <c r="AC64" s="116" t="s">
        <v>165</v>
      </c>
      <c r="AD64" s="116" t="s">
        <v>165</v>
      </c>
      <c r="AE64" s="116" t="s">
        <v>165</v>
      </c>
      <c r="AF64" s="116" t="s">
        <v>165</v>
      </c>
      <c r="AG64" s="116" t="s">
        <v>165</v>
      </c>
      <c r="AH64" s="116" t="s">
        <v>165</v>
      </c>
      <c r="AI64" s="116" t="s">
        <v>165</v>
      </c>
      <c r="AJ64" s="116" t="s">
        <v>165</v>
      </c>
      <c r="AK64" s="20">
        <f t="shared" si="2"/>
        <v>0</v>
      </c>
      <c r="AL64" s="19" t="e">
        <f t="shared" si="1"/>
        <v>#DIV/0!</v>
      </c>
    </row>
    <row r="65" spans="2:40" ht="12.75" customHeight="1" x14ac:dyDescent="0.25">
      <c r="B65" s="17" t="str">
        <f t="shared" si="6"/>
        <v>Huasteca_El Estribo</v>
      </c>
      <c r="C65" s="17" t="s">
        <v>10</v>
      </c>
      <c r="D65" s="17" t="s">
        <v>93</v>
      </c>
      <c r="E65" s="17" t="s">
        <v>94</v>
      </c>
      <c r="F65" s="116" t="s">
        <v>165</v>
      </c>
      <c r="G65" s="116" t="s">
        <v>165</v>
      </c>
      <c r="H65" s="116" t="s">
        <v>165</v>
      </c>
      <c r="I65" s="116" t="s">
        <v>165</v>
      </c>
      <c r="J65" s="116" t="s">
        <v>165</v>
      </c>
      <c r="K65" s="116" t="s">
        <v>165</v>
      </c>
      <c r="L65" s="116" t="s">
        <v>165</v>
      </c>
      <c r="M65" s="116" t="s">
        <v>165</v>
      </c>
      <c r="N65" s="116" t="s">
        <v>165</v>
      </c>
      <c r="O65" s="116" t="s">
        <v>165</v>
      </c>
      <c r="P65" s="116" t="s">
        <v>165</v>
      </c>
      <c r="Q65" s="116" t="s">
        <v>165</v>
      </c>
      <c r="R65" s="116" t="s">
        <v>165</v>
      </c>
      <c r="S65" s="116" t="s">
        <v>165</v>
      </c>
      <c r="T65" s="116" t="s">
        <v>165</v>
      </c>
      <c r="U65" s="116" t="s">
        <v>165</v>
      </c>
      <c r="V65" s="116" t="s">
        <v>165</v>
      </c>
      <c r="W65" s="116" t="s">
        <v>165</v>
      </c>
      <c r="X65" s="116" t="s">
        <v>165</v>
      </c>
      <c r="Y65" s="116" t="s">
        <v>165</v>
      </c>
      <c r="Z65" s="116" t="s">
        <v>165</v>
      </c>
      <c r="AA65" s="116" t="s">
        <v>165</v>
      </c>
      <c r="AB65" s="116" t="s">
        <v>165</v>
      </c>
      <c r="AC65" s="116" t="s">
        <v>165</v>
      </c>
      <c r="AD65" s="116" t="s">
        <v>165</v>
      </c>
      <c r="AE65" s="116" t="s">
        <v>165</v>
      </c>
      <c r="AF65" s="116" t="s">
        <v>165</v>
      </c>
      <c r="AG65" s="116" t="s">
        <v>165</v>
      </c>
      <c r="AH65" s="116" t="s">
        <v>165</v>
      </c>
      <c r="AI65" s="116" t="s">
        <v>165</v>
      </c>
      <c r="AJ65" s="116" t="s">
        <v>165</v>
      </c>
      <c r="AK65" s="20">
        <f t="shared" si="2"/>
        <v>0</v>
      </c>
      <c r="AL65" s="19" t="e">
        <f t="shared" si="1"/>
        <v>#DIV/0!</v>
      </c>
      <c r="AN65" s="16"/>
    </row>
    <row r="66" spans="2:40" ht="12.75" customHeight="1" x14ac:dyDescent="0.25">
      <c r="B66" s="17" t="str">
        <f t="shared" si="6"/>
        <v>Huasteca_El Rosario</v>
      </c>
      <c r="C66" s="17" t="s">
        <v>10</v>
      </c>
      <c r="D66" s="17" t="s">
        <v>95</v>
      </c>
      <c r="E66" s="17" t="s">
        <v>94</v>
      </c>
      <c r="F66" s="116" t="s">
        <v>165</v>
      </c>
      <c r="G66" s="116" t="s">
        <v>165</v>
      </c>
      <c r="H66" s="116" t="s">
        <v>165</v>
      </c>
      <c r="I66" s="116" t="s">
        <v>165</v>
      </c>
      <c r="J66" s="116" t="s">
        <v>165</v>
      </c>
      <c r="K66" s="116" t="s">
        <v>165</v>
      </c>
      <c r="L66" s="116" t="s">
        <v>165</v>
      </c>
      <c r="M66" s="116" t="s">
        <v>165</v>
      </c>
      <c r="N66" s="116" t="s">
        <v>165</v>
      </c>
      <c r="O66" s="116" t="s">
        <v>165</v>
      </c>
      <c r="P66" s="116" t="s">
        <v>165</v>
      </c>
      <c r="Q66" s="116" t="s">
        <v>165</v>
      </c>
      <c r="R66" s="116" t="s">
        <v>165</v>
      </c>
      <c r="S66" s="116" t="s">
        <v>165</v>
      </c>
      <c r="T66" s="116" t="s">
        <v>165</v>
      </c>
      <c r="U66" s="116" t="s">
        <v>165</v>
      </c>
      <c r="V66" s="116" t="s">
        <v>165</v>
      </c>
      <c r="W66" s="116" t="s">
        <v>165</v>
      </c>
      <c r="X66" s="116" t="s">
        <v>165</v>
      </c>
      <c r="Y66" s="116" t="s">
        <v>165</v>
      </c>
      <c r="Z66" s="116" t="s">
        <v>165</v>
      </c>
      <c r="AA66" s="116" t="s">
        <v>165</v>
      </c>
      <c r="AB66" s="116" t="s">
        <v>165</v>
      </c>
      <c r="AC66" s="116" t="s">
        <v>165</v>
      </c>
      <c r="AD66" s="116" t="s">
        <v>165</v>
      </c>
      <c r="AE66" s="116" t="s">
        <v>165</v>
      </c>
      <c r="AF66" s="116" t="s">
        <v>165</v>
      </c>
      <c r="AG66" s="116" t="s">
        <v>165</v>
      </c>
      <c r="AH66" s="116" t="s">
        <v>165</v>
      </c>
      <c r="AI66" s="116" t="s">
        <v>165</v>
      </c>
      <c r="AJ66" s="116" t="s">
        <v>165</v>
      </c>
      <c r="AK66" s="20">
        <f t="shared" si="2"/>
        <v>0</v>
      </c>
      <c r="AL66" s="19" t="e">
        <f t="shared" si="1"/>
        <v>#DIV/0!</v>
      </c>
    </row>
    <row r="67" spans="2:40" ht="12.75" customHeight="1" x14ac:dyDescent="0.25">
      <c r="B67" s="17" t="str">
        <f t="shared" si="6"/>
        <v xml:space="preserve">Huasteca_INIFAP Huichihuayan </v>
      </c>
      <c r="C67" s="17" t="s">
        <v>10</v>
      </c>
      <c r="D67" s="17" t="s">
        <v>96</v>
      </c>
      <c r="E67" s="17" t="s">
        <v>97</v>
      </c>
      <c r="F67" s="116" t="s">
        <v>165</v>
      </c>
      <c r="G67" s="116" t="s">
        <v>165</v>
      </c>
      <c r="H67" s="116" t="s">
        <v>165</v>
      </c>
      <c r="I67" s="116" t="s">
        <v>165</v>
      </c>
      <c r="J67" s="116" t="s">
        <v>165</v>
      </c>
      <c r="K67" s="116" t="s">
        <v>165</v>
      </c>
      <c r="L67" s="116" t="s">
        <v>165</v>
      </c>
      <c r="M67" s="116" t="s">
        <v>165</v>
      </c>
      <c r="N67" s="116" t="s">
        <v>165</v>
      </c>
      <c r="O67" s="116" t="s">
        <v>165</v>
      </c>
      <c r="P67" s="116" t="s">
        <v>165</v>
      </c>
      <c r="Q67" s="116" t="s">
        <v>165</v>
      </c>
      <c r="R67" s="116" t="s">
        <v>165</v>
      </c>
      <c r="S67" s="116" t="s">
        <v>165</v>
      </c>
      <c r="T67" s="116" t="s">
        <v>165</v>
      </c>
      <c r="U67" s="116" t="s">
        <v>165</v>
      </c>
      <c r="V67" s="116" t="s">
        <v>165</v>
      </c>
      <c r="W67" s="116" t="s">
        <v>165</v>
      </c>
      <c r="X67" s="116" t="s">
        <v>165</v>
      </c>
      <c r="Y67" s="116" t="s">
        <v>165</v>
      </c>
      <c r="Z67" s="116" t="s">
        <v>165</v>
      </c>
      <c r="AA67" s="116" t="s">
        <v>165</v>
      </c>
      <c r="AB67" s="116" t="s">
        <v>165</v>
      </c>
      <c r="AC67" s="116" t="s">
        <v>165</v>
      </c>
      <c r="AD67" s="116" t="s">
        <v>165</v>
      </c>
      <c r="AE67" s="116" t="s">
        <v>165</v>
      </c>
      <c r="AF67" s="116" t="s">
        <v>165</v>
      </c>
      <c r="AG67" s="116" t="s">
        <v>165</v>
      </c>
      <c r="AH67" s="116" t="s">
        <v>165</v>
      </c>
      <c r="AI67" s="116" t="s">
        <v>165</v>
      </c>
      <c r="AJ67" s="116" t="s">
        <v>165</v>
      </c>
      <c r="AK67" s="20">
        <f t="shared" si="2"/>
        <v>0</v>
      </c>
      <c r="AL67" s="19" t="e">
        <f t="shared" si="1"/>
        <v>#DIV/0!</v>
      </c>
      <c r="AN67" s="16"/>
    </row>
    <row r="68" spans="2:40" ht="12.75" customHeight="1" x14ac:dyDescent="0.25">
      <c r="B68" s="17" t="str">
        <f t="shared" si="6"/>
        <v>Huasteca_El Encanto</v>
      </c>
      <c r="C68" s="17" t="s">
        <v>10</v>
      </c>
      <c r="D68" s="17" t="s">
        <v>98</v>
      </c>
      <c r="E68" s="17" t="s">
        <v>118</v>
      </c>
      <c r="F68" s="116" t="s">
        <v>165</v>
      </c>
      <c r="G68" s="116" t="s">
        <v>165</v>
      </c>
      <c r="H68" s="116" t="s">
        <v>165</v>
      </c>
      <c r="I68" s="116" t="s">
        <v>165</v>
      </c>
      <c r="J68" s="116" t="s">
        <v>165</v>
      </c>
      <c r="K68" s="116" t="s">
        <v>165</v>
      </c>
      <c r="L68" s="116" t="s">
        <v>165</v>
      </c>
      <c r="M68" s="116" t="s">
        <v>165</v>
      </c>
      <c r="N68" s="116" t="s">
        <v>165</v>
      </c>
      <c r="O68" s="116" t="s">
        <v>165</v>
      </c>
      <c r="P68" s="116" t="s">
        <v>165</v>
      </c>
      <c r="Q68" s="116" t="s">
        <v>165</v>
      </c>
      <c r="R68" s="116" t="s">
        <v>165</v>
      </c>
      <c r="S68" s="116" t="s">
        <v>165</v>
      </c>
      <c r="T68" s="116" t="s">
        <v>165</v>
      </c>
      <c r="U68" s="116" t="s">
        <v>165</v>
      </c>
      <c r="V68" s="116" t="s">
        <v>165</v>
      </c>
      <c r="W68" s="116" t="s">
        <v>165</v>
      </c>
      <c r="X68" s="116" t="s">
        <v>165</v>
      </c>
      <c r="Y68" s="116" t="s">
        <v>165</v>
      </c>
      <c r="Z68" s="116" t="s">
        <v>165</v>
      </c>
      <c r="AA68" s="116" t="s">
        <v>165</v>
      </c>
      <c r="AB68" s="116" t="s">
        <v>165</v>
      </c>
      <c r="AC68" s="116" t="s">
        <v>165</v>
      </c>
      <c r="AD68" s="116" t="s">
        <v>165</v>
      </c>
      <c r="AE68" s="116" t="s">
        <v>165</v>
      </c>
      <c r="AF68" s="116" t="s">
        <v>165</v>
      </c>
      <c r="AG68" s="116" t="s">
        <v>165</v>
      </c>
      <c r="AH68" s="116" t="s">
        <v>165</v>
      </c>
      <c r="AI68" s="116" t="s">
        <v>165</v>
      </c>
      <c r="AJ68" s="116" t="s">
        <v>165</v>
      </c>
      <c r="AK68" s="20">
        <f t="shared" si="2"/>
        <v>0</v>
      </c>
      <c r="AL68" s="19" t="e">
        <f t="shared" si="1"/>
        <v>#DIV/0!</v>
      </c>
    </row>
    <row r="69" spans="2:40" ht="12.75" customHeight="1" x14ac:dyDescent="0.25">
      <c r="B69" s="17" t="str">
        <f t="shared" si="6"/>
        <v>Huasteca_Tancojol</v>
      </c>
      <c r="C69" s="17" t="s">
        <v>10</v>
      </c>
      <c r="D69" s="17" t="s">
        <v>99</v>
      </c>
      <c r="E69" s="17" t="s">
        <v>118</v>
      </c>
      <c r="F69" s="116" t="s">
        <v>165</v>
      </c>
      <c r="G69" s="116" t="s">
        <v>165</v>
      </c>
      <c r="H69" s="116" t="s">
        <v>165</v>
      </c>
      <c r="I69" s="116" t="s">
        <v>165</v>
      </c>
      <c r="J69" s="116" t="s">
        <v>165</v>
      </c>
      <c r="K69" s="116" t="s">
        <v>165</v>
      </c>
      <c r="L69" s="116" t="s">
        <v>165</v>
      </c>
      <c r="M69" s="116" t="s">
        <v>165</v>
      </c>
      <c r="N69" s="116" t="s">
        <v>165</v>
      </c>
      <c r="O69" s="116" t="s">
        <v>165</v>
      </c>
      <c r="P69" s="116" t="s">
        <v>165</v>
      </c>
      <c r="Q69" s="116" t="s">
        <v>165</v>
      </c>
      <c r="R69" s="116" t="s">
        <v>165</v>
      </c>
      <c r="S69" s="116" t="s">
        <v>165</v>
      </c>
      <c r="T69" s="116" t="s">
        <v>165</v>
      </c>
      <c r="U69" s="116" t="s">
        <v>165</v>
      </c>
      <c r="V69" s="116" t="s">
        <v>165</v>
      </c>
      <c r="W69" s="116" t="s">
        <v>165</v>
      </c>
      <c r="X69" s="116" t="s">
        <v>165</v>
      </c>
      <c r="Y69" s="116" t="s">
        <v>165</v>
      </c>
      <c r="Z69" s="116" t="s">
        <v>165</v>
      </c>
      <c r="AA69" s="116" t="s">
        <v>165</v>
      </c>
      <c r="AB69" s="116" t="s">
        <v>165</v>
      </c>
      <c r="AC69" s="116" t="s">
        <v>165</v>
      </c>
      <c r="AD69" s="116" t="s">
        <v>165</v>
      </c>
      <c r="AE69" s="116" t="s">
        <v>165</v>
      </c>
      <c r="AF69" s="116" t="s">
        <v>165</v>
      </c>
      <c r="AG69" s="116" t="s">
        <v>165</v>
      </c>
      <c r="AH69" s="116" t="s">
        <v>165</v>
      </c>
      <c r="AI69" s="116" t="s">
        <v>165</v>
      </c>
      <c r="AJ69" s="116" t="s">
        <v>165</v>
      </c>
      <c r="AK69" s="20">
        <f t="shared" si="2"/>
        <v>0</v>
      </c>
      <c r="AL69" s="19" t="e">
        <f t="shared" si="1"/>
        <v>#DIV/0!</v>
      </c>
      <c r="AN69" s="16"/>
    </row>
    <row r="70" spans="2:40" ht="12.75" customHeight="1" x14ac:dyDescent="0.25">
      <c r="B70" s="17" t="str">
        <f t="shared" si="6"/>
        <v>Huasteca_Est. Rancho El Canal</v>
      </c>
      <c r="C70" s="17" t="s">
        <v>10</v>
      </c>
      <c r="D70" s="17" t="s">
        <v>100</v>
      </c>
      <c r="E70" s="17" t="s">
        <v>101</v>
      </c>
      <c r="F70" s="116" t="s">
        <v>165</v>
      </c>
      <c r="G70" s="116" t="s">
        <v>165</v>
      </c>
      <c r="H70" s="116" t="s">
        <v>165</v>
      </c>
      <c r="I70" s="116" t="s">
        <v>165</v>
      </c>
      <c r="J70" s="116" t="s">
        <v>165</v>
      </c>
      <c r="K70" s="116" t="s">
        <v>165</v>
      </c>
      <c r="L70" s="116" t="s">
        <v>165</v>
      </c>
      <c r="M70" s="116" t="s">
        <v>165</v>
      </c>
      <c r="N70" s="116" t="s">
        <v>165</v>
      </c>
      <c r="O70" s="116" t="s">
        <v>165</v>
      </c>
      <c r="P70" s="116" t="s">
        <v>165</v>
      </c>
      <c r="Q70" s="116" t="s">
        <v>165</v>
      </c>
      <c r="R70" s="116" t="s">
        <v>165</v>
      </c>
      <c r="S70" s="116" t="s">
        <v>165</v>
      </c>
      <c r="T70" s="116" t="s">
        <v>165</v>
      </c>
      <c r="U70" s="116" t="s">
        <v>165</v>
      </c>
      <c r="V70" s="116" t="s">
        <v>165</v>
      </c>
      <c r="W70" s="116" t="s">
        <v>165</v>
      </c>
      <c r="X70" s="116" t="s">
        <v>165</v>
      </c>
      <c r="Y70" s="116" t="s">
        <v>165</v>
      </c>
      <c r="Z70" s="116" t="s">
        <v>165</v>
      </c>
      <c r="AA70" s="116" t="s">
        <v>165</v>
      </c>
      <c r="AB70" s="116" t="s">
        <v>165</v>
      </c>
      <c r="AC70" s="116" t="s">
        <v>165</v>
      </c>
      <c r="AD70" s="116" t="s">
        <v>165</v>
      </c>
      <c r="AE70" s="116" t="s">
        <v>165</v>
      </c>
      <c r="AF70" s="116" t="s">
        <v>165</v>
      </c>
      <c r="AG70" s="116" t="s">
        <v>165</v>
      </c>
      <c r="AH70" s="116" t="s">
        <v>165</v>
      </c>
      <c r="AI70" s="116" t="s">
        <v>165</v>
      </c>
      <c r="AJ70" s="116" t="s">
        <v>165</v>
      </c>
      <c r="AK70" s="20">
        <f t="shared" si="2"/>
        <v>0</v>
      </c>
      <c r="AL70" s="19" t="e">
        <f t="shared" si="1"/>
        <v>#DIV/0!</v>
      </c>
    </row>
    <row r="71" spans="2:40" ht="12.75" customHeight="1" x14ac:dyDescent="0.25">
      <c r="B71" s="17" t="str">
        <f t="shared" si="6"/>
        <v>Huasteca_Tamasopo</v>
      </c>
      <c r="C71" s="17" t="s">
        <v>10</v>
      </c>
      <c r="D71" s="17" t="s">
        <v>101</v>
      </c>
      <c r="E71" s="17" t="s">
        <v>101</v>
      </c>
      <c r="F71" s="116" t="s">
        <v>165</v>
      </c>
      <c r="G71" s="116" t="s">
        <v>165</v>
      </c>
      <c r="H71" s="116" t="s">
        <v>165</v>
      </c>
      <c r="I71" s="116" t="s">
        <v>165</v>
      </c>
      <c r="J71" s="116" t="s">
        <v>165</v>
      </c>
      <c r="K71" s="116" t="s">
        <v>165</v>
      </c>
      <c r="L71" s="116" t="s">
        <v>165</v>
      </c>
      <c r="M71" s="116" t="s">
        <v>165</v>
      </c>
      <c r="N71" s="116" t="s">
        <v>165</v>
      </c>
      <c r="O71" s="116" t="s">
        <v>165</v>
      </c>
      <c r="P71" s="116" t="s">
        <v>165</v>
      </c>
      <c r="Q71" s="116" t="s">
        <v>165</v>
      </c>
      <c r="R71" s="116" t="s">
        <v>165</v>
      </c>
      <c r="S71" s="116" t="s">
        <v>165</v>
      </c>
      <c r="T71" s="116" t="s">
        <v>165</v>
      </c>
      <c r="U71" s="116" t="s">
        <v>165</v>
      </c>
      <c r="V71" s="116" t="s">
        <v>165</v>
      </c>
      <c r="W71" s="116" t="s">
        <v>165</v>
      </c>
      <c r="X71" s="116" t="s">
        <v>165</v>
      </c>
      <c r="Y71" s="116" t="s">
        <v>165</v>
      </c>
      <c r="Z71" s="116" t="s">
        <v>165</v>
      </c>
      <c r="AA71" s="116" t="s">
        <v>165</v>
      </c>
      <c r="AB71" s="116" t="s">
        <v>165</v>
      </c>
      <c r="AC71" s="116" t="s">
        <v>165</v>
      </c>
      <c r="AD71" s="116" t="s">
        <v>165</v>
      </c>
      <c r="AE71" s="116" t="s">
        <v>165</v>
      </c>
      <c r="AF71" s="116" t="s">
        <v>165</v>
      </c>
      <c r="AG71" s="116" t="s">
        <v>165</v>
      </c>
      <c r="AH71" s="116" t="s">
        <v>165</v>
      </c>
      <c r="AI71" s="116" t="s">
        <v>165</v>
      </c>
      <c r="AJ71" s="116" t="s">
        <v>165</v>
      </c>
      <c r="AK71" s="20">
        <f t="shared" si="2"/>
        <v>0</v>
      </c>
      <c r="AL71" s="19" t="e">
        <f t="shared" si="1"/>
        <v>#DIV/0!</v>
      </c>
      <c r="AN71" s="16"/>
    </row>
    <row r="72" spans="2:40" ht="12.75" customHeight="1" x14ac:dyDescent="0.25">
      <c r="B72" s="17" t="str">
        <f t="shared" si="6"/>
        <v xml:space="preserve">Huasteca_Rancho Progreso </v>
      </c>
      <c r="C72" s="17" t="s">
        <v>10</v>
      </c>
      <c r="D72" s="17" t="s">
        <v>102</v>
      </c>
      <c r="E72" s="17" t="s">
        <v>103</v>
      </c>
      <c r="F72" s="116" t="s">
        <v>165</v>
      </c>
      <c r="G72" s="116" t="s">
        <v>165</v>
      </c>
      <c r="H72" s="116" t="s">
        <v>165</v>
      </c>
      <c r="I72" s="116" t="s">
        <v>165</v>
      </c>
      <c r="J72" s="116" t="s">
        <v>165</v>
      </c>
      <c r="K72" s="116" t="s">
        <v>165</v>
      </c>
      <c r="L72" s="116" t="s">
        <v>165</v>
      </c>
      <c r="M72" s="116" t="s">
        <v>165</v>
      </c>
      <c r="N72" s="116" t="s">
        <v>165</v>
      </c>
      <c r="O72" s="116" t="s">
        <v>165</v>
      </c>
      <c r="P72" s="116" t="s">
        <v>165</v>
      </c>
      <c r="Q72" s="116" t="s">
        <v>165</v>
      </c>
      <c r="R72" s="116" t="s">
        <v>165</v>
      </c>
      <c r="S72" s="116" t="s">
        <v>165</v>
      </c>
      <c r="T72" s="116" t="s">
        <v>165</v>
      </c>
      <c r="U72" s="116" t="s">
        <v>165</v>
      </c>
      <c r="V72" s="116" t="s">
        <v>165</v>
      </c>
      <c r="W72" s="116" t="s">
        <v>165</v>
      </c>
      <c r="X72" s="116" t="s">
        <v>165</v>
      </c>
      <c r="Y72" s="116" t="s">
        <v>165</v>
      </c>
      <c r="Z72" s="116" t="s">
        <v>165</v>
      </c>
      <c r="AA72" s="116" t="s">
        <v>165</v>
      </c>
      <c r="AB72" s="116" t="s">
        <v>165</v>
      </c>
      <c r="AC72" s="116" t="s">
        <v>165</v>
      </c>
      <c r="AD72" s="116" t="s">
        <v>165</v>
      </c>
      <c r="AE72" s="116" t="s">
        <v>165</v>
      </c>
      <c r="AF72" s="116" t="s">
        <v>165</v>
      </c>
      <c r="AG72" s="116" t="s">
        <v>165</v>
      </c>
      <c r="AH72" s="116" t="s">
        <v>165</v>
      </c>
      <c r="AI72" s="116" t="s">
        <v>165</v>
      </c>
      <c r="AJ72" s="116" t="s">
        <v>165</v>
      </c>
      <c r="AK72" s="20">
        <f t="shared" si="2"/>
        <v>0</v>
      </c>
      <c r="AL72" s="19" t="e">
        <f t="shared" si="1"/>
        <v>#DIV/0!</v>
      </c>
    </row>
    <row r="73" spans="2:40" ht="12.75" customHeight="1" x14ac:dyDescent="0.25">
      <c r="B73" s="17" t="str">
        <f t="shared" si="6"/>
        <v xml:space="preserve">Huasteca_Tampacoy </v>
      </c>
      <c r="C73" s="17" t="s">
        <v>10</v>
      </c>
      <c r="D73" s="17" t="s">
        <v>104</v>
      </c>
      <c r="E73" s="17" t="s">
        <v>22</v>
      </c>
      <c r="F73" s="116" t="s">
        <v>165</v>
      </c>
      <c r="G73" s="116" t="s">
        <v>165</v>
      </c>
      <c r="H73" s="116" t="s">
        <v>165</v>
      </c>
      <c r="I73" s="116" t="s">
        <v>165</v>
      </c>
      <c r="J73" s="116" t="s">
        <v>165</v>
      </c>
      <c r="K73" s="116" t="s">
        <v>165</v>
      </c>
      <c r="L73" s="116" t="s">
        <v>165</v>
      </c>
      <c r="M73" s="116" t="s">
        <v>165</v>
      </c>
      <c r="N73" s="116" t="s">
        <v>165</v>
      </c>
      <c r="O73" s="116" t="s">
        <v>165</v>
      </c>
      <c r="P73" s="116" t="s">
        <v>165</v>
      </c>
      <c r="Q73" s="116" t="s">
        <v>165</v>
      </c>
      <c r="R73" s="116" t="s">
        <v>165</v>
      </c>
      <c r="S73" s="116" t="s">
        <v>165</v>
      </c>
      <c r="T73" s="116" t="s">
        <v>165</v>
      </c>
      <c r="U73" s="116" t="s">
        <v>165</v>
      </c>
      <c r="V73" s="116" t="s">
        <v>165</v>
      </c>
      <c r="W73" s="116" t="s">
        <v>165</v>
      </c>
      <c r="X73" s="116" t="s">
        <v>165</v>
      </c>
      <c r="Y73" s="116" t="s">
        <v>165</v>
      </c>
      <c r="Z73" s="116" t="s">
        <v>165</v>
      </c>
      <c r="AA73" s="116" t="s">
        <v>165</v>
      </c>
      <c r="AB73" s="116" t="s">
        <v>165</v>
      </c>
      <c r="AC73" s="116" t="s">
        <v>165</v>
      </c>
      <c r="AD73" s="116" t="s">
        <v>165</v>
      </c>
      <c r="AE73" s="116" t="s">
        <v>165</v>
      </c>
      <c r="AF73" s="116" t="s">
        <v>165</v>
      </c>
      <c r="AG73" s="116" t="s">
        <v>165</v>
      </c>
      <c r="AH73" s="116" t="s">
        <v>165</v>
      </c>
      <c r="AI73" s="116" t="s">
        <v>165</v>
      </c>
      <c r="AJ73" s="116" t="s">
        <v>165</v>
      </c>
      <c r="AK73" s="20">
        <f t="shared" si="2"/>
        <v>0</v>
      </c>
      <c r="AL73" s="19" t="e">
        <f t="shared" si="1"/>
        <v>#DIV/0!</v>
      </c>
      <c r="AN73" s="16"/>
    </row>
    <row r="74" spans="2:40" s="75" customFormat="1" ht="12.75" customHeight="1" x14ac:dyDescent="0.25">
      <c r="B74" s="17" t="str">
        <f t="shared" si="6"/>
        <v>Huasteca_Rancho Santa Cruz</v>
      </c>
      <c r="C74" s="17" t="s">
        <v>10</v>
      </c>
      <c r="D74" s="17" t="s">
        <v>167</v>
      </c>
      <c r="E74" s="17" t="s">
        <v>168</v>
      </c>
      <c r="F74" s="116">
        <v>0</v>
      </c>
      <c r="G74" s="116">
        <v>0</v>
      </c>
      <c r="H74" s="116">
        <v>0</v>
      </c>
      <c r="I74" s="116">
        <v>0</v>
      </c>
      <c r="J74" s="116">
        <v>2.9</v>
      </c>
      <c r="K74" s="116">
        <v>0</v>
      </c>
      <c r="L74" s="116">
        <v>0</v>
      </c>
      <c r="M74" s="116">
        <v>4</v>
      </c>
      <c r="N74" s="116">
        <v>7.7</v>
      </c>
      <c r="O74" s="116">
        <v>1.6</v>
      </c>
      <c r="P74" s="116">
        <v>0.2</v>
      </c>
      <c r="Q74" s="116">
        <v>0</v>
      </c>
      <c r="R74" s="116">
        <v>0</v>
      </c>
      <c r="S74" s="116">
        <v>0</v>
      </c>
      <c r="T74" s="116">
        <v>1.6</v>
      </c>
      <c r="U74" s="116">
        <v>1.4</v>
      </c>
      <c r="V74" s="116">
        <v>0</v>
      </c>
      <c r="W74" s="116">
        <v>3.7</v>
      </c>
      <c r="X74" s="116">
        <v>1.7</v>
      </c>
      <c r="Y74" s="116">
        <v>2.9</v>
      </c>
      <c r="Z74" s="116">
        <v>0.2</v>
      </c>
      <c r="AA74" s="116">
        <v>0</v>
      </c>
      <c r="AB74" s="116">
        <v>0</v>
      </c>
      <c r="AC74" s="116">
        <v>0</v>
      </c>
      <c r="AD74" s="116">
        <v>0</v>
      </c>
      <c r="AE74" s="116">
        <v>0</v>
      </c>
      <c r="AF74" s="116">
        <v>89</v>
      </c>
      <c r="AG74" s="116">
        <v>0</v>
      </c>
      <c r="AH74" s="116">
        <v>2.8</v>
      </c>
      <c r="AI74" s="116">
        <v>8.9</v>
      </c>
      <c r="AJ74" s="116">
        <v>0.1</v>
      </c>
      <c r="AK74" s="20">
        <f>SUM(F74:AJ74)</f>
        <v>128.69999999999999</v>
      </c>
      <c r="AL74" s="19">
        <f>AVERAGE(F74:AJ74)</f>
        <v>4.1516129032258062</v>
      </c>
      <c r="AN74" s="16"/>
    </row>
    <row r="75" spans="2:40" ht="12.75" customHeight="1" x14ac:dyDescent="0.25">
      <c r="B75" s="17" t="str">
        <f t="shared" si="6"/>
        <v>Media_Cd. Del Maíz</v>
      </c>
      <c r="C75" s="94" t="s">
        <v>5</v>
      </c>
      <c r="D75" s="94" t="s">
        <v>105</v>
      </c>
      <c r="E75" s="94" t="s">
        <v>105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</v>
      </c>
      <c r="AC75" s="116">
        <v>0</v>
      </c>
      <c r="AD75" s="116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116">
        <v>0</v>
      </c>
      <c r="AK75" s="20">
        <f t="shared" si="2"/>
        <v>0</v>
      </c>
      <c r="AL75" s="19">
        <f t="shared" ref="AL75:AL81" si="7">AVERAGE(F75:AJ75)</f>
        <v>0</v>
      </c>
    </row>
    <row r="76" spans="2:40" ht="12.75" customHeight="1" x14ac:dyDescent="0.25">
      <c r="B76" s="17" t="str">
        <f t="shared" si="6"/>
        <v>Media_CBTA 123</v>
      </c>
      <c r="C76" s="94" t="s">
        <v>5</v>
      </c>
      <c r="D76" s="94" t="s">
        <v>106</v>
      </c>
      <c r="E76" s="94" t="s">
        <v>6</v>
      </c>
      <c r="F76" s="116" t="s">
        <v>165</v>
      </c>
      <c r="G76" s="116" t="s">
        <v>165</v>
      </c>
      <c r="H76" s="116" t="s">
        <v>165</v>
      </c>
      <c r="I76" s="116" t="s">
        <v>165</v>
      </c>
      <c r="J76" s="116" t="s">
        <v>165</v>
      </c>
      <c r="K76" s="116" t="s">
        <v>165</v>
      </c>
      <c r="L76" s="116" t="s">
        <v>165</v>
      </c>
      <c r="M76" s="116" t="s">
        <v>165</v>
      </c>
      <c r="N76" s="116" t="s">
        <v>165</v>
      </c>
      <c r="O76" s="116" t="s">
        <v>165</v>
      </c>
      <c r="P76" s="116" t="s">
        <v>165</v>
      </c>
      <c r="Q76" s="116" t="s">
        <v>165</v>
      </c>
      <c r="R76" s="116" t="s">
        <v>165</v>
      </c>
      <c r="S76" s="116" t="s">
        <v>165</v>
      </c>
      <c r="T76" s="116" t="s">
        <v>165</v>
      </c>
      <c r="U76" s="116" t="s">
        <v>165</v>
      </c>
      <c r="V76" s="116" t="s">
        <v>165</v>
      </c>
      <c r="W76" s="116" t="s">
        <v>165</v>
      </c>
      <c r="X76" s="116" t="s">
        <v>165</v>
      </c>
      <c r="Y76" s="116" t="s">
        <v>165</v>
      </c>
      <c r="Z76" s="116" t="s">
        <v>165</v>
      </c>
      <c r="AA76" s="116" t="s">
        <v>165</v>
      </c>
      <c r="AB76" s="116" t="s">
        <v>165</v>
      </c>
      <c r="AC76" s="116" t="s">
        <v>165</v>
      </c>
      <c r="AD76" s="116" t="s">
        <v>165</v>
      </c>
      <c r="AE76" s="116" t="s">
        <v>165</v>
      </c>
      <c r="AF76" s="116" t="s">
        <v>165</v>
      </c>
      <c r="AG76" s="116" t="s">
        <v>165</v>
      </c>
      <c r="AH76" s="116" t="s">
        <v>165</v>
      </c>
      <c r="AI76" s="116" t="s">
        <v>165</v>
      </c>
      <c r="AJ76" s="116" t="s">
        <v>165</v>
      </c>
      <c r="AK76" s="20">
        <f t="shared" ref="AK76:AK81" si="8">SUM(F76:AJ76)</f>
        <v>0</v>
      </c>
      <c r="AL76" s="19" t="e">
        <f t="shared" si="7"/>
        <v>#DIV/0!</v>
      </c>
      <c r="AN76" s="16"/>
    </row>
    <row r="77" spans="2:40" ht="12.75" customHeight="1" x14ac:dyDescent="0.25">
      <c r="B77" s="17" t="str">
        <f t="shared" si="6"/>
        <v>Media_Potrero San Isidro</v>
      </c>
      <c r="C77" s="94" t="s">
        <v>5</v>
      </c>
      <c r="D77" s="94" t="s">
        <v>107</v>
      </c>
      <c r="E77" s="94" t="s">
        <v>108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116">
        <v>0.2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1</v>
      </c>
      <c r="Z77" s="116">
        <v>0.4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0.4</v>
      </c>
      <c r="AI77" s="116">
        <v>7</v>
      </c>
      <c r="AJ77" s="116">
        <v>0</v>
      </c>
      <c r="AK77" s="20">
        <f t="shared" si="8"/>
        <v>9</v>
      </c>
      <c r="AL77" s="19">
        <f t="shared" si="7"/>
        <v>0.29032258064516131</v>
      </c>
    </row>
    <row r="78" spans="2:40" ht="12.75" customHeight="1" x14ac:dyDescent="0.25">
      <c r="B78" s="17" t="str">
        <f t="shared" si="6"/>
        <v>Media_El Naranjal</v>
      </c>
      <c r="C78" s="94" t="s">
        <v>5</v>
      </c>
      <c r="D78" s="94" t="s">
        <v>109</v>
      </c>
      <c r="E78" s="94" t="s">
        <v>7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v>0.2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v>0</v>
      </c>
      <c r="X78" s="116">
        <v>0</v>
      </c>
      <c r="Y78" s="116">
        <v>1.2</v>
      </c>
      <c r="Z78" s="116">
        <v>0.4</v>
      </c>
      <c r="AA78" s="116">
        <v>0</v>
      </c>
      <c r="AB78" s="116">
        <v>0</v>
      </c>
      <c r="AC78" s="116">
        <v>0</v>
      </c>
      <c r="AD78" s="116">
        <v>0</v>
      </c>
      <c r="AE78" s="116">
        <v>0</v>
      </c>
      <c r="AF78" s="116">
        <v>0</v>
      </c>
      <c r="AG78" s="116">
        <v>0</v>
      </c>
      <c r="AH78" s="116">
        <v>0</v>
      </c>
      <c r="AI78" s="116">
        <v>3.4</v>
      </c>
      <c r="AJ78" s="116">
        <v>0</v>
      </c>
      <c r="AK78" s="20">
        <f t="shared" si="8"/>
        <v>5.1999999999999993</v>
      </c>
      <c r="AL78" s="19">
        <f t="shared" si="7"/>
        <v>0.16774193548387095</v>
      </c>
      <c r="AN78" s="16"/>
    </row>
    <row r="79" spans="2:40" ht="12.75" customHeight="1" x14ac:dyDescent="0.25">
      <c r="B79" s="17" t="str">
        <f t="shared" si="6"/>
        <v>Media_Progreso</v>
      </c>
      <c r="C79" s="94" t="s">
        <v>5</v>
      </c>
      <c r="D79" s="94" t="s">
        <v>110</v>
      </c>
      <c r="E79" s="94" t="s">
        <v>7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116">
        <v>0</v>
      </c>
      <c r="AK79" s="20">
        <f t="shared" si="8"/>
        <v>0</v>
      </c>
      <c r="AL79" s="19">
        <f t="shared" si="7"/>
        <v>0</v>
      </c>
    </row>
    <row r="80" spans="2:40" ht="12.75" customHeight="1" x14ac:dyDescent="0.25">
      <c r="B80" s="17" t="str">
        <f t="shared" si="6"/>
        <v xml:space="preserve">Media_Palo Alto </v>
      </c>
      <c r="C80" s="94" t="s">
        <v>5</v>
      </c>
      <c r="D80" s="94" t="s">
        <v>111</v>
      </c>
      <c r="E80" s="94" t="s">
        <v>112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0.2</v>
      </c>
      <c r="N80" s="116">
        <v>1.2</v>
      </c>
      <c r="O80" s="116">
        <v>0.2</v>
      </c>
      <c r="P80" s="116">
        <v>0</v>
      </c>
      <c r="Q80" s="116">
        <v>0</v>
      </c>
      <c r="R80" s="116">
        <v>0</v>
      </c>
      <c r="S80" s="116">
        <v>0</v>
      </c>
      <c r="T80" s="116">
        <v>0.2</v>
      </c>
      <c r="U80" s="116">
        <v>0</v>
      </c>
      <c r="V80" s="116">
        <v>0</v>
      </c>
      <c r="W80" s="116">
        <v>0</v>
      </c>
      <c r="X80" s="116">
        <v>0</v>
      </c>
      <c r="Y80" s="116">
        <v>0.4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</v>
      </c>
      <c r="AH80" s="116">
        <v>0</v>
      </c>
      <c r="AI80" s="116">
        <v>3.6</v>
      </c>
      <c r="AJ80" s="116">
        <v>0</v>
      </c>
      <c r="AK80" s="20">
        <f t="shared" si="8"/>
        <v>7.7999999999999989</v>
      </c>
      <c r="AL80" s="19">
        <f t="shared" si="7"/>
        <v>0.25161290322580643</v>
      </c>
      <c r="AN80" s="16"/>
    </row>
    <row r="81" spans="2:38" ht="12.75" customHeight="1" x14ac:dyDescent="0.25">
      <c r="B81" s="17" t="str">
        <f t="shared" si="6"/>
        <v xml:space="preserve">Media _Rayón </v>
      </c>
      <c r="C81" s="95" t="s">
        <v>113</v>
      </c>
      <c r="D81" s="95" t="s">
        <v>114</v>
      </c>
      <c r="E81" s="95" t="s">
        <v>114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  <c r="X81" s="116">
        <v>0</v>
      </c>
      <c r="Y81" s="116">
        <v>0</v>
      </c>
      <c r="Z81" s="116">
        <v>0</v>
      </c>
      <c r="AA81" s="116">
        <v>0</v>
      </c>
      <c r="AB81" s="116">
        <v>0</v>
      </c>
      <c r="AC81" s="116">
        <v>0</v>
      </c>
      <c r="AD81" s="116">
        <v>0</v>
      </c>
      <c r="AE81" s="116">
        <v>0</v>
      </c>
      <c r="AF81" s="116">
        <v>0</v>
      </c>
      <c r="AG81" s="116">
        <v>0</v>
      </c>
      <c r="AH81" s="116">
        <v>0</v>
      </c>
      <c r="AI81" s="116">
        <v>0</v>
      </c>
      <c r="AJ81" s="116">
        <v>0.2</v>
      </c>
      <c r="AK81" s="20">
        <f t="shared" si="8"/>
        <v>0.2</v>
      </c>
      <c r="AL81" s="19">
        <f t="shared" si="7"/>
        <v>6.4516129032258064E-3</v>
      </c>
    </row>
    <row r="82" spans="2:38" s="1" customFormat="1" ht="15" customHeight="1" x14ac:dyDescent="0.2">
      <c r="B82" s="193" t="s">
        <v>31</v>
      </c>
      <c r="C82" s="193"/>
      <c r="D82" s="193"/>
      <c r="E82" s="193"/>
      <c r="F82" s="18">
        <f>AVERAGE(F5:F81)</f>
        <v>1.5217391304347825E-2</v>
      </c>
      <c r="G82" s="18">
        <f>AVERAGE(G5:G81)</f>
        <v>3.043478260869565E-2</v>
      </c>
      <c r="H82" s="18">
        <f t="shared" ref="H82:AL82" si="9">AVERAGE(H5:H81)</f>
        <v>1.6326530612244899E-2</v>
      </c>
      <c r="I82" s="18">
        <f t="shared" si="9"/>
        <v>0.30204081632653063</v>
      </c>
      <c r="J82" s="18">
        <f t="shared" si="9"/>
        <v>0.19361702127659575</v>
      </c>
      <c r="K82" s="18">
        <f t="shared" si="9"/>
        <v>0</v>
      </c>
      <c r="L82" s="18">
        <f t="shared" si="9"/>
        <v>4.0816326530612249E-3</v>
      </c>
      <c r="M82" s="18">
        <f t="shared" si="9"/>
        <v>1.2638297872340427</v>
      </c>
      <c r="N82" s="18">
        <f t="shared" si="9"/>
        <v>2.1434782608695655</v>
      </c>
      <c r="O82" s="18">
        <f t="shared" si="9"/>
        <v>0.38163265306122446</v>
      </c>
      <c r="P82" s="18">
        <f t="shared" si="9"/>
        <v>1.2500000000000002E-2</v>
      </c>
      <c r="Q82" s="18">
        <f t="shared" si="9"/>
        <v>4.0000000000000001E-3</v>
      </c>
      <c r="R82" s="18">
        <f t="shared" si="9"/>
        <v>0</v>
      </c>
      <c r="S82" s="18">
        <f t="shared" si="9"/>
        <v>3.6734693877551024E-2</v>
      </c>
      <c r="T82" s="18">
        <f t="shared" si="9"/>
        <v>4.4170212765957437</v>
      </c>
      <c r="U82" s="18">
        <f t="shared" si="9"/>
        <v>4.1666666666666664E-2</v>
      </c>
      <c r="V82" s="18">
        <f t="shared" si="9"/>
        <v>0</v>
      </c>
      <c r="W82" s="18">
        <f t="shared" si="9"/>
        <v>0.3</v>
      </c>
      <c r="X82" s="18">
        <f t="shared" si="9"/>
        <v>0.15625</v>
      </c>
      <c r="Y82" s="18">
        <f t="shared" si="9"/>
        <v>0.46521739130434769</v>
      </c>
      <c r="Z82" s="18">
        <f t="shared" si="9"/>
        <v>0.19777777777777777</v>
      </c>
      <c r="AA82" s="18">
        <f t="shared" si="9"/>
        <v>3.6956521739130437E-2</v>
      </c>
      <c r="AB82" s="18">
        <f t="shared" si="9"/>
        <v>4.4444444444444444E-3</v>
      </c>
      <c r="AC82" s="18">
        <f t="shared" si="9"/>
        <v>1.6216216216216217E-2</v>
      </c>
      <c r="AD82" s="18">
        <f t="shared" si="9"/>
        <v>4.2553191489361703E-3</v>
      </c>
      <c r="AE82" s="18">
        <f t="shared" si="9"/>
        <v>0</v>
      </c>
      <c r="AF82" s="18">
        <f t="shared" si="9"/>
        <v>3.1288888888888891</v>
      </c>
      <c r="AG82" s="18">
        <f t="shared" si="9"/>
        <v>8.8888888888888892E-2</v>
      </c>
      <c r="AH82" s="18">
        <f t="shared" si="9"/>
        <v>1.8957446808510643</v>
      </c>
      <c r="AI82" s="18">
        <f t="shared" si="9"/>
        <v>3.288636363636364</v>
      </c>
      <c r="AJ82" s="18">
        <f t="shared" si="9"/>
        <v>1.1627906976744186E-2</v>
      </c>
      <c r="AK82" s="18">
        <f t="shared" si="9"/>
        <v>11.041558441558442</v>
      </c>
      <c r="AL82" s="18" t="e">
        <f t="shared" si="9"/>
        <v>#DIV/0!</v>
      </c>
    </row>
    <row r="84" spans="2:38" s="1" customFormat="1" ht="14.25" x14ac:dyDescent="0.2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N24">
    <sortCondition ref="D11:D24"/>
  </sortState>
  <mergeCells count="3">
    <mergeCell ref="B3:AL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83"/>
  <sheetViews>
    <sheetView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A6" sqref="A6:XFD6"/>
    </sheetView>
  </sheetViews>
  <sheetFormatPr baseColWidth="10" defaultColWidth="11.42578125" defaultRowHeight="12.75" x14ac:dyDescent="0.2"/>
  <cols>
    <col min="1" max="1" width="2.42578125" style="2" customWidth="1"/>
    <col min="2" max="2" width="26.85546875" style="2" hidden="1" customWidth="1"/>
    <col min="3" max="3" width="9.28515625" style="2" customWidth="1"/>
    <col min="4" max="4" width="19.28515625" style="2" customWidth="1"/>
    <col min="5" max="5" width="20.85546875" style="2" bestFit="1" customWidth="1"/>
    <col min="6" max="9" width="8.28515625" style="2" customWidth="1"/>
    <col min="10" max="10" width="8.28515625" style="4" customWidth="1"/>
    <col min="11" max="14" width="8.28515625" style="2" customWidth="1"/>
    <col min="15" max="15" width="9.42578125" style="2" customWidth="1"/>
    <col min="16" max="17" width="8.28515625" style="2" customWidth="1"/>
    <col min="18" max="18" width="8.85546875" style="2" customWidth="1"/>
    <col min="19" max="19" width="12.7109375" style="2" customWidth="1"/>
    <col min="20" max="16384" width="11.42578125" style="2"/>
  </cols>
  <sheetData>
    <row r="1" spans="2:19" ht="20.25" x14ac:dyDescent="0.3">
      <c r="B1" s="180" t="s">
        <v>36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2:19" ht="25.5" customHeight="1" thickBot="1" x14ac:dyDescent="0.25">
      <c r="C2" s="148" t="s">
        <v>169</v>
      </c>
    </row>
    <row r="3" spans="2:19" s="65" customFormat="1" ht="24" thickTop="1" thickBot="1" x14ac:dyDescent="0.3">
      <c r="B3" s="63" t="s">
        <v>140</v>
      </c>
      <c r="C3" s="162" t="s">
        <v>138</v>
      </c>
      <c r="D3" s="162" t="s">
        <v>139</v>
      </c>
      <c r="E3" s="162" t="s">
        <v>142</v>
      </c>
      <c r="F3" s="162" t="s">
        <v>38</v>
      </c>
      <c r="G3" s="162" t="s">
        <v>39</v>
      </c>
      <c r="H3" s="162" t="s">
        <v>40</v>
      </c>
      <c r="I3" s="162" t="s">
        <v>41</v>
      </c>
      <c r="J3" s="162" t="s">
        <v>42</v>
      </c>
      <c r="K3" s="162" t="s">
        <v>43</v>
      </c>
      <c r="L3" s="162" t="s">
        <v>44</v>
      </c>
      <c r="M3" s="162" t="s">
        <v>45</v>
      </c>
      <c r="N3" s="162" t="s">
        <v>46</v>
      </c>
      <c r="O3" s="162" t="s">
        <v>47</v>
      </c>
      <c r="P3" s="162" t="s">
        <v>48</v>
      </c>
      <c r="Q3" s="162" t="s">
        <v>49</v>
      </c>
      <c r="R3" s="163" t="s">
        <v>25</v>
      </c>
      <c r="S3" s="64" t="s">
        <v>35</v>
      </c>
    </row>
    <row r="4" spans="2:19" ht="13.5" thickTop="1" x14ac:dyDescent="0.2">
      <c r="B4" s="39" t="str">
        <f t="shared" ref="B4:B41" si="0">CONCATENATE(C4,"_",D4)</f>
        <v>Altiplano_Matehuala</v>
      </c>
      <c r="C4" s="28" t="s">
        <v>0</v>
      </c>
      <c r="D4" s="28" t="s">
        <v>1</v>
      </c>
      <c r="E4" s="28" t="s">
        <v>1</v>
      </c>
      <c r="F4" s="32">
        <f>VLOOKUP($B4,ENERO!$B$4:$AK$81,36,0)</f>
        <v>15.4</v>
      </c>
      <c r="G4" s="32">
        <f>VLOOKUP($B4,FEBRERO!$B$4:$AI$81,34,0)</f>
        <v>5</v>
      </c>
      <c r="H4" s="32">
        <f>VLOOKUP($B4,MARZO!$B$4:$AK$81,36,0)</f>
        <v>40.9</v>
      </c>
      <c r="I4" s="32">
        <f>VLOOKUP($B4,ABRIL!$B$4:$AK$81,35,0)</f>
        <v>16.3</v>
      </c>
      <c r="J4" s="32">
        <f>VLOOKUP($B4,MAYO!$B$4:$AK$81,36,0)</f>
        <v>108.69999999999999</v>
      </c>
      <c r="K4" s="32">
        <f>VLOOKUP($B4,JUNIO!$B$4:$AJ$81,35,0)</f>
        <v>56.7</v>
      </c>
      <c r="L4" s="32">
        <f>VLOOKUP($B4,JULIO!$B$4:$AK$81,36,0)</f>
        <v>45.3</v>
      </c>
      <c r="M4" s="32">
        <f>VLOOKUP($B4,AGOSTO!$B$4:$AK$81,36,0)</f>
        <v>103.8</v>
      </c>
      <c r="N4" s="32">
        <f>VLOOKUP($B4,SEPTIEMBRE!$B$4:$AJ$81,35,0)</f>
        <v>120.70000000000002</v>
      </c>
      <c r="O4" s="32">
        <f>VLOOKUP($B4,OCTUBRE!$B$4:$AK$81,36,0)</f>
        <v>98.7</v>
      </c>
      <c r="P4" s="32">
        <f>VLOOKUP($B4,NOVIEMBRE!$B$4:$AJ$81,35,0)</f>
        <v>59.1</v>
      </c>
      <c r="Q4" s="32">
        <f>VLOOKUP($B4,DICIEMBRE!$B$4:$AK$81,36,0)</f>
        <v>0</v>
      </c>
      <c r="R4" s="25">
        <f>SUM(F4:Q4)</f>
        <v>670.60000000000014</v>
      </c>
      <c r="S4" s="189">
        <f>AVERAGE(R4:R25)</f>
        <v>213.4909090909091</v>
      </c>
    </row>
    <row r="5" spans="2:19" ht="15" customHeight="1" x14ac:dyDescent="0.2">
      <c r="B5" s="40" t="str">
        <f t="shared" si="0"/>
        <v>Altiplano_Salinas</v>
      </c>
      <c r="C5" s="29" t="s">
        <v>0</v>
      </c>
      <c r="D5" s="29" t="s">
        <v>3</v>
      </c>
      <c r="E5" s="29" t="s">
        <v>3</v>
      </c>
      <c r="F5" s="34">
        <f>VLOOKUP($B5,ENERO!$B$4:$AK$81,36,0)</f>
        <v>5.0999999999999996</v>
      </c>
      <c r="G5" s="34">
        <f>VLOOKUP($B5,FEBRERO!$B$4:$AI$81,34,0)</f>
        <v>0</v>
      </c>
      <c r="H5" s="34">
        <f>VLOOKUP($B5,MARZO!$B$4:$AK$81,36,0)</f>
        <v>12.399999999999999</v>
      </c>
      <c r="I5" s="34">
        <f>VLOOKUP($B5,ABRIL!$B$4:$AK$81,35,0)</f>
        <v>0</v>
      </c>
      <c r="J5" s="34">
        <f>VLOOKUP(B5,MAYO!$B$4:$AK$81,36,0)</f>
        <v>23.2</v>
      </c>
      <c r="K5" s="34">
        <f>VLOOKUP($B5,JUNIO!$B$4:$AJ$81,35,0)</f>
        <v>7</v>
      </c>
      <c r="L5" s="34">
        <f>VLOOKUP($B5,JULIO!$B$4:$AK$81,36,0)</f>
        <v>39.800000000000004</v>
      </c>
      <c r="M5" s="34">
        <f>VLOOKUP($B5,AGOSTO!$B$4:$AK$81,36,0)</f>
        <v>58.699999999999996</v>
      </c>
      <c r="N5" s="34">
        <f>VLOOKUP($B5,SEPTIEMBRE!$B$4:$AJ$81,35,0)</f>
        <v>30.9</v>
      </c>
      <c r="O5" s="34">
        <f>VLOOKUP($B5,OCTUBRE!$B$4:$AK$81,36,0)</f>
        <v>6.7999999999999989</v>
      </c>
      <c r="P5" s="34">
        <f>VLOOKUP($B5,NOVIEMBRE!$B$4:$AJ$81,35,0)</f>
        <v>13.799999999999999</v>
      </c>
      <c r="Q5" s="34">
        <f>VLOOKUP($B5,DICIEMBRE!$B$4:$AK$81,36,0)</f>
        <v>0.1</v>
      </c>
      <c r="R5" s="109">
        <f t="shared" ref="R5:R19" si="1">SUM(F5:Q5)</f>
        <v>197.8</v>
      </c>
      <c r="S5" s="190"/>
    </row>
    <row r="6" spans="2:19" ht="15.75" customHeight="1" thickBot="1" x14ac:dyDescent="0.25">
      <c r="B6" s="41" t="str">
        <f t="shared" si="0"/>
        <v>Altiplano_Villa De Ramos</v>
      </c>
      <c r="C6" s="29" t="s">
        <v>0</v>
      </c>
      <c r="D6" s="29" t="s">
        <v>146</v>
      </c>
      <c r="E6" s="29" t="s">
        <v>146</v>
      </c>
      <c r="F6" s="34">
        <f>VLOOKUP($B6,ENERO!$B$4:$AK$81,36,0)</f>
        <v>5.5</v>
      </c>
      <c r="G6" s="34">
        <f>VLOOKUP($B6,FEBRERO!$B$4:$AI$81,34,0)</f>
        <v>0</v>
      </c>
      <c r="H6" s="34">
        <f>VLOOKUP($B6,MARZO!$B$4:$AK$81,36,0)</f>
        <v>17.2</v>
      </c>
      <c r="I6" s="34">
        <f>VLOOKUP($B6,ABRIL!$B$4:$AK$81,35,0)</f>
        <v>0</v>
      </c>
      <c r="J6" s="34">
        <f>VLOOKUP(B6,MAYO!$B$4:$AK$81,36,0)</f>
        <v>16</v>
      </c>
      <c r="K6" s="34">
        <f>VLOOKUP($B6,JUNIO!$B$4:$AJ$81,35,0)</f>
        <v>0</v>
      </c>
      <c r="L6" s="34">
        <f>VLOOKUP($B6,JULIO!$B$4:$AK$81,36,0)</f>
        <v>0</v>
      </c>
      <c r="M6" s="34">
        <f>VLOOKUP($B6,AGOSTO!$B$4:$AK$81,36,0)</f>
        <v>50.1</v>
      </c>
      <c r="N6" s="34">
        <f>VLOOKUP($B6,SEPTIEMBRE!$B$4:$AJ$81,35,0)</f>
        <v>113</v>
      </c>
      <c r="O6" s="34">
        <f>VLOOKUP($B6,OCTUBRE!$B$4:$AK$81,36,0)</f>
        <v>0</v>
      </c>
      <c r="P6" s="34">
        <f>VLOOKUP($B6,NOVIEMBRE!$B$4:$AJ$81,35,0)</f>
        <v>3</v>
      </c>
      <c r="Q6" s="34">
        <f>VLOOKUP($B6,DICIEMBRE!$B$4:$AK$81,36,0)</f>
        <v>0</v>
      </c>
      <c r="R6" s="109">
        <f t="shared" si="1"/>
        <v>204.8</v>
      </c>
      <c r="S6" s="190"/>
    </row>
    <row r="7" spans="2:19" ht="16.5" customHeight="1" x14ac:dyDescent="0.2">
      <c r="B7" s="42" t="str">
        <f t="shared" si="0"/>
        <v>Altiplano_Los Quintos</v>
      </c>
      <c r="C7" s="30" t="s">
        <v>0</v>
      </c>
      <c r="D7" s="30" t="s">
        <v>50</v>
      </c>
      <c r="E7" s="30" t="s">
        <v>51</v>
      </c>
      <c r="F7" s="33">
        <f>VLOOKUP($B7,ENERO!$B$4:$AK$81,36,0)</f>
        <v>0</v>
      </c>
      <c r="G7" s="33">
        <f>VLOOKUP($B7,FEBRERO!$B$4:$AI$81,34,0)</f>
        <v>3.8</v>
      </c>
      <c r="H7" s="33">
        <f>VLOOKUP($B7,MARZO!$B$4:$AK$81,36,0)</f>
        <v>18.799999999999997</v>
      </c>
      <c r="I7" s="33">
        <f>VLOOKUP($B7,ABRIL!$B$4:$AJ$81,35,0)</f>
        <v>6.2</v>
      </c>
      <c r="J7" s="33">
        <f>VLOOKUP($B7,MAYO!$B$4:$AK$81,36,0)</f>
        <v>51.599999999999994</v>
      </c>
      <c r="K7" s="33">
        <f>VLOOKUP($B7,JUNIO!$B$4:$AJ$81,35,0)</f>
        <v>29.2</v>
      </c>
      <c r="L7" s="33">
        <f>VLOOKUP($B7,JULIO!$B$4:$AK$81,36,0)</f>
        <v>7.1999999999999993</v>
      </c>
      <c r="M7" s="33">
        <f>VLOOKUP($B7,AGOSTO!$B$4:$AK$81,36,0)</f>
        <v>16.8</v>
      </c>
      <c r="N7" s="33">
        <f>VLOOKUP($B7,SEPTIEMBRE!$B$4:$AJ$81,35,0)</f>
        <v>45</v>
      </c>
      <c r="O7" s="33">
        <f>VLOOKUP($B7,OCTUBRE!$B$4:$AK$81,36,0)</f>
        <v>1.8</v>
      </c>
      <c r="P7" s="33">
        <f>VLOOKUP($B7,NOVIEMBRE!$B$4:$AJ$81,35,0)</f>
        <v>65.800000000000011</v>
      </c>
      <c r="Q7" s="33">
        <f>VLOOKUP($B7,DICIEMBRE!$B$4:$AK$81,36,0)</f>
        <v>0.6</v>
      </c>
      <c r="R7" s="109">
        <f t="shared" si="1"/>
        <v>246.8</v>
      </c>
      <c r="S7" s="190"/>
    </row>
    <row r="8" spans="2:19" ht="15.75" customHeight="1" x14ac:dyDescent="0.2">
      <c r="B8" s="43" t="str">
        <f t="shared" si="0"/>
        <v>Altiplano_El Cuijal</v>
      </c>
      <c r="C8" s="165" t="s">
        <v>0</v>
      </c>
      <c r="D8" s="165" t="s">
        <v>52</v>
      </c>
      <c r="E8" s="165" t="s">
        <v>53</v>
      </c>
      <c r="F8" s="174">
        <f>VLOOKUP($B8,ENERO!$B$4:$AK$81,36,0)</f>
        <v>0</v>
      </c>
      <c r="G8" s="174">
        <f>VLOOKUP($B8,FEBRERO!$B$4:$AI$81,34,0)</f>
        <v>0</v>
      </c>
      <c r="H8" s="174">
        <f>VLOOKUP($B8,MARZO!$B$4:$AK$81,36,0)</f>
        <v>0</v>
      </c>
      <c r="I8" s="174">
        <f>VLOOKUP($B8,ABRIL!$B$4:$AJ$81,35,0)</f>
        <v>0</v>
      </c>
      <c r="J8" s="174">
        <f>VLOOKUP($B8,MAYO!$B$4:$AK$81,36,0)</f>
        <v>0</v>
      </c>
      <c r="K8" s="174">
        <f>VLOOKUP($B8,JUNIO!$B$4:$AJ$81,35,0)</f>
        <v>0</v>
      </c>
      <c r="L8" s="174">
        <f>VLOOKUP($B8,JULIO!$B$4:$AK$81,36,0)</f>
        <v>0</v>
      </c>
      <c r="M8" s="174">
        <f>VLOOKUP($B8,AGOSTO!$B$4:$AK$81,36,0)</f>
        <v>0</v>
      </c>
      <c r="N8" s="174">
        <f>VLOOKUP($B8,SEPTIEMBRE!$B$4:$AJ$81,35,0)</f>
        <v>0</v>
      </c>
      <c r="O8" s="174">
        <f>VLOOKUP($B8,OCTUBRE!$B$4:$AK$81,36,0)</f>
        <v>0</v>
      </c>
      <c r="P8" s="174">
        <f>VLOOKUP($B8,NOVIEMBRE!$B$4:$AJ$81,35,0)</f>
        <v>0</v>
      </c>
      <c r="Q8" s="174">
        <f>VLOOKUP($B8,DICIEMBRE!$B$4:$AK$81,36,0)</f>
        <v>0</v>
      </c>
      <c r="R8" s="175">
        <f t="shared" si="1"/>
        <v>0</v>
      </c>
      <c r="S8" s="190"/>
    </row>
    <row r="9" spans="2:19" ht="16.5" customHeight="1" x14ac:dyDescent="0.2">
      <c r="B9" s="43" t="str">
        <f t="shared" si="0"/>
        <v>Altiplano_Charcas</v>
      </c>
      <c r="C9" s="30" t="s">
        <v>0</v>
      </c>
      <c r="D9" s="30" t="s">
        <v>54</v>
      </c>
      <c r="E9" s="30" t="s">
        <v>54</v>
      </c>
      <c r="F9" s="33">
        <f>VLOOKUP($B9,ENERO!$B$4:$AK$81,36,0)</f>
        <v>5.6000000000000005</v>
      </c>
      <c r="G9" s="33">
        <f>VLOOKUP($B9,FEBRERO!$B$4:$AI$81,34,0)</f>
        <v>14.4</v>
      </c>
      <c r="H9" s="33">
        <f>VLOOKUP($B9,MARZO!$B$4:$AK$81,36,0)</f>
        <v>1.6</v>
      </c>
      <c r="I9" s="33">
        <f>VLOOKUP($B9,ABRIL!$B$4:$AJ$81,35,0)</f>
        <v>0</v>
      </c>
      <c r="J9" s="33">
        <f>VLOOKUP($B9,MAYO!$B$4:$AK$81,36,0)</f>
        <v>51.400000000000006</v>
      </c>
      <c r="K9" s="33">
        <f>VLOOKUP($B9,JUNIO!$B$4:$AJ$81,35,0)</f>
        <v>49.20000000000001</v>
      </c>
      <c r="L9" s="33">
        <f>VLOOKUP($B9,JULIO!$B$4:$AK$81,36,0)</f>
        <v>57.2</v>
      </c>
      <c r="M9" s="33">
        <f>VLOOKUP($B9,AGOSTO!$B$4:$AK$81,36,0)</f>
        <v>50.600000000000009</v>
      </c>
      <c r="N9" s="33">
        <f>VLOOKUP($B9,SEPTIEMBRE!$B$4:$AJ$81,35,0)</f>
        <v>15.4</v>
      </c>
      <c r="O9" s="33">
        <f>VLOOKUP($B9,OCTUBRE!$B$4:$AK$81,36,0)</f>
        <v>15</v>
      </c>
      <c r="P9" s="33">
        <f>VLOOKUP($B9,NOVIEMBRE!$B$4:$AJ$81,35,0)</f>
        <v>70.2</v>
      </c>
      <c r="Q9" s="33">
        <f>VLOOKUP($B9,DICIEMBRE!$B$4:$AK$81,36,0)</f>
        <v>4.4000000000000004</v>
      </c>
      <c r="R9" s="109">
        <f t="shared" si="1"/>
        <v>335.00000000000006</v>
      </c>
      <c r="S9" s="190"/>
    </row>
    <row r="10" spans="2:19" ht="15.75" customHeight="1" x14ac:dyDescent="0.2">
      <c r="B10" s="43" t="str">
        <f t="shared" si="0"/>
        <v>Altiplano_El Huizache</v>
      </c>
      <c r="C10" s="30" t="s">
        <v>0</v>
      </c>
      <c r="D10" s="30" t="s">
        <v>55</v>
      </c>
      <c r="E10" s="30" t="s">
        <v>144</v>
      </c>
      <c r="F10" s="33">
        <f>VLOOKUP($B10,ENERO!$B$4:$AK$81,36,0)</f>
        <v>17.8</v>
      </c>
      <c r="G10" s="33">
        <f>VLOOKUP($B10,FEBRERO!$B$4:$AI$81,34,0)</f>
        <v>2.6</v>
      </c>
      <c r="H10" s="33">
        <f>VLOOKUP($B10,MARZO!$B$4:$AK$81,36,0)</f>
        <v>7.4</v>
      </c>
      <c r="I10" s="33">
        <f>VLOOKUP($B10,ABRIL!$B$4:$AJ$81,35,0)</f>
        <v>11.6</v>
      </c>
      <c r="J10" s="33">
        <f>VLOOKUP($B10,MAYO!$B$4:$AK$81,36,0)</f>
        <v>68.599999999999994</v>
      </c>
      <c r="K10" s="33">
        <f>VLOOKUP($B10,JUNIO!$B$4:$AJ$81,35,0)</f>
        <v>20.999999999999996</v>
      </c>
      <c r="L10" s="33">
        <f>VLOOKUP($B10,JULIO!$B$4:$AK$81,36,0)</f>
        <v>0</v>
      </c>
      <c r="M10" s="33">
        <f>VLOOKUP($B10,AGOSTO!$B$4:$AK$81,36,0)</f>
        <v>16.600000000000001</v>
      </c>
      <c r="N10" s="33">
        <f>VLOOKUP($B10,SEPTIEMBRE!$B$4:$AJ$81,35,0)</f>
        <v>40.199999999999996</v>
      </c>
      <c r="O10" s="33">
        <f>VLOOKUP($B10,OCTUBRE!$B$4:$AK$81,36,0)</f>
        <v>1.7999999999999998</v>
      </c>
      <c r="P10" s="33">
        <f>VLOOKUP($B10,NOVIEMBRE!$B$4:$AJ$81,35,0)</f>
        <v>36.199999999999996</v>
      </c>
      <c r="Q10" s="33">
        <f>VLOOKUP($B10,DICIEMBRE!$B$4:$AK$81,36,0)</f>
        <v>1</v>
      </c>
      <c r="R10" s="109">
        <f t="shared" si="1"/>
        <v>224.79999999999998</v>
      </c>
      <c r="S10" s="190"/>
    </row>
    <row r="11" spans="2:19" ht="15" customHeight="1" x14ac:dyDescent="0.2">
      <c r="B11" s="43" t="str">
        <f t="shared" si="0"/>
        <v>Altiplano_El Vergel</v>
      </c>
      <c r="C11" s="30" t="s">
        <v>0</v>
      </c>
      <c r="D11" s="30" t="s">
        <v>143</v>
      </c>
      <c r="E11" s="30" t="s">
        <v>1</v>
      </c>
      <c r="F11" s="33">
        <f>VLOOKUP($B11,ENERO!$B$4:$AK$81,36,0)</f>
        <v>17.599999999999998</v>
      </c>
      <c r="G11" s="33">
        <f>VLOOKUP($B11,FEBRERO!$B$4:$AI$81,34,0)</f>
        <v>3.6</v>
      </c>
      <c r="H11" s="33">
        <f>VLOOKUP($B11,MARZO!$B$4:$AK$81,36,0)</f>
        <v>7.4</v>
      </c>
      <c r="I11" s="33">
        <f>VLOOKUP($B11,ABRIL!$B$4:$AJ$81,35,0)</f>
        <v>6.8</v>
      </c>
      <c r="J11" s="33">
        <f>VLOOKUP($B11,MAYO!$B$4:$AK$81,36,0)</f>
        <v>44.2</v>
      </c>
      <c r="K11" s="33">
        <f>VLOOKUP($B11,JUNIO!$B$4:$AJ$81,35,0)</f>
        <v>43.800000000000004</v>
      </c>
      <c r="L11" s="33">
        <f>VLOOKUP($B11,JULIO!$B$4:$AK$81,36,0)</f>
        <v>25.4</v>
      </c>
      <c r="M11" s="33">
        <f>VLOOKUP($B11,AGOSTO!$B$4:$AK$81,36,0)</f>
        <v>17.399999999999999</v>
      </c>
      <c r="N11" s="33">
        <f>VLOOKUP($B11,SEPTIEMBRE!$B$4:$AJ$81,35,0)</f>
        <v>0.60000000000000009</v>
      </c>
      <c r="O11" s="33">
        <f>VLOOKUP($B11,OCTUBRE!$B$4:$AK$81,36,0)</f>
        <v>0</v>
      </c>
      <c r="P11" s="33">
        <f>VLOOKUP($B11,NOVIEMBRE!$B$4:$AJ$81,35,0)</f>
        <v>0</v>
      </c>
      <c r="Q11" s="33">
        <f>VLOOKUP($B11,DICIEMBRE!$B$4:$AK$81,36,0)</f>
        <v>1.8</v>
      </c>
      <c r="R11" s="109">
        <f t="shared" si="1"/>
        <v>168.60000000000002</v>
      </c>
      <c r="S11" s="190"/>
    </row>
    <row r="12" spans="2:19" ht="15" customHeight="1" x14ac:dyDescent="0.2">
      <c r="B12" s="43" t="str">
        <f t="shared" si="0"/>
        <v xml:space="preserve">Altiplano_Pocitos </v>
      </c>
      <c r="C12" s="30" t="s">
        <v>0</v>
      </c>
      <c r="D12" s="30" t="s">
        <v>57</v>
      </c>
      <c r="E12" s="30" t="s">
        <v>1</v>
      </c>
      <c r="F12" s="33">
        <f>VLOOKUP($B12,ENERO!$B$4:$AK$81,36,0)</f>
        <v>24.8</v>
      </c>
      <c r="G12" s="33">
        <f>VLOOKUP($B12,FEBRERO!$B$4:$AI$81,34,0)</f>
        <v>4</v>
      </c>
      <c r="H12" s="33">
        <f>VLOOKUP($B12,MARZO!$B$4:$AK$81,36,0)</f>
        <v>28.799999999999997</v>
      </c>
      <c r="I12" s="33">
        <f>VLOOKUP($B12,ABRIL!$B$4:$AJ$81,35,0)</f>
        <v>3.2</v>
      </c>
      <c r="J12" s="33">
        <f>VLOOKUP($B12,MAYO!$B$4:$AK$81,36,0)</f>
        <v>72.000000000000014</v>
      </c>
      <c r="K12" s="33">
        <f>VLOOKUP($B12,JUNIO!$B$4:$AJ$81,35,0)</f>
        <v>28.999999999999996</v>
      </c>
      <c r="L12" s="33">
        <f>VLOOKUP($B12,JULIO!$B$4:$AK$81,36,0)</f>
        <v>35.799999999999997</v>
      </c>
      <c r="M12" s="33">
        <f>VLOOKUP($B12,AGOSTO!$B$4:$AK$81,36,0)</f>
        <v>30</v>
      </c>
      <c r="N12" s="33">
        <f>VLOOKUP($B12,SEPTIEMBRE!$B$4:$AJ$81,35,0)</f>
        <v>94.6</v>
      </c>
      <c r="O12" s="33">
        <f>VLOOKUP($B12,OCTUBRE!$B$4:$AK$81,36,0)</f>
        <v>64.600000000000009</v>
      </c>
      <c r="P12" s="33">
        <f>VLOOKUP($B12,NOVIEMBRE!$B$4:$AJ$81,35,0)</f>
        <v>1</v>
      </c>
      <c r="Q12" s="33">
        <f>VLOOKUP($B12,DICIEMBRE!$B$4:$AK$81,36,0)</f>
        <v>0.2</v>
      </c>
      <c r="R12" s="109">
        <f t="shared" si="1"/>
        <v>388.00000000000006</v>
      </c>
      <c r="S12" s="190"/>
    </row>
    <row r="13" spans="2:19" ht="15" customHeight="1" x14ac:dyDescent="0.2">
      <c r="B13" s="43" t="str">
        <f t="shared" si="0"/>
        <v>Altiplano_Banderillas</v>
      </c>
      <c r="C13" s="30" t="s">
        <v>0</v>
      </c>
      <c r="D13" s="30" t="s">
        <v>58</v>
      </c>
      <c r="E13" s="30" t="s">
        <v>59</v>
      </c>
      <c r="F13" s="33">
        <f>VLOOKUP($B13,ENERO!$B$4:$AK$81,36,0)</f>
        <v>0</v>
      </c>
      <c r="G13" s="33">
        <f>VLOOKUP($B13,FEBRERO!$B$4:$AI$81,34,0)</f>
        <v>0</v>
      </c>
      <c r="H13" s="33">
        <f>VLOOKUP($B13,MARZO!$B$4:$AK$81,36,0)</f>
        <v>0</v>
      </c>
      <c r="I13" s="33">
        <f>VLOOKUP($B13,ABRIL!$B$4:$AJ$81,35,0)</f>
        <v>0</v>
      </c>
      <c r="J13" s="33">
        <f>VLOOKUP($B13,MAYO!$B$4:$AK$81,36,0)</f>
        <v>0.60000000000000009</v>
      </c>
      <c r="K13" s="33">
        <f>VLOOKUP($B13,JUNIO!$B$4:$AJ$81,35,0)</f>
        <v>0</v>
      </c>
      <c r="L13" s="33">
        <f>VLOOKUP($B13,JULIO!$B$4:$AK$81,36,0)</f>
        <v>0</v>
      </c>
      <c r="M13" s="33">
        <f>VLOOKUP($B13,AGOSTO!$B$4:$AK$81,36,0)</f>
        <v>0.2</v>
      </c>
      <c r="N13" s="33">
        <f>VLOOKUP($B13,SEPTIEMBRE!$B$4:$AJ$81,35,0)</f>
        <v>0</v>
      </c>
      <c r="O13" s="33">
        <f>VLOOKUP($B13,OCTUBRE!$B$4:$AK$81,36,0)</f>
        <v>2.4</v>
      </c>
      <c r="P13" s="33">
        <f>VLOOKUP($B13,NOVIEMBRE!$B$4:$AJ$81,35,0)</f>
        <v>8.4</v>
      </c>
      <c r="Q13" s="33">
        <f>VLOOKUP($B13,DICIEMBRE!$B$4:$AK$81,36,0)</f>
        <v>0</v>
      </c>
      <c r="R13" s="109">
        <f t="shared" si="1"/>
        <v>11.600000000000001</v>
      </c>
      <c r="S13" s="190"/>
    </row>
    <row r="14" spans="2:19" ht="15" customHeight="1" x14ac:dyDescent="0.2">
      <c r="B14" s="43" t="str">
        <f t="shared" si="0"/>
        <v>Altiplano_Sabanillas</v>
      </c>
      <c r="C14" s="30" t="s">
        <v>0</v>
      </c>
      <c r="D14" s="30" t="s">
        <v>60</v>
      </c>
      <c r="E14" s="30" t="s">
        <v>61</v>
      </c>
      <c r="F14" s="33">
        <f>VLOOKUP($B14,ENERO!$B$4:$AK$81,36,0)</f>
        <v>0</v>
      </c>
      <c r="G14" s="33">
        <f>VLOOKUP($B14,FEBRERO!$B$4:$AI$81,34,0)</f>
        <v>4.3999999999999995</v>
      </c>
      <c r="H14" s="33">
        <f>VLOOKUP($B14,MARZO!$B$4:$AK$81,36,0)</f>
        <v>46.199999999999996</v>
      </c>
      <c r="I14" s="33">
        <f>VLOOKUP($B14,ABRIL!$B$4:$AJ$81,35,0)</f>
        <v>25.8</v>
      </c>
      <c r="J14" s="33">
        <f>VLOOKUP($B14,MAYO!$B$4:$AK$81,36,0)</f>
        <v>164.2</v>
      </c>
      <c r="K14" s="33">
        <f>VLOOKUP($B14,JUNIO!$B$4:$AJ$81,35,0)</f>
        <v>43.2</v>
      </c>
      <c r="L14" s="33">
        <f>VLOOKUP($B14,JULIO!$B$4:$AK$81,36,0)</f>
        <v>0.8</v>
      </c>
      <c r="M14" s="33">
        <f>VLOOKUP($B14,AGOSTO!$B$4:$AK$81,36,0)</f>
        <v>34.200000000000003</v>
      </c>
      <c r="N14" s="33">
        <f>VLOOKUP($B14,SEPTIEMBRE!$B$4:$AJ$81,35,0)</f>
        <v>60.800000000000004</v>
      </c>
      <c r="O14" s="33">
        <f>VLOOKUP($B14,OCTUBRE!$B$4:$AK$81,36,0)</f>
        <v>10.399999999999997</v>
      </c>
      <c r="P14" s="33">
        <f>VLOOKUP($B14,NOVIEMBRE!$B$4:$AJ$81,35,0)</f>
        <v>45.000000000000007</v>
      </c>
      <c r="Q14" s="33">
        <f>VLOOKUP($B14,DICIEMBRE!$B$4:$AK$81,36,0)</f>
        <v>2.8</v>
      </c>
      <c r="R14" s="109">
        <f t="shared" si="1"/>
        <v>437.79999999999995</v>
      </c>
      <c r="S14" s="190"/>
    </row>
    <row r="15" spans="2:19" ht="15" customHeight="1" x14ac:dyDescent="0.2">
      <c r="B15" s="43" t="str">
        <f t="shared" si="0"/>
        <v>Altiplano_BuenaVista</v>
      </c>
      <c r="C15" s="30" t="s">
        <v>0</v>
      </c>
      <c r="D15" s="30" t="s">
        <v>62</v>
      </c>
      <c r="E15" s="30" t="s">
        <v>63</v>
      </c>
      <c r="F15" s="33">
        <f>VLOOKUP($B15,ENERO!$B$4:$AK$81,36,0)</f>
        <v>0</v>
      </c>
      <c r="G15" s="33">
        <f>VLOOKUP($B15,FEBRERO!$B$4:$AI$81,34,0)</f>
        <v>0</v>
      </c>
      <c r="H15" s="33">
        <f>VLOOKUP($B15,MARZO!$B$4:$AK$81,36,0)</f>
        <v>29.2</v>
      </c>
      <c r="I15" s="33">
        <f>VLOOKUP($B15,ABRIL!$B$4:$AJ$81,35,0)</f>
        <v>11</v>
      </c>
      <c r="J15" s="33">
        <f>VLOOKUP($B15,MAYO!$B$4:$AK$81,36,0)</f>
        <v>7.0000000000000009</v>
      </c>
      <c r="K15" s="33">
        <f>VLOOKUP($B15,JUNIO!$B$4:$AJ$81,35,0)</f>
        <v>0</v>
      </c>
      <c r="L15" s="33">
        <f>VLOOKUP($B15,JULIO!$B$4:$AK$81,36,0)</f>
        <v>0</v>
      </c>
      <c r="M15" s="33">
        <f>VLOOKUP($B15,AGOSTO!$B$4:$AK$81,36,0)</f>
        <v>0</v>
      </c>
      <c r="N15" s="33">
        <f>VLOOKUP($B15,SEPTIEMBRE!$B$4:$AJ$81,35,0)</f>
        <v>0</v>
      </c>
      <c r="O15" s="33">
        <f>VLOOKUP($B15,OCTUBRE!$B$4:$AK$81,36,0)</f>
        <v>0</v>
      </c>
      <c r="P15" s="33">
        <f>VLOOKUP($B15,NOVIEMBRE!$B$4:$AJ$81,35,0)</f>
        <v>0</v>
      </c>
      <c r="Q15" s="33">
        <f>VLOOKUP($B15,DICIEMBRE!$B$4:$AK$81,36,0)</f>
        <v>0</v>
      </c>
      <c r="R15" s="109">
        <f t="shared" si="1"/>
        <v>47.2</v>
      </c>
      <c r="S15" s="190"/>
    </row>
    <row r="16" spans="2:19" ht="15" customHeight="1" x14ac:dyDescent="0.2">
      <c r="B16" s="43" t="str">
        <f t="shared" si="0"/>
        <v>Altiplano_La Terquedad</v>
      </c>
      <c r="C16" s="30" t="s">
        <v>0</v>
      </c>
      <c r="D16" s="30" t="s">
        <v>64</v>
      </c>
      <c r="E16" s="30" t="s">
        <v>63</v>
      </c>
      <c r="F16" s="33">
        <f>VLOOKUP($B16,ENERO!$B$4:$AK$81,36,0)</f>
        <v>20.6</v>
      </c>
      <c r="G16" s="33">
        <f>VLOOKUP($B16,FEBRERO!$B$4:$AI$81,34,0)</f>
        <v>2.6</v>
      </c>
      <c r="H16" s="33">
        <f>VLOOKUP($B16,MARZO!$B$4:$AK$81,36,0)</f>
        <v>14.8</v>
      </c>
      <c r="I16" s="33">
        <f>VLOOKUP($B16,ABRIL!$B$4:$AJ$81,35,0)</f>
        <v>17</v>
      </c>
      <c r="J16" s="33">
        <f>VLOOKUP($B16,MAYO!$B$4:$AK$81,36,0)</f>
        <v>94.4</v>
      </c>
      <c r="K16" s="33">
        <f>VLOOKUP($B16,JUNIO!$B$4:$AJ$81,35,0)</f>
        <v>70.8</v>
      </c>
      <c r="L16" s="33">
        <f>VLOOKUP($B16,JULIO!$B$4:$AK$81,36,0)</f>
        <v>1.2</v>
      </c>
      <c r="M16" s="33">
        <f>VLOOKUP($B16,AGOSTO!$B$4:$AK$81,36,0)</f>
        <v>3.0000000000000004</v>
      </c>
      <c r="N16" s="33">
        <f>VLOOKUP($B16,SEPTIEMBRE!$B$4:$AJ$81,35,0)</f>
        <v>64.599999999999994</v>
      </c>
      <c r="O16" s="33">
        <f>VLOOKUP($B16,OCTUBRE!$B$4:$AK$81,36,0)</f>
        <v>28.599999999999998</v>
      </c>
      <c r="P16" s="33">
        <f>VLOOKUP($B16,NOVIEMBRE!$B$4:$AJ$81,35,0)</f>
        <v>25.199999999999996</v>
      </c>
      <c r="Q16" s="33">
        <f>VLOOKUP($B16,DICIEMBRE!$B$4:$AK$81,36,0)</f>
        <v>2.2000000000000002</v>
      </c>
      <c r="R16" s="109">
        <f t="shared" si="1"/>
        <v>345</v>
      </c>
      <c r="S16" s="190"/>
    </row>
    <row r="17" spans="2:19" ht="15" customHeight="1" x14ac:dyDescent="0.2">
      <c r="B17" s="43" t="str">
        <f t="shared" si="0"/>
        <v>Altiplano_BuenaVista</v>
      </c>
      <c r="C17" s="30" t="s">
        <v>0</v>
      </c>
      <c r="D17" s="30" t="s">
        <v>62</v>
      </c>
      <c r="E17" s="30" t="s">
        <v>65</v>
      </c>
      <c r="F17" s="33">
        <f>VLOOKUP($B17,ENERO!$B$4:$AK$81,36,0)</f>
        <v>0</v>
      </c>
      <c r="G17" s="33">
        <f>VLOOKUP($B17,FEBRERO!$B$4:$AI$81,34,0)</f>
        <v>0</v>
      </c>
      <c r="H17" s="33">
        <f>VLOOKUP($B17,MARZO!$B$4:$AK$81,36,0)</f>
        <v>29.2</v>
      </c>
      <c r="I17" s="33">
        <f>VLOOKUP($B17,ABRIL!$B$4:$AJ$81,35,0)</f>
        <v>11</v>
      </c>
      <c r="J17" s="33">
        <f>VLOOKUP($B17,MAYO!$B$4:$AK$81,36,0)</f>
        <v>7.0000000000000009</v>
      </c>
      <c r="K17" s="33">
        <f>VLOOKUP($B17,JUNIO!$B$4:$AJ$81,35,0)</f>
        <v>0</v>
      </c>
      <c r="L17" s="33">
        <f>VLOOKUP($B17,JULIO!$B$4:$AK$81,36,0)</f>
        <v>0</v>
      </c>
      <c r="M17" s="33">
        <f>VLOOKUP($B17,AGOSTO!$B$4:$AK$81,36,0)</f>
        <v>0</v>
      </c>
      <c r="N17" s="33">
        <f>VLOOKUP($B17,SEPTIEMBRE!$B$4:$AJ$81,35,0)</f>
        <v>0</v>
      </c>
      <c r="O17" s="33">
        <f>VLOOKUP($B17,OCTUBRE!$B$4:$AK$81,36,0)</f>
        <v>0</v>
      </c>
      <c r="P17" s="33">
        <f>VLOOKUP($B17,NOVIEMBRE!$B$4:$AJ$81,35,0)</f>
        <v>0</v>
      </c>
      <c r="Q17" s="33">
        <f>VLOOKUP($B17,DICIEMBRE!$B$4:$AK$81,36,0)</f>
        <v>0</v>
      </c>
      <c r="R17" s="109">
        <f t="shared" si="1"/>
        <v>47.2</v>
      </c>
      <c r="S17" s="190"/>
    </row>
    <row r="18" spans="2:19" ht="15" customHeight="1" x14ac:dyDescent="0.2">
      <c r="B18" s="43" t="str">
        <f t="shared" si="0"/>
        <v>Altiplano_La Dulce</v>
      </c>
      <c r="C18" s="30" t="s">
        <v>0</v>
      </c>
      <c r="D18" s="30" t="s">
        <v>66</v>
      </c>
      <c r="E18" s="30" t="s">
        <v>65</v>
      </c>
      <c r="F18" s="33">
        <f>VLOOKUP($B18,ENERO!$B$4:$AK$81,36,0)</f>
        <v>4.8</v>
      </c>
      <c r="G18" s="33">
        <f>VLOOKUP($B18,FEBRERO!$B$4:$AI$81,34,0)</f>
        <v>0</v>
      </c>
      <c r="H18" s="33">
        <f>VLOOKUP($B18,MARZO!$B$4:$AK$81,36,0)</f>
        <v>0</v>
      </c>
      <c r="I18" s="33">
        <f>VLOOKUP($B18,ABRIL!$B$4:$AJ$81,35,0)</f>
        <v>0</v>
      </c>
      <c r="J18" s="33">
        <f>VLOOKUP($B18,MAYO!$B$4:$AK$81,36,0)</f>
        <v>0</v>
      </c>
      <c r="K18" s="33">
        <f>VLOOKUP($B18,JUNIO!$B$4:$AJ$81,35,0)</f>
        <v>0</v>
      </c>
      <c r="L18" s="33">
        <f>VLOOKUP($B18,JULIO!$B$4:$AK$81,36,0)</f>
        <v>0</v>
      </c>
      <c r="M18" s="33">
        <f>VLOOKUP($B18,AGOSTO!$B$4:$AK$81,36,0)</f>
        <v>0</v>
      </c>
      <c r="N18" s="33">
        <f>VLOOKUP($B18,SEPTIEMBRE!$B$4:$AJ$81,35,0)</f>
        <v>0</v>
      </c>
      <c r="O18" s="33">
        <f>VLOOKUP($B18,OCTUBRE!$B$4:$AK$81,36,0)</f>
        <v>0</v>
      </c>
      <c r="P18" s="33">
        <f>VLOOKUP($B18,NOVIEMBRE!$B$4:$AJ$81,35,0)</f>
        <v>0</v>
      </c>
      <c r="Q18" s="33">
        <f>VLOOKUP($B18,DICIEMBRE!$B$4:$AK$81,36,0)</f>
        <v>0</v>
      </c>
      <c r="R18" s="109">
        <f t="shared" si="1"/>
        <v>4.8</v>
      </c>
      <c r="S18" s="190"/>
    </row>
    <row r="19" spans="2:19" ht="15" customHeight="1" x14ac:dyDescent="0.2">
      <c r="B19" s="30" t="str">
        <f t="shared" si="0"/>
        <v>Altiplano_Yoliatl</v>
      </c>
      <c r="C19" s="166" t="s">
        <v>0</v>
      </c>
      <c r="D19" s="166" t="s">
        <v>67</v>
      </c>
      <c r="E19" s="166" t="s">
        <v>65</v>
      </c>
      <c r="F19" s="174">
        <f>VLOOKUP($B19,ENERO!$B$4:$AK$81,36,0)</f>
        <v>0</v>
      </c>
      <c r="G19" s="174">
        <f>VLOOKUP($B19,FEBRERO!$B$4:$AI$81,34,0)</f>
        <v>0</v>
      </c>
      <c r="H19" s="176">
        <f>VLOOKUP($B19,MARZO!$B$4:$AK$81,36,0)</f>
        <v>0</v>
      </c>
      <c r="I19" s="176">
        <f>VLOOKUP($B19,ABRIL!$B$4:$AJ$81,35,0)</f>
        <v>0</v>
      </c>
      <c r="J19" s="176">
        <f>VLOOKUP($B19,MAYO!$B$4:$AK$81,36,0)</f>
        <v>0</v>
      </c>
      <c r="K19" s="176">
        <f>VLOOKUP($B19,JUNIO!$B$4:$AJ$81,35,0)</f>
        <v>0</v>
      </c>
      <c r="L19" s="176">
        <f>VLOOKUP($B19,JULIO!$B$4:$AK$81,36,0)</f>
        <v>0</v>
      </c>
      <c r="M19" s="176">
        <f>VLOOKUP($B19,AGOSTO!$B$4:$AK$81,36,0)</f>
        <v>0</v>
      </c>
      <c r="N19" s="176">
        <f>VLOOKUP($B19,SEPTIEMBRE!$B$4:$AJ$81,35,0)</f>
        <v>0</v>
      </c>
      <c r="O19" s="176">
        <f>VLOOKUP($B19,OCTUBRE!$B$4:$AK$81,36,0)</f>
        <v>0</v>
      </c>
      <c r="P19" s="174">
        <f>VLOOKUP($B19,NOVIEMBRE!$B$4:$AJ$81,35,0)</f>
        <v>0</v>
      </c>
      <c r="Q19" s="176">
        <f>VLOOKUP($B19,DICIEMBRE!$B$4:$AK$81,36,0)</f>
        <v>0</v>
      </c>
      <c r="R19" s="175">
        <f t="shared" si="1"/>
        <v>0</v>
      </c>
      <c r="S19" s="190"/>
    </row>
    <row r="20" spans="2:19" ht="15" customHeight="1" x14ac:dyDescent="0.2">
      <c r="B20" s="30" t="str">
        <f t="shared" si="0"/>
        <v>Altiplano_El Pocito</v>
      </c>
      <c r="C20" s="31" t="s">
        <v>0</v>
      </c>
      <c r="D20" s="30" t="s">
        <v>147</v>
      </c>
      <c r="E20" s="30" t="s">
        <v>82</v>
      </c>
      <c r="F20" s="33">
        <f>VLOOKUP($B20,ENERO!$B$4:$AK$81,36,0)</f>
        <v>19.8</v>
      </c>
      <c r="G20" s="33">
        <f>VLOOKUP($B20,FEBRERO!$B$4:$AI$81,34,0)</f>
        <v>2.6</v>
      </c>
      <c r="H20" s="33">
        <f>VLOOKUP($B20,MARZO!$B$4:$AK$81,36,0)</f>
        <v>12.8</v>
      </c>
      <c r="I20" s="33">
        <f>VLOOKUP($B20,ABRIL!$B$4:$AJ$81,35,0)</f>
        <v>23.4</v>
      </c>
      <c r="J20" s="33">
        <f>VLOOKUP($B20,MAYO!$B$4:$AK$81,36,0)</f>
        <v>71.400000000000006</v>
      </c>
      <c r="K20" s="33">
        <f>VLOOKUP($B20,JUNIO!$B$4:$AJ$81,35,0)</f>
        <v>56.800000000000004</v>
      </c>
      <c r="L20" s="33">
        <f>VLOOKUP($B20,JULIO!$B$4:$AK$81,36,0)</f>
        <v>3.9999999999999996</v>
      </c>
      <c r="M20" s="33">
        <f>VLOOKUP($B20,AGOSTO!$B$4:$AK$81,36,0)</f>
        <v>48.800000000000004</v>
      </c>
      <c r="N20" s="33">
        <f>VLOOKUP($B20,SEPTIEMBRE!$B$4:$AJ$81,35,0)</f>
        <v>127.60000000000001</v>
      </c>
      <c r="O20" s="33">
        <f>VLOOKUP($B20,OCTUBRE!$B$4:$AK$81,36,0)</f>
        <v>5</v>
      </c>
      <c r="P20" s="33">
        <f>VLOOKUP($B20,NOVIEMBRE!$B$4:$AJ$81,35,0)</f>
        <v>61.2</v>
      </c>
      <c r="Q20" s="33">
        <f>VLOOKUP($B20,DICIEMBRE!$B$4:$AK$81,36,0)</f>
        <v>4.2</v>
      </c>
      <c r="R20" s="109">
        <f>SUM(F20:Q20)</f>
        <v>437.6</v>
      </c>
      <c r="S20" s="190"/>
    </row>
    <row r="21" spans="2:19" ht="15" customHeight="1" x14ac:dyDescent="0.2">
      <c r="B21" s="30" t="str">
        <f t="shared" si="0"/>
        <v>Altiplano_La Victoria</v>
      </c>
      <c r="C21" s="31" t="s">
        <v>0</v>
      </c>
      <c r="D21" s="30" t="s">
        <v>148</v>
      </c>
      <c r="E21" s="30" t="s">
        <v>59</v>
      </c>
      <c r="F21" s="33">
        <f>VLOOKUP($B21,ENERO!$B$4:$AK$81,36,0)</f>
        <v>0</v>
      </c>
      <c r="G21" s="33">
        <f>VLOOKUP($B21,FEBRERO!$B$4:$AI$81,34,0)</f>
        <v>0</v>
      </c>
      <c r="H21" s="35">
        <f>VLOOKUP($B21,MARZO!$B$4:$AK$81,36,0)</f>
        <v>0</v>
      </c>
      <c r="I21" s="35">
        <f>VLOOKUP($B21,ABRIL!$B$4:$AJ$81,35,0)</f>
        <v>0</v>
      </c>
      <c r="J21" s="35">
        <f>VLOOKUP($B21,MAYO!$B$4:$AK$81,36,0)</f>
        <v>21</v>
      </c>
      <c r="K21" s="35">
        <f>VLOOKUP($B21,JUNIO!$B$4:$AJ$81,35,0)</f>
        <v>0</v>
      </c>
      <c r="L21" s="35">
        <f>VLOOKUP($B21,JULIO!$B$4:$AK$81,36,0)</f>
        <v>0</v>
      </c>
      <c r="M21" s="35">
        <f>VLOOKUP($B21,AGOSTO!$B$4:$AK$81,36,0)</f>
        <v>0</v>
      </c>
      <c r="N21" s="35">
        <f>VLOOKUP($B21,SEPTIEMBRE!$B$4:$AJ$81,35,0)</f>
        <v>0</v>
      </c>
      <c r="O21" s="35">
        <f>VLOOKUP($B21,OCTUBRE!$B$4:$AK$81,36,0)</f>
        <v>0</v>
      </c>
      <c r="P21" s="33">
        <f>VLOOKUP($B21,NOVIEMBRE!$B$4:$AJ$81,35,0)</f>
        <v>0</v>
      </c>
      <c r="Q21" s="35">
        <f>VLOOKUP($B21,DICIEMBRE!$B$4:$AK$81,36,0)</f>
        <v>0</v>
      </c>
      <c r="R21" s="109">
        <f t="shared" ref="R21:R80" si="2">SUM(F21:Q21)</f>
        <v>21</v>
      </c>
      <c r="S21" s="190"/>
    </row>
    <row r="22" spans="2:19" ht="15" customHeight="1" x14ac:dyDescent="0.2">
      <c r="B22" s="30" t="str">
        <f t="shared" si="0"/>
        <v>Altiplano_Cerritos de Bernal</v>
      </c>
      <c r="C22" s="31" t="s">
        <v>0</v>
      </c>
      <c r="D22" s="30" t="s">
        <v>149</v>
      </c>
      <c r="E22" s="30" t="s">
        <v>59</v>
      </c>
      <c r="F22" s="33">
        <f>VLOOKUP($B22,ENERO!$B$4:$AK$81,36,0)</f>
        <v>3.0000000000000004</v>
      </c>
      <c r="G22" s="33">
        <f>VLOOKUP($B22,FEBRERO!$B$4:$AI$81,34,0)</f>
        <v>7.6</v>
      </c>
      <c r="H22" s="33">
        <f>VLOOKUP($B22,MARZO!$B$4:$AK$81,36,0)</f>
        <v>12.4</v>
      </c>
      <c r="I22" s="33">
        <f>VLOOKUP($B22,ABRIL!$B$4:$AJ$81,35,0)</f>
        <v>5</v>
      </c>
      <c r="J22" s="33">
        <f>VLOOKUP($B22,MAYO!$B$4:$AK$81,36,0)</f>
        <v>25.799999999999997</v>
      </c>
      <c r="K22" s="33">
        <f>VLOOKUP($B22,JUNIO!$B$4:$AJ$81,35,0)</f>
        <v>13.2</v>
      </c>
      <c r="L22" s="33">
        <f>VLOOKUP($B22,JULIO!$B$4:$AK$81,36,0)</f>
        <v>25.400000000000002</v>
      </c>
      <c r="M22" s="33">
        <f>VLOOKUP($B22,AGOSTO!$B$4:$AK$81,36,0)</f>
        <v>48.6</v>
      </c>
      <c r="N22" s="33">
        <f>VLOOKUP($B22,SEPTIEMBRE!$B$4:$AJ$81,35,0)</f>
        <v>0</v>
      </c>
      <c r="O22" s="33">
        <f>VLOOKUP($B22,OCTUBRE!$B$4:$AK$81,36,0)</f>
        <v>8.1999999999999993</v>
      </c>
      <c r="P22" s="33">
        <f>VLOOKUP($B22,NOVIEMBRE!$B$4:$AJ$81,35,0)</f>
        <v>37.4</v>
      </c>
      <c r="Q22" s="33">
        <f>VLOOKUP($B22,DICIEMBRE!$B$4:$AK$81,36,0)</f>
        <v>4.2</v>
      </c>
      <c r="R22" s="109">
        <f t="shared" si="2"/>
        <v>190.79999999999998</v>
      </c>
      <c r="S22" s="190"/>
    </row>
    <row r="23" spans="2:19" ht="15" customHeight="1" x14ac:dyDescent="0.2">
      <c r="B23" s="30" t="str">
        <f t="shared" si="0"/>
        <v>Altiplano_Santa Matilde</v>
      </c>
      <c r="C23" s="31" t="s">
        <v>0</v>
      </c>
      <c r="D23" s="30" t="s">
        <v>150</v>
      </c>
      <c r="E23" s="30" t="s">
        <v>59</v>
      </c>
      <c r="F23" s="33">
        <f>VLOOKUP($B23,ENERO!$B$4:$AK$81,36,0)</f>
        <v>1.6</v>
      </c>
      <c r="G23" s="33">
        <f>VLOOKUP($B23,FEBRERO!$B$4:$AI$81,34,0)</f>
        <v>4.5999999999999996</v>
      </c>
      <c r="H23" s="35">
        <f>VLOOKUP($B23,MARZO!$B$4:$AK$81,36,0)</f>
        <v>10.799999999999999</v>
      </c>
      <c r="I23" s="35">
        <f>VLOOKUP($B23,ABRIL!$B$4:$AJ$81,35,0)</f>
        <v>2.4</v>
      </c>
      <c r="J23" s="35">
        <f>VLOOKUP($B23,MAYO!$B$4:$AK$81,36,0)</f>
        <v>15</v>
      </c>
      <c r="K23" s="35">
        <f>VLOOKUP($B23,JUNIO!$B$4:$AJ$81,35,0)</f>
        <v>42.4</v>
      </c>
      <c r="L23" s="35">
        <f>VLOOKUP($B23,JULIO!$B$4:$AK$81,36,0)</f>
        <v>59.4</v>
      </c>
      <c r="M23" s="35">
        <f>VLOOKUP($B23,AGOSTO!$B$4:$AK$81,36,0)</f>
        <v>52.400000000000006</v>
      </c>
      <c r="N23" s="35">
        <f>VLOOKUP($B23,SEPTIEMBRE!$B$4:$AJ$81,35,0)</f>
        <v>11.600000000000001</v>
      </c>
      <c r="O23" s="35">
        <f>VLOOKUP($B23,OCTUBRE!$B$4:$AK$81,36,0)</f>
        <v>10.4</v>
      </c>
      <c r="P23" s="33">
        <f>VLOOKUP($B23,NOVIEMBRE!$B$4:$AJ$81,35,0)</f>
        <v>23</v>
      </c>
      <c r="Q23" s="35">
        <f>VLOOKUP($B23,DICIEMBRE!$B$4:$AK$81,36,0)</f>
        <v>0</v>
      </c>
      <c r="R23" s="109">
        <f t="shared" si="2"/>
        <v>233.6</v>
      </c>
      <c r="S23" s="190"/>
    </row>
    <row r="24" spans="2:19" ht="15" customHeight="1" x14ac:dyDescent="0.2">
      <c r="B24" s="30" t="str">
        <f t="shared" si="0"/>
        <v>Altiplano_La Herradura</v>
      </c>
      <c r="C24" s="30" t="s">
        <v>0</v>
      </c>
      <c r="D24" s="30" t="s">
        <v>151</v>
      </c>
      <c r="E24" s="30" t="s">
        <v>65</v>
      </c>
      <c r="F24" s="33">
        <f>VLOOKUP($B24,ENERO!$B$4:$AK$81,36,0)</f>
        <v>5.6</v>
      </c>
      <c r="G24" s="33">
        <f>VLOOKUP($B24,FEBRERO!$B$4:$AI$81,34,0)</f>
        <v>9.1999999999999993</v>
      </c>
      <c r="H24" s="33">
        <f>VLOOKUP($B24,MARZO!$B$4:$AK$81,36,0)</f>
        <v>18.399999999999999</v>
      </c>
      <c r="I24" s="35">
        <f>VLOOKUP($B24,ABRIL!$B$4:$AJ$81,35,0)</f>
        <v>0.4</v>
      </c>
      <c r="J24" s="35">
        <f>VLOOKUP($B24,MAYO!$B$4:$AK$81,36,0)</f>
        <v>52.000000000000007</v>
      </c>
      <c r="K24" s="35">
        <f>VLOOKUP($B24,JUNIO!$B$4:$AJ$81,35,0)</f>
        <v>36.400000000000013</v>
      </c>
      <c r="L24" s="35">
        <f>VLOOKUP($B24,JULIO!$B$4:$AK$81,36,0)</f>
        <v>32.799999999999997</v>
      </c>
      <c r="M24" s="35">
        <f>VLOOKUP($B24,AGOSTO!$B$4:$AK$81,36,0)</f>
        <v>172.6</v>
      </c>
      <c r="N24" s="35">
        <f>VLOOKUP($B24,SEPTIEMBRE!$B$4:$AJ$81,35,0)</f>
        <v>83.6</v>
      </c>
      <c r="O24" s="35">
        <f>VLOOKUP($B24,OCTUBRE!$B$4:$AK$81,36,0)</f>
        <v>29</v>
      </c>
      <c r="P24" s="33">
        <f>VLOOKUP($B24,NOVIEMBRE!$B$4:$AJ$81,35,0)</f>
        <v>43.2</v>
      </c>
      <c r="Q24" s="35">
        <f>VLOOKUP($B24,DICIEMBRE!$B$4:$AK$81,36,0)</f>
        <v>0.6</v>
      </c>
      <c r="R24" s="109">
        <f t="shared" si="2"/>
        <v>483.8</v>
      </c>
      <c r="S24" s="190"/>
    </row>
    <row r="25" spans="2:19" ht="15" customHeight="1" thickBot="1" x14ac:dyDescent="0.25">
      <c r="B25" s="102" t="str">
        <f t="shared" si="0"/>
        <v>Altiplano_Peotillos</v>
      </c>
      <c r="C25" s="167" t="s">
        <v>0</v>
      </c>
      <c r="D25" s="167" t="s">
        <v>81</v>
      </c>
      <c r="E25" s="167" t="s">
        <v>82</v>
      </c>
      <c r="F25" s="177">
        <f>VLOOKUP($B25,ENERO!$B$4:$AK$81,36,0)</f>
        <v>0</v>
      </c>
      <c r="G25" s="177">
        <f>VLOOKUP($B25,FEBRERO!$B$4:$AI$81,34,0)</f>
        <v>0</v>
      </c>
      <c r="H25" s="177">
        <f>VLOOKUP($B25,MARZO!$B$4:$AK$81,36,0)</f>
        <v>0</v>
      </c>
      <c r="I25" s="177">
        <f>VLOOKUP($B25,ABRIL!$B$4:$AJ$81,35,0)</f>
        <v>0</v>
      </c>
      <c r="J25" s="177">
        <f>VLOOKUP($B25,MAYO!$B$4:$AK$81,36,0)</f>
        <v>0</v>
      </c>
      <c r="K25" s="177">
        <f>VLOOKUP($B25,JUNIO!$B$4:$AJ$81,35,0)</f>
        <v>0</v>
      </c>
      <c r="L25" s="177">
        <f>VLOOKUP($B25,JULIO!$B$4:$AK$81,36,0)</f>
        <v>0</v>
      </c>
      <c r="M25" s="177">
        <f>VLOOKUP($B25,AGOSTO!$B$4:$AK$81,36,0)</f>
        <v>0</v>
      </c>
      <c r="N25" s="177">
        <f>VLOOKUP($B25,SEPTIEMBRE!$B$4:$AJ$81,35,0)</f>
        <v>0</v>
      </c>
      <c r="O25" s="177">
        <f>VLOOKUP($B25,OCTUBRE!$B$4:$AK$81,36,0)</f>
        <v>0</v>
      </c>
      <c r="P25" s="177">
        <f>VLOOKUP($B25,NOVIEMBRE!$B$4:$AJ$81,35,0)</f>
        <v>0</v>
      </c>
      <c r="Q25" s="177">
        <f>VLOOKUP($B25,DICIEMBRE!$B$4:$AK$81,36,0)</f>
        <v>0</v>
      </c>
      <c r="R25" s="178">
        <f t="shared" si="2"/>
        <v>0</v>
      </c>
      <c r="S25" s="191"/>
    </row>
    <row r="26" spans="2:19" x14ac:dyDescent="0.2">
      <c r="B26" s="101" t="str">
        <f t="shared" si="0"/>
        <v>Centro_Presa Valentin Gama</v>
      </c>
      <c r="C26" s="48" t="s">
        <v>28</v>
      </c>
      <c r="D26" s="48" t="s">
        <v>33</v>
      </c>
      <c r="E26" s="48" t="s">
        <v>158</v>
      </c>
      <c r="F26" s="37">
        <f>VLOOKUP($B26,ENERO!$B$4:$AK$81,36,0)</f>
        <v>6.1</v>
      </c>
      <c r="G26" s="37">
        <f>VLOOKUP($B26,FEBRERO!$B$4:$AI$81,34,0)</f>
        <v>15.6</v>
      </c>
      <c r="H26" s="37">
        <f>VLOOKUP($B26,MARZO!$B$4:$AK$81,36,0)</f>
        <v>8.8000000000000007</v>
      </c>
      <c r="I26" s="105">
        <f>VLOOKUP($B26,ABRIL!$B$4:$AJ$81,35,0)</f>
        <v>10.299999999999999</v>
      </c>
      <c r="J26" s="105">
        <f>VLOOKUP($B26,MAYO!$B$4:$AK$81,36,0)</f>
        <v>26.7</v>
      </c>
      <c r="K26" s="105">
        <f>VLOOKUP($B26,JUNIO!$B$4:$AJ$81,35,0)</f>
        <v>81</v>
      </c>
      <c r="L26" s="91">
        <f>VLOOKUP($B26,JULIO!$B$4:$AK$81,36,0)</f>
        <v>49.699999999999996</v>
      </c>
      <c r="M26" s="105">
        <f>VLOOKUP($B26,AGOSTO!$B$4:$AK$81,36,0)</f>
        <v>65.300000000000011</v>
      </c>
      <c r="N26" s="105">
        <f>VLOOKUP($B26,SEPTIEMBRE!$B$4:$AJ$81,35,0)</f>
        <v>40.100000000000009</v>
      </c>
      <c r="O26" s="105">
        <f>VLOOKUP($B26,OCTUBRE!$B$4:$AK$81,36,0)</f>
        <v>33.1</v>
      </c>
      <c r="P26" s="37">
        <f>VLOOKUP($B26,NOVIEMBRE!$B$4:$AJ$81,35,0)</f>
        <v>30.500000000000007</v>
      </c>
      <c r="Q26" s="105">
        <f>VLOOKUP($B26,DICIEMBRE!$B$4:$AK$81,36,0)</f>
        <v>0.2</v>
      </c>
      <c r="R26" s="108">
        <f t="shared" si="2"/>
        <v>367.40000000000003</v>
      </c>
      <c r="S26" s="182">
        <f>AVERAGE(R26:R37)</f>
        <v>237.48333333333335</v>
      </c>
    </row>
    <row r="27" spans="2:19" ht="15" customHeight="1" x14ac:dyDescent="0.2">
      <c r="B27" s="104" t="str">
        <f t="shared" si="0"/>
        <v>Centro_San Luis Potosí</v>
      </c>
      <c r="C27" s="46" t="s">
        <v>28</v>
      </c>
      <c r="D27" s="46" t="s">
        <v>4</v>
      </c>
      <c r="E27" s="46" t="s">
        <v>4</v>
      </c>
      <c r="F27" s="34">
        <f>VLOOKUP($B27,ENERO!$B$4:$AK$81,36,0)</f>
        <v>4.5</v>
      </c>
      <c r="G27" s="34">
        <f>VLOOKUP($B27,FEBRERO!$B$4:$AI$81,34,0)</f>
        <v>19</v>
      </c>
      <c r="H27" s="34">
        <f>VLOOKUP($B27,MARZO!$B$4:$AK$81,36,0)</f>
        <v>9.8000000000000007</v>
      </c>
      <c r="I27" s="35">
        <f>VLOOKUP($B27,ABRIL!$B$4:$AJ$81,35,0)</f>
        <v>3.1</v>
      </c>
      <c r="J27" s="35">
        <f>VLOOKUP($B27,MAYO!$B$4:$AK$81,36,0)</f>
        <v>91.399999999999991</v>
      </c>
      <c r="K27" s="35">
        <f>VLOOKUP($B27,JUNIO!$B$4:$AJ$81,35,0)</f>
        <v>67</v>
      </c>
      <c r="L27" s="34">
        <f>VLOOKUP($B27,JULIO!$B$4:$AK$81,36,0)</f>
        <v>22.599999999999998</v>
      </c>
      <c r="M27" s="34">
        <f>VLOOKUP($B27,AGOSTO!$B$4:$AK$81,36,0)</f>
        <v>57.999999999999993</v>
      </c>
      <c r="N27" s="35">
        <f>VLOOKUP($B27,SEPTIEMBRE!$B$4:$AJ$81,35,0)</f>
        <v>67.8</v>
      </c>
      <c r="O27" s="33">
        <f>VLOOKUP($B27,OCTUBRE!$B$4:$AK$81,36,0)</f>
        <v>35.799999999999997</v>
      </c>
      <c r="P27" s="34">
        <f>VLOOKUP($B27,NOVIEMBRE!$B$4:$AJ$81,35,0)</f>
        <v>69.599999999999994</v>
      </c>
      <c r="Q27" s="34">
        <f>VLOOKUP($B27,DICIEMBRE!$B$4:$AK$81,36,0)</f>
        <v>0.8</v>
      </c>
      <c r="R27" s="109">
        <f t="shared" si="2"/>
        <v>449.40000000000003</v>
      </c>
      <c r="S27" s="182"/>
    </row>
    <row r="28" spans="2:19" ht="15" customHeight="1" x14ac:dyDescent="0.2">
      <c r="B28" s="107" t="str">
        <f>CONCATENATE(C28,"_",D28)</f>
        <v>Centro_Soledad</v>
      </c>
      <c r="C28" s="46" t="s">
        <v>28</v>
      </c>
      <c r="D28" s="46" t="s">
        <v>2</v>
      </c>
      <c r="E28" s="46" t="s">
        <v>2</v>
      </c>
      <c r="F28" s="34">
        <f>VLOOKUP($B28,ENERO!$B$4:$AK$81,36,0)</f>
        <v>3.3</v>
      </c>
      <c r="G28" s="34">
        <f>VLOOKUP($B28,FEBRERO!$B$4:$AI$81,34,0)</f>
        <v>17.100000000000001</v>
      </c>
      <c r="H28" s="34">
        <f>VLOOKUP($B28,MARZO!$B$4:$AK$81,36,0)</f>
        <v>13</v>
      </c>
      <c r="I28" s="35">
        <f>VLOOKUP($B28,ABRIL!$B$4:$AJ$81,35,0)</f>
        <v>8.3000000000000007</v>
      </c>
      <c r="J28" s="34">
        <f>VLOOKUP($B28,MAYO!$B$4:$AK$81,36,0)</f>
        <v>37.299999999999997</v>
      </c>
      <c r="K28" s="33">
        <f>VLOOKUP($B28,JUNIO!$B$4:$AJ$81,35,0)</f>
        <v>49.5</v>
      </c>
      <c r="L28" s="34">
        <f>VLOOKUP($B28,JULIO!$B$4:$AK$81,36,0)</f>
        <v>31.5</v>
      </c>
      <c r="M28" s="34">
        <f>VLOOKUP($B28,AGOSTO!$B$4:$AK$81,36,0)</f>
        <v>32.4</v>
      </c>
      <c r="N28" s="34">
        <f>VLOOKUP($B28,SEPTIEMBRE!$B$4:$AJ$81,35,0)</f>
        <v>47.599999999999994</v>
      </c>
      <c r="O28" s="34">
        <f>VLOOKUP($B28,OCTUBRE!$B$4:$AK$81,36,0)</f>
        <v>20.400000000000002</v>
      </c>
      <c r="P28" s="34">
        <f>VLOOKUP($B28,NOVIEMBRE!$B$4:$AJ$81,35,0)</f>
        <v>42.699999999999996</v>
      </c>
      <c r="Q28" s="34">
        <f>VLOOKUP($B28,DICIEMBRE!$B$4:$AK$81,36,0)</f>
        <v>0</v>
      </c>
      <c r="R28" s="109">
        <f t="shared" si="2"/>
        <v>303.09999999999997</v>
      </c>
      <c r="S28" s="182"/>
    </row>
    <row r="29" spans="2:19" ht="15" customHeight="1" thickBot="1" x14ac:dyDescent="0.25">
      <c r="B29" s="44" t="str">
        <f>CONCATENATE(C29,"_",D29)</f>
        <v>Centro_T. Nueva</v>
      </c>
      <c r="C29" s="46" t="s">
        <v>28</v>
      </c>
      <c r="D29" s="46" t="s">
        <v>9</v>
      </c>
      <c r="E29" s="46" t="s">
        <v>120</v>
      </c>
      <c r="F29" s="34">
        <f>VLOOKUP($B29,ENERO!$B$4:$AK$81,36,0)</f>
        <v>8.1</v>
      </c>
      <c r="G29" s="34">
        <f>VLOOKUP($B29,FEBRERO!$B$4:$AI$81,34,0)</f>
        <v>2.4</v>
      </c>
      <c r="H29" s="34">
        <f>VLOOKUP($B29,MARZO!$B$4:$AK$81,36,0)</f>
        <v>28</v>
      </c>
      <c r="I29" s="33">
        <f>VLOOKUP($B29,ABRIL!$B$4:$AJ$81,35,0)</f>
        <v>5.8</v>
      </c>
      <c r="J29" s="33">
        <f>VLOOKUP($B29,MAYO!$B$4:$AK$81,36,0)</f>
        <v>67.100000000000009</v>
      </c>
      <c r="K29" s="33">
        <f>VLOOKUP($B29,JUNIO!$B$4:$AJ$81,35,0)</f>
        <v>63.599999999999987</v>
      </c>
      <c r="L29" s="34">
        <f>VLOOKUP($B29,JULIO!$B$4:$AK$81,36,0)</f>
        <v>21.900000000000002</v>
      </c>
      <c r="M29" s="34">
        <f>VLOOKUP($B29,AGOSTO!$B$4:$AK$81,36,0)</f>
        <v>50.400000000000006</v>
      </c>
      <c r="N29" s="33">
        <f>VLOOKUP($B29,SEPTIEMBRE!$B$4:$AJ$81,35,0)</f>
        <v>92.59999999999998</v>
      </c>
      <c r="O29" s="33">
        <f>VLOOKUP($B29,OCTUBRE!$B$4:$AK$81,36,0)</f>
        <v>27.7</v>
      </c>
      <c r="P29" s="34">
        <f>VLOOKUP($B29,NOVIEMBRE!$B$4:$AJ$81,35,0)</f>
        <v>11.400000000000002</v>
      </c>
      <c r="Q29" s="34">
        <f>VLOOKUP($B29,DICIEMBRE!$B$4:$AK$81,36,0)</f>
        <v>1.3</v>
      </c>
      <c r="R29" s="109">
        <f>SUM(F29:Q29)</f>
        <v>380.29999999999995</v>
      </c>
      <c r="S29" s="182"/>
    </row>
    <row r="30" spans="2:19" ht="15" customHeight="1" x14ac:dyDescent="0.2">
      <c r="B30" s="104" t="str">
        <f t="shared" si="0"/>
        <v>Centro_Benito Juárez</v>
      </c>
      <c r="C30" s="46" t="s">
        <v>28</v>
      </c>
      <c r="D30" s="46" t="s">
        <v>68</v>
      </c>
      <c r="E30" s="46" t="s">
        <v>69</v>
      </c>
      <c r="F30" s="33">
        <f>VLOOKUP($B30,ENERO!$B$4:$AK$81,36,0)</f>
        <v>0</v>
      </c>
      <c r="G30" s="33">
        <f>VLOOKUP($B30,FEBRERO!$B$4:$AI$81,34,0)</f>
        <v>17.600000000000001</v>
      </c>
      <c r="H30" s="34">
        <f>VLOOKUP($B30,MARZO!$B$4:$AK$81,36,0)</f>
        <v>21.8</v>
      </c>
      <c r="I30" s="33">
        <f>VLOOKUP($B30,ABRIL!$B$4:$AJ$81,35,0)</f>
        <v>0</v>
      </c>
      <c r="J30" s="34">
        <f>VLOOKUP($B30,MAYO!$B$4:$AK$81,36,0)</f>
        <v>0</v>
      </c>
      <c r="K30" s="33">
        <f>VLOOKUP($B30,JUNIO!$B$4:$AJ$81,35,0)</f>
        <v>0.4</v>
      </c>
      <c r="L30" s="34">
        <f>VLOOKUP($B30,JULIO!$B$4:$AK$81,36,0)</f>
        <v>0</v>
      </c>
      <c r="M30" s="34">
        <f>VLOOKUP($B30,AGOSTO!$B$4:$AK$81,36,0)</f>
        <v>0.2</v>
      </c>
      <c r="N30" s="34">
        <f>VLOOKUP($B30,SEPTIEMBRE!$B$4:$AJ$81,35,0)</f>
        <v>0</v>
      </c>
      <c r="O30" s="34">
        <f>VLOOKUP($B30,OCTUBRE!$B$4:$AK$81,36,0)</f>
        <v>0</v>
      </c>
      <c r="P30" s="34">
        <f>VLOOKUP($B30,NOVIEMBRE!$B$4:$AJ$81,35,0)</f>
        <v>0</v>
      </c>
      <c r="Q30" s="34">
        <f>VLOOKUP($B30,DICIEMBRE!$B$4:$AK$81,36,0)</f>
        <v>0</v>
      </c>
      <c r="R30" s="109">
        <f t="shared" si="2"/>
        <v>40.000000000000007</v>
      </c>
      <c r="S30" s="182"/>
    </row>
    <row r="31" spans="2:19" ht="15" customHeight="1" x14ac:dyDescent="0.2">
      <c r="B31" s="45" t="str">
        <f t="shared" si="0"/>
        <v>Centro_El Polvorín</v>
      </c>
      <c r="C31" s="46" t="s">
        <v>28</v>
      </c>
      <c r="D31" s="46" t="s">
        <v>70</v>
      </c>
      <c r="E31" s="46" t="s">
        <v>71</v>
      </c>
      <c r="F31" s="33">
        <f>VLOOKUP($B31,ENERO!$B$4:$AK$81,36,0)</f>
        <v>4.5999999999999996</v>
      </c>
      <c r="G31" s="33">
        <f>VLOOKUP($B31,FEBRERO!$B$4:$AI$81,34,0)</f>
        <v>6</v>
      </c>
      <c r="H31" s="33">
        <f>VLOOKUP($B31,MARZO!$B$4:$AK$81,36,0)</f>
        <v>18.399999999999999</v>
      </c>
      <c r="I31" s="33">
        <f>VLOOKUP($B31,ABRIL!$B$4:$AJ$81,35,0)</f>
        <v>4.2</v>
      </c>
      <c r="J31" s="33">
        <f>VLOOKUP($B31,MAYO!$B$4:$AK$81,36,0)</f>
        <v>54</v>
      </c>
      <c r="K31" s="33">
        <f>VLOOKUP($B31,JUNIO!$B$4:$AJ$81,35,0)</f>
        <v>39</v>
      </c>
      <c r="L31" s="33">
        <f>VLOOKUP($B31,JULIO!$B$4:$AK$81,36,0)</f>
        <v>12.4</v>
      </c>
      <c r="M31" s="33">
        <f>VLOOKUP($B31,AGOSTO!$B$4:$AK$81,36,0)</f>
        <v>38</v>
      </c>
      <c r="N31" s="33">
        <f>VLOOKUP($B31,SEPTIEMBRE!$B$4:$AJ$81,35,0)</f>
        <v>10.600000000000001</v>
      </c>
      <c r="O31" s="33">
        <f>VLOOKUP($B31,OCTUBRE!$B$4:$AK$81,36,0)</f>
        <v>0</v>
      </c>
      <c r="P31" s="33">
        <f>VLOOKUP($B31,NOVIEMBRE!$B$4:$AJ$81,35,0)</f>
        <v>43.800000000000004</v>
      </c>
      <c r="Q31" s="33">
        <f>VLOOKUP($B31,DICIEMBRE!$B$4:$AK$81,36,0)</f>
        <v>1.4</v>
      </c>
      <c r="R31" s="109">
        <f t="shared" si="2"/>
        <v>232.4</v>
      </c>
      <c r="S31" s="182"/>
    </row>
    <row r="32" spans="2:19" ht="15" customHeight="1" x14ac:dyDescent="0.2">
      <c r="B32" s="45" t="str">
        <f t="shared" si="0"/>
        <v xml:space="preserve">Centro_Santa Clara </v>
      </c>
      <c r="C32" s="46" t="s">
        <v>28</v>
      </c>
      <c r="D32" s="46" t="s">
        <v>72</v>
      </c>
      <c r="E32" s="46" t="s">
        <v>4</v>
      </c>
      <c r="F32" s="33">
        <f>VLOOKUP($B32,ENERO!$B$4:$AK$81,36,0)</f>
        <v>3.4000000000000004</v>
      </c>
      <c r="G32" s="33">
        <f>VLOOKUP($B32,FEBRERO!$B$4:$AI$81,34,0)</f>
        <v>6</v>
      </c>
      <c r="H32" s="33">
        <f>VLOOKUP($B32,MARZO!$B$4:$AK$81,36,0)</f>
        <v>14.2</v>
      </c>
      <c r="I32" s="33">
        <f>VLOOKUP($B32,ABRIL!$B$4:$AJ$81,35,0)</f>
        <v>18</v>
      </c>
      <c r="J32" s="33">
        <f>VLOOKUP($B32,MAYO!$B$4:$AK$81,36,0)</f>
        <v>10.599999999999998</v>
      </c>
      <c r="K32" s="33">
        <f>VLOOKUP($B32,JUNIO!$B$4:$AJ$81,35,0)</f>
        <v>15.6</v>
      </c>
      <c r="L32" s="33">
        <f>VLOOKUP($B32,JULIO!$B$4:$AK$81,36,0)</f>
        <v>1</v>
      </c>
      <c r="M32" s="33">
        <f>VLOOKUP($B32,AGOSTO!$B$4:$AK$81,36,0)</f>
        <v>30.6</v>
      </c>
      <c r="N32" s="33">
        <f>VLOOKUP($B32,SEPTIEMBRE!$B$4:$AJ$81,35,0)</f>
        <v>0</v>
      </c>
      <c r="O32" s="33">
        <f>VLOOKUP($B32,OCTUBRE!$B$4:$AK$81,36,0)</f>
        <v>0</v>
      </c>
      <c r="P32" s="33">
        <f>VLOOKUP($B32,NOVIEMBRE!$B$4:$AJ$81,35,0)</f>
        <v>27.400000000000002</v>
      </c>
      <c r="Q32" s="33">
        <f>VLOOKUP($B32,DICIEMBRE!$B$4:$AK$81,36,0)</f>
        <v>2.8000000000000003</v>
      </c>
      <c r="R32" s="109">
        <f t="shared" si="2"/>
        <v>129.60000000000002</v>
      </c>
      <c r="S32" s="182"/>
    </row>
    <row r="33" spans="2:19" ht="15" customHeight="1" x14ac:dyDescent="0.2">
      <c r="B33" s="45" t="str">
        <f t="shared" si="0"/>
        <v>Centro_INIFAP San Luis</v>
      </c>
      <c r="C33" s="46" t="s">
        <v>28</v>
      </c>
      <c r="D33" s="46" t="s">
        <v>122</v>
      </c>
      <c r="E33" s="46" t="s">
        <v>124</v>
      </c>
      <c r="F33" s="33">
        <f>VLOOKUP($B33,ENERO!$B$4:$AK$81,36,0)</f>
        <v>0.8</v>
      </c>
      <c r="G33" s="33">
        <f>VLOOKUP($B33,FEBRERO!$B$4:$AI$81,34,0)</f>
        <v>0.4</v>
      </c>
      <c r="H33" s="33">
        <f>VLOOKUP($B33,MARZO!$B$4:$AK$81,36,0)</f>
        <v>0.60000000000000009</v>
      </c>
      <c r="I33" s="33">
        <f>VLOOKUP($B33,ABRIL!$B$4:$AJ$81,35,0)</f>
        <v>1.2</v>
      </c>
      <c r="J33" s="33">
        <f>VLOOKUP($B33,MAYO!$B$4:$AK$81,36,0)</f>
        <v>22.2</v>
      </c>
      <c r="K33" s="33">
        <f>VLOOKUP($B33,JUNIO!$B$4:$AJ$81,35,0)</f>
        <v>62.400000000000006</v>
      </c>
      <c r="L33" s="33">
        <f>VLOOKUP($B33,JULIO!$B$4:$AK$81,36,0)</f>
        <v>20</v>
      </c>
      <c r="M33" s="33">
        <f>VLOOKUP($B33,AGOSTO!$B$4:$AK$81,36,0)</f>
        <v>0</v>
      </c>
      <c r="N33" s="33">
        <f>VLOOKUP($B33,SEPTIEMBRE!$B$4:$AJ$81,35,0)</f>
        <v>0</v>
      </c>
      <c r="O33" s="33">
        <f>VLOOKUP($B33,OCTUBRE!$B$4:$AK$81,36,0)</f>
        <v>0</v>
      </c>
      <c r="P33" s="33">
        <f>VLOOKUP($B33,NOVIEMBRE!$B$4:$AJ$81,35,0)</f>
        <v>105</v>
      </c>
      <c r="Q33" s="33">
        <f>VLOOKUP($B33,DICIEMBRE!$B$4:$AK$81,36,0)</f>
        <v>1.4</v>
      </c>
      <c r="R33" s="109">
        <f t="shared" si="2"/>
        <v>214.00000000000003</v>
      </c>
      <c r="S33" s="182"/>
    </row>
    <row r="34" spans="2:19" ht="15" customHeight="1" x14ac:dyDescent="0.2">
      <c r="B34" s="45" t="str">
        <f t="shared" si="0"/>
        <v>Centro_La Lugarda</v>
      </c>
      <c r="C34" s="46" t="s">
        <v>28</v>
      </c>
      <c r="D34" s="46" t="s">
        <v>74</v>
      </c>
      <c r="E34" s="46" t="s">
        <v>75</v>
      </c>
      <c r="F34" s="33">
        <f>VLOOKUP($B34,ENERO!$B$4:$AK$81,36,0)</f>
        <v>6.1999999999999993</v>
      </c>
      <c r="G34" s="33">
        <f>VLOOKUP($B34,FEBRERO!$B$4:$AI$81,34,0)</f>
        <v>19.399999999999999</v>
      </c>
      <c r="H34" s="33">
        <f>VLOOKUP($B34,MARZO!$B$4:$AK$81,36,0)</f>
        <v>26.4</v>
      </c>
      <c r="I34" s="33">
        <f>VLOOKUP($B34,ABRIL!$B$4:$AJ$81,35,0)</f>
        <v>0</v>
      </c>
      <c r="J34" s="33">
        <f>VLOOKUP($B34,MAYO!$B$4:$AK$81,36,0)</f>
        <v>5.6</v>
      </c>
      <c r="K34" s="33">
        <f>VLOOKUP($B34,JUNIO!$B$4:$AJ$81,35,0)</f>
        <v>30.599999999999994</v>
      </c>
      <c r="L34" s="33">
        <f>VLOOKUP($B34,JULIO!$B$4:$AK$81,36,0)</f>
        <v>50</v>
      </c>
      <c r="M34" s="33">
        <f>VLOOKUP($B34,AGOSTO!$B$4:$AK$81,36,0)</f>
        <v>148.6</v>
      </c>
      <c r="N34" s="33">
        <f>VLOOKUP($B34,SEPTIEMBRE!$B$4:$AJ$81,35,0)</f>
        <v>26.8</v>
      </c>
      <c r="O34" s="33">
        <f>VLOOKUP($B34,OCTUBRE!$B$4:$AK$81,36,0)</f>
        <v>0.8</v>
      </c>
      <c r="P34" s="33">
        <f>VLOOKUP($B34,NOVIEMBRE!$B$4:$AJ$81,35,0)</f>
        <v>28.799999999999997</v>
      </c>
      <c r="Q34" s="33">
        <f>VLOOKUP($B34,DICIEMBRE!$B$4:$AK$81,36,0)</f>
        <v>0.8</v>
      </c>
      <c r="R34" s="109">
        <f t="shared" si="2"/>
        <v>344</v>
      </c>
      <c r="S34" s="182"/>
    </row>
    <row r="35" spans="2:19" customFormat="1" ht="15" x14ac:dyDescent="0.25">
      <c r="B35" s="45" t="str">
        <f t="shared" si="0"/>
        <v>Centro_La Purisima</v>
      </c>
      <c r="C35" s="46" t="s">
        <v>28</v>
      </c>
      <c r="D35" s="46" t="s">
        <v>76</v>
      </c>
      <c r="E35" s="46" t="s">
        <v>77</v>
      </c>
      <c r="F35" s="33">
        <f>VLOOKUP($B35,ENERO!$B$4:$AK$81,36,0)</f>
        <v>8.4</v>
      </c>
      <c r="G35" s="33">
        <f>VLOOKUP($B35,FEBRERO!$B$4:$AI$81,34,0)</f>
        <v>18.799999999999997</v>
      </c>
      <c r="H35" s="33">
        <f>VLOOKUP($B35,MARZO!$B$4:$AK$81,36,0)</f>
        <v>31.2</v>
      </c>
      <c r="I35" s="33">
        <f>VLOOKUP($B35,ABRIL!$B$4:$AJ$81,35,0)</f>
        <v>0</v>
      </c>
      <c r="J35" s="33">
        <f>VLOOKUP($B35,MAYO!$B$4:$AK$81,36,0)</f>
        <v>0</v>
      </c>
      <c r="K35" s="33">
        <f>VLOOKUP($B35,JUNIO!$B$4:$AJ$81,35,0)</f>
        <v>11.6</v>
      </c>
      <c r="L35" s="33">
        <f>VLOOKUP($B35,JULIO!$B$4:$AK$81,36,0)</f>
        <v>26.8</v>
      </c>
      <c r="M35" s="33">
        <f>VLOOKUP($B35,AGOSTO!$B$4:$AK$81,36,0)</f>
        <v>28.2</v>
      </c>
      <c r="N35" s="33">
        <f>VLOOKUP($B35,SEPTIEMBRE!$B$4:$AJ$81,35,0)</f>
        <v>0</v>
      </c>
      <c r="O35" s="33">
        <f>VLOOKUP($B35,OCTUBRE!$B$4:$AK$81,36,0)</f>
        <v>0</v>
      </c>
      <c r="P35" s="33">
        <f>VLOOKUP($B35,NOVIEMBRE!$B$4:$AJ$81,35,0)</f>
        <v>0</v>
      </c>
      <c r="Q35" s="33">
        <f>VLOOKUP($B35,DICIEMBRE!$B$4:$AK$81,36,0)</f>
        <v>0</v>
      </c>
      <c r="R35" s="109">
        <f t="shared" si="2"/>
        <v>124.99999999999999</v>
      </c>
      <c r="S35" s="182"/>
    </row>
    <row r="36" spans="2:19" customFormat="1" ht="15" x14ac:dyDescent="0.25">
      <c r="B36" s="45" t="str">
        <f t="shared" si="0"/>
        <v>Centro_San Ignacio</v>
      </c>
      <c r="C36" s="46" t="s">
        <v>28</v>
      </c>
      <c r="D36" s="46" t="s">
        <v>78</v>
      </c>
      <c r="E36" s="46" t="s">
        <v>79</v>
      </c>
      <c r="F36" s="33">
        <f>VLOOKUP($B36,ENERO!$B$4:$AK$81,36,0)</f>
        <v>0</v>
      </c>
      <c r="G36" s="33">
        <f>VLOOKUP($B36,FEBRERO!$B$4:$AI$81,34,0)</f>
        <v>0</v>
      </c>
      <c r="H36" s="33">
        <f>VLOOKUP($B36,MARZO!$B$4:$AK$81,36,0)</f>
        <v>0</v>
      </c>
      <c r="I36" s="33">
        <f>VLOOKUP($B36,ABRIL!$B$4:$AJ$81,35,0)</f>
        <v>0</v>
      </c>
      <c r="J36" s="33">
        <f>VLOOKUP($B36,MAYO!$B$4:$AK$81,36,0)</f>
        <v>0</v>
      </c>
      <c r="K36" s="33">
        <f>VLOOKUP($B36,JUNIO!$B$4:$AJ$81,35,0)</f>
        <v>26</v>
      </c>
      <c r="L36" s="33">
        <f>VLOOKUP($B36,JULIO!$B$4:$AK$81,36,0)</f>
        <v>65.8</v>
      </c>
      <c r="M36" s="33">
        <f>VLOOKUP($B36,AGOSTO!$B$4:$AK$81,36,0)</f>
        <v>3.2000000000000006</v>
      </c>
      <c r="N36" s="33">
        <f>VLOOKUP($B36,SEPTIEMBRE!$B$4:$AJ$81,35,0)</f>
        <v>0.2</v>
      </c>
      <c r="O36" s="33">
        <f>VLOOKUP($B36,OCTUBRE!$B$4:$AK$81,36,0)</f>
        <v>0</v>
      </c>
      <c r="P36" s="33">
        <f>VLOOKUP($B36,NOVIEMBRE!$B$4:$AJ$81,35,0)</f>
        <v>0</v>
      </c>
      <c r="Q36" s="33">
        <f>VLOOKUP($B36,DICIEMBRE!$B$4:$AK$81,36,0)</f>
        <v>0</v>
      </c>
      <c r="R36" s="109">
        <f t="shared" si="2"/>
        <v>95.2</v>
      </c>
      <c r="S36" s="182"/>
    </row>
    <row r="37" spans="2:19" customFormat="1" ht="15.75" thickBot="1" x14ac:dyDescent="0.3">
      <c r="B37" s="45" t="str">
        <f t="shared" si="0"/>
        <v>Centro_San Isidro</v>
      </c>
      <c r="C37" s="47" t="s">
        <v>28</v>
      </c>
      <c r="D37" s="47" t="s">
        <v>80</v>
      </c>
      <c r="E37" s="47" t="s">
        <v>79</v>
      </c>
      <c r="F37" s="106">
        <f>VLOOKUP($B37,ENERO!$B$4:$AK$81,36,0)</f>
        <v>0</v>
      </c>
      <c r="G37" s="106">
        <f>VLOOKUP($B37,FEBRERO!$B$4:$AI$81,34,0)</f>
        <v>0.4</v>
      </c>
      <c r="H37" s="106">
        <f>VLOOKUP($B37,MARZO!$B$4:$AK$81,36,0)</f>
        <v>0.2</v>
      </c>
      <c r="I37" s="106">
        <f>VLOOKUP($B37,ABRIL!$B$4:$AJ$81,35,0)</f>
        <v>6.2</v>
      </c>
      <c r="J37" s="106">
        <f>VLOOKUP($B37,MAYO!$B$4:$AK$81,36,0)</f>
        <v>1.5999999999999999</v>
      </c>
      <c r="K37" s="106">
        <f>VLOOKUP($B37,JUNIO!$B$4:$AJ$81,35,0)</f>
        <v>14</v>
      </c>
      <c r="L37" s="106">
        <f>VLOOKUP($B37,JULIO!$B$4:$AK$81,36,0)</f>
        <v>42.400000000000006</v>
      </c>
      <c r="M37" s="106">
        <f>VLOOKUP($B37,AGOSTO!$B$4:$AK$81,36,0)</f>
        <v>101.39999999999999</v>
      </c>
      <c r="N37" s="106">
        <f>VLOOKUP($B37,SEPTIEMBRE!$B$4:$AJ$81,35,0)</f>
        <v>0.4</v>
      </c>
      <c r="O37" s="106">
        <f>VLOOKUP($B37,OCTUBRE!$B$4:$AK$81,36,0)</f>
        <v>0.8</v>
      </c>
      <c r="P37" s="106">
        <f>VLOOKUP($B37,NOVIEMBRE!$B$4:$AJ$81,35,0)</f>
        <v>2</v>
      </c>
      <c r="Q37" s="106">
        <f>VLOOKUP($B37,DICIEMBRE!$B$4:$AK$81,36,0)</f>
        <v>0</v>
      </c>
      <c r="R37" s="110">
        <f t="shared" si="2"/>
        <v>169.4</v>
      </c>
      <c r="S37" s="182"/>
    </row>
    <row r="38" spans="2:19" customFormat="1" ht="15.75" thickTop="1" x14ac:dyDescent="0.25">
      <c r="B38" s="49" t="str">
        <f t="shared" si="0"/>
        <v>Huasteca_Adjuntas</v>
      </c>
      <c r="C38" s="161" t="s">
        <v>10</v>
      </c>
      <c r="D38" s="161" t="s">
        <v>13</v>
      </c>
      <c r="E38" s="161" t="s">
        <v>159</v>
      </c>
      <c r="F38" s="91">
        <f>VLOOKUP($B38,ENERO!$B$4:$AK$81,36,0)</f>
        <v>18.3</v>
      </c>
      <c r="G38" s="91">
        <f>VLOOKUP($B38,FEBRERO!$B$4:$AI$81,34,0)</f>
        <v>2.2000000000000002</v>
      </c>
      <c r="H38" s="91">
        <f>VLOOKUP($B38,MARZO!$B$4:$AK$81,36,0)</f>
        <v>60.599999999999994</v>
      </c>
      <c r="I38" s="91">
        <f>VLOOKUP($B38,ABRIL!$B$4:$AK$81,35,0)</f>
        <v>76.8</v>
      </c>
      <c r="J38" s="91">
        <f>VLOOKUP($B38,MAYO!$B$4:$AK$81,36,0)</f>
        <v>59.300000000000004</v>
      </c>
      <c r="K38" s="91">
        <f>VLOOKUP($B38,JUNIO!$B$4:$AJ$81,35,0)</f>
        <v>209.79999999999998</v>
      </c>
      <c r="L38" s="91">
        <f>VLOOKUP($B38,JULIO!$B$4:$AK$81,36,0)</f>
        <v>25.5</v>
      </c>
      <c r="M38" s="91">
        <f>VLOOKUP($B38,AGOSTO!$B$4:$AK$81,36,0)</f>
        <v>117.89999999999999</v>
      </c>
      <c r="N38" s="91">
        <f>VLOOKUP($B38,SEPTIEMBRE!$B$4:$AJ$81,35,0)</f>
        <v>146.70000000000002</v>
      </c>
      <c r="O38" s="91">
        <f>VLOOKUP($B38,OCTUBRE!$B$4:$AK$81,36,0)</f>
        <v>147.4</v>
      </c>
      <c r="P38" s="91">
        <f>VLOOKUP($B38,NOVIEMBRE!$B$4:$AJ$81,35,0)</f>
        <v>69.7</v>
      </c>
      <c r="Q38" s="91">
        <f>VLOOKUP($B38,DICIEMBRE!$B$4:$AK$81,36,0)</f>
        <v>61.29999999999999</v>
      </c>
      <c r="R38" s="108">
        <f t="shared" si="2"/>
        <v>995.5</v>
      </c>
      <c r="S38" s="186">
        <f>AVERAGE(R38:R70)</f>
        <v>740.31818181818176</v>
      </c>
    </row>
    <row r="39" spans="2:19" customFormat="1" ht="15" x14ac:dyDescent="0.25">
      <c r="B39" s="50" t="str">
        <f t="shared" si="0"/>
        <v>Huasteca_Ballesmi</v>
      </c>
      <c r="C39" s="160" t="s">
        <v>10</v>
      </c>
      <c r="D39" s="160" t="s">
        <v>14</v>
      </c>
      <c r="E39" s="160" t="s">
        <v>115</v>
      </c>
      <c r="F39" s="34">
        <f>VLOOKUP($B39,ENERO!$B$4:$AK$81,36,0)</f>
        <v>26.400000000000002</v>
      </c>
      <c r="G39" s="34">
        <f>VLOOKUP($B39,FEBRERO!$B$4:$AI$81,34,0)</f>
        <v>1.7</v>
      </c>
      <c r="H39" s="34">
        <f>VLOOKUP($B39,MARZO!$B$4:$AK$81,36,0)</f>
        <v>88.8</v>
      </c>
      <c r="I39" s="34">
        <f>VLOOKUP($B39,ABRIL!$B$4:$AK$81,35,0)</f>
        <v>128.1</v>
      </c>
      <c r="J39" s="34">
        <f>VLOOKUP(B39,MAYO!$B$4:$AK$81,36,0)</f>
        <v>126.9</v>
      </c>
      <c r="K39" s="34">
        <f>VLOOKUP($B39,JUNIO!$B$4:$AJ$81,35,0)</f>
        <v>394.99999999999994</v>
      </c>
      <c r="L39" s="34">
        <f>VLOOKUP($B39,JULIO!$B$4:$AK$81,36,0)</f>
        <v>156.09999999999997</v>
      </c>
      <c r="M39" s="34">
        <f>VLOOKUP($B39,AGOSTO!$B$4:$AK$81,36,0)</f>
        <v>110.70000000000002</v>
      </c>
      <c r="N39" s="34">
        <f>VLOOKUP($B39,SEPTIEMBRE!$B$4:$AJ$81,35,0)</f>
        <v>165.20000000000002</v>
      </c>
      <c r="O39" s="34">
        <f>VLOOKUP($B39,OCTUBRE!$B$4:$AK$81,36,0)</f>
        <v>177.9</v>
      </c>
      <c r="P39" s="34">
        <f>VLOOKUP($B39,NOVIEMBRE!$B$4:$AJ$81,35,0)</f>
        <v>100</v>
      </c>
      <c r="Q39" s="34">
        <f>VLOOKUP($B39,DICIEMBRE!$B$4:$AK$81,36,0)</f>
        <v>55.4</v>
      </c>
      <c r="R39" s="109">
        <f t="shared" si="2"/>
        <v>1532.2</v>
      </c>
      <c r="S39" s="187"/>
    </row>
    <row r="40" spans="2:19" customFormat="1" ht="15" x14ac:dyDescent="0.25">
      <c r="B40" s="50" t="str">
        <f t="shared" si="0"/>
        <v>Huasteca_Cd. Valles</v>
      </c>
      <c r="C40" s="160" t="s">
        <v>10</v>
      </c>
      <c r="D40" s="160" t="s">
        <v>11</v>
      </c>
      <c r="E40" s="160" t="s">
        <v>11</v>
      </c>
      <c r="F40" s="34">
        <f>VLOOKUP($B40,ENERO!$B$4:$AK$81,36,0)</f>
        <v>23.3</v>
      </c>
      <c r="G40" s="34">
        <f>VLOOKUP($B40,FEBRERO!$B$4:$AI$81,34,0)</f>
        <v>0</v>
      </c>
      <c r="H40" s="34">
        <f>VLOOKUP($B40,MARZO!$B$4:$AK$81,36,0)</f>
        <v>66</v>
      </c>
      <c r="I40" s="34">
        <f>VLOOKUP($B40,ABRIL!$B$4:$AK$81,35,0)</f>
        <v>71</v>
      </c>
      <c r="J40" s="34">
        <f>VLOOKUP(B40,MAYO!$B$4:$AK$81,36,0)</f>
        <v>16</v>
      </c>
      <c r="K40" s="34">
        <f>VLOOKUP($B40,JUNIO!$B$4:$AJ$81,35,0)</f>
        <v>239</v>
      </c>
      <c r="L40" s="34">
        <f>VLOOKUP($B40,JULIO!$B$4:$AK$81,36,0)</f>
        <v>84</v>
      </c>
      <c r="M40" s="34">
        <f>VLOOKUP($B40,AGOSTO!$B$4:$AK$81,36,0)</f>
        <v>216</v>
      </c>
      <c r="N40" s="34">
        <f>VLOOKUP($B40,SEPTIEMBRE!$B$4:$AJ$81,35,0)</f>
        <v>177</v>
      </c>
      <c r="O40" s="34">
        <f>VLOOKUP($B40,OCTUBRE!$B$4:$AK$81,36,0)</f>
        <v>80</v>
      </c>
      <c r="P40" s="34">
        <f>VLOOKUP($B40,NOVIEMBRE!$B$4:$AJ$81,35,0)</f>
        <v>81</v>
      </c>
      <c r="Q40" s="34">
        <f>VLOOKUP($B40,DICIEMBRE!$B$4:$AK$81,36,0)</f>
        <v>4</v>
      </c>
      <c r="R40" s="109">
        <f t="shared" si="2"/>
        <v>1057.3</v>
      </c>
      <c r="S40" s="187"/>
    </row>
    <row r="41" spans="2:19" customFormat="1" ht="15" x14ac:dyDescent="0.25">
      <c r="B41" s="50" t="str">
        <f t="shared" si="0"/>
        <v>Huasteca_Gallinas</v>
      </c>
      <c r="C41" s="160" t="s">
        <v>10</v>
      </c>
      <c r="D41" s="160" t="s">
        <v>15</v>
      </c>
      <c r="E41" s="160" t="s">
        <v>117</v>
      </c>
      <c r="F41" s="34">
        <f>VLOOKUP($B41,ENERO!$B$4:$AK$81,36,0)</f>
        <v>21</v>
      </c>
      <c r="G41" s="34">
        <f>VLOOKUP($B41,FEBRERO!$B$4:$AI$81,34,0)</f>
        <v>1.1000000000000001</v>
      </c>
      <c r="H41" s="34">
        <f>VLOOKUP($B41,MARZO!$B$4:$AK$81,36,0)</f>
        <v>10.199999999999999</v>
      </c>
      <c r="I41" s="34">
        <f>VLOOKUP($B41,ABRIL!$B$4:$AK$81,35,0)</f>
        <v>24.700000000000003</v>
      </c>
      <c r="J41" s="34">
        <f>VLOOKUP(B41,MAYO!$B$4:$AK$81,36,0)</f>
        <v>80.8</v>
      </c>
      <c r="K41" s="34">
        <f>VLOOKUP($B41,JUNIO!$B$4:$AJ$81,35,0)</f>
        <v>346.9</v>
      </c>
      <c r="L41" s="34">
        <f>VLOOKUP($B41,JULIO!$B$4:$AK$81,36,0)</f>
        <v>103.60000000000001</v>
      </c>
      <c r="M41" s="34">
        <f>VLOOKUP($B41,AGOSTO!$B$4:$AK$81,36,0)</f>
        <v>244.6</v>
      </c>
      <c r="N41" s="34">
        <f>VLOOKUP($B41,SEPTIEMBRE!$B$4:$AJ$81,35,0)</f>
        <v>205.60000000000002</v>
      </c>
      <c r="O41" s="34">
        <f>VLOOKUP($B41,OCTUBRE!$B$4:$AK$81,36,0)</f>
        <v>160.20000000000002</v>
      </c>
      <c r="P41" s="34">
        <f>VLOOKUP($B41,NOVIEMBRE!$B$4:$AJ$81,35,0)</f>
        <v>62</v>
      </c>
      <c r="Q41" s="34">
        <f>VLOOKUP($B41,DICIEMBRE!$B$4:$AK$81,36,0)</f>
        <v>41.199999999999996</v>
      </c>
      <c r="R41" s="109">
        <f t="shared" si="2"/>
        <v>1301.9000000000001</v>
      </c>
      <c r="S41" s="187"/>
    </row>
    <row r="42" spans="2:19" customFormat="1" ht="15" x14ac:dyDescent="0.25">
      <c r="B42" s="50" t="str">
        <f t="shared" ref="B42:B73" si="3">CONCATENATE(C42,"_",D42)</f>
        <v>Huasteca_Matlapa</v>
      </c>
      <c r="C42" s="160" t="s">
        <v>10</v>
      </c>
      <c r="D42" s="160" t="s">
        <v>12</v>
      </c>
      <c r="E42" s="160" t="s">
        <v>12</v>
      </c>
      <c r="F42" s="34">
        <f>VLOOKUP($B42,ENERO!$B$4:$AK$81,36,0)</f>
        <v>31.1</v>
      </c>
      <c r="G42" s="34">
        <f>VLOOKUP($B42,FEBRERO!$B$4:$AI$81,34,0)</f>
        <v>1.8</v>
      </c>
      <c r="H42" s="34">
        <f>VLOOKUP($B42,MARZO!$B$4:$AK$81,36,0)</f>
        <v>69.3</v>
      </c>
      <c r="I42" s="34">
        <f>VLOOKUP($B42,ABRIL!$B$4:$AK$81,35,0)</f>
        <v>112.2</v>
      </c>
      <c r="J42" s="34">
        <f>VLOOKUP(B42,MAYO!$B$4:$AK$81,36,0)</f>
        <v>169.40000000000003</v>
      </c>
      <c r="K42" s="34">
        <f>VLOOKUP($B42,JUNIO!$B$4:$AJ$81,35,0)</f>
        <v>445.9</v>
      </c>
      <c r="L42" s="34">
        <f>VLOOKUP($B42,JULIO!$B$4:$AK$81,36,0)</f>
        <v>94.199999999999989</v>
      </c>
      <c r="M42" s="34">
        <f>VLOOKUP($B42,AGOSTO!$B$4:$AK$81,36,0)</f>
        <v>582.6</v>
      </c>
      <c r="N42" s="34">
        <f>VLOOKUP($B42,SEPTIEMBRE!$B$4:$AJ$81,35,0)</f>
        <v>346.8</v>
      </c>
      <c r="O42" s="34">
        <f>VLOOKUP($B42,OCTUBRE!$B$4:$AK$81,36,0)</f>
        <v>186.60000000000002</v>
      </c>
      <c r="P42" s="34">
        <f>VLOOKUP($B42,NOVIEMBRE!$B$4:$AJ$81,35,0)</f>
        <v>192.7</v>
      </c>
      <c r="Q42" s="34">
        <f>VLOOKUP($B42,DICIEMBRE!$B$4:$AK$81,36,0)</f>
        <v>46.6</v>
      </c>
      <c r="R42" s="109">
        <f t="shared" si="2"/>
        <v>2279.1999999999998</v>
      </c>
      <c r="S42" s="187"/>
    </row>
    <row r="43" spans="2:19" customFormat="1" ht="15" x14ac:dyDescent="0.25">
      <c r="B43" s="50" t="str">
        <f t="shared" si="3"/>
        <v>Huasteca_Micos</v>
      </c>
      <c r="C43" s="160" t="s">
        <v>10</v>
      </c>
      <c r="D43" s="160" t="s">
        <v>18</v>
      </c>
      <c r="E43" s="160" t="s">
        <v>11</v>
      </c>
      <c r="F43" s="34">
        <f>VLOOKUP($B43,ENERO!$B$4:$AK$81,36,0)</f>
        <v>35.799999999999997</v>
      </c>
      <c r="G43" s="34">
        <f>VLOOKUP($B43,FEBRERO!$B$4:$AI$81,34,0)</f>
        <v>3.3</v>
      </c>
      <c r="H43" s="34">
        <f>VLOOKUP($B43,MARZO!$B$4:$AK$81,36,0)</f>
        <v>7.8</v>
      </c>
      <c r="I43" s="34">
        <f>VLOOKUP($B43,ABRIL!$B$4:$AK$81,35,0)</f>
        <v>145.80000000000001</v>
      </c>
      <c r="J43" s="34">
        <f>VLOOKUP(B43,MAYO!$B$4:$AK$81,36,0)</f>
        <v>112.8</v>
      </c>
      <c r="K43" s="34">
        <f>VLOOKUP($B43,JUNIO!$B$4:$AJ$81,35,0)</f>
        <v>446.29999999999995</v>
      </c>
      <c r="L43" s="34">
        <f>VLOOKUP($B43,JULIO!$B$4:$AK$81,36,0)</f>
        <v>162.39999999999998</v>
      </c>
      <c r="M43" s="34">
        <f>VLOOKUP($B43,AGOSTO!$B$4:$AK$81,36,0)</f>
        <v>181.7</v>
      </c>
      <c r="N43" s="34">
        <f>VLOOKUP($B43,SEPTIEMBRE!$B$4:$AJ$81,35,0)</f>
        <v>165.1</v>
      </c>
      <c r="O43" s="34">
        <f>VLOOKUP($B43,OCTUBRE!$B$4:$AK$81,36,0)</f>
        <v>119.7</v>
      </c>
      <c r="P43" s="34">
        <f>VLOOKUP($B43,NOVIEMBRE!$B$4:$AJ$81,35,0)</f>
        <v>121.69999999999999</v>
      </c>
      <c r="Q43" s="34">
        <f>VLOOKUP($B43,DICIEMBRE!$B$4:$AK$81,36,0)</f>
        <v>11.7</v>
      </c>
      <c r="R43" s="109">
        <f t="shared" si="2"/>
        <v>1514.1</v>
      </c>
      <c r="S43" s="187"/>
    </row>
    <row r="44" spans="2:19" customFormat="1" ht="15" x14ac:dyDescent="0.25">
      <c r="B44" s="50" t="str">
        <f t="shared" si="3"/>
        <v>Huasteca_Naranjo</v>
      </c>
      <c r="C44" s="160" t="s">
        <v>10</v>
      </c>
      <c r="D44" s="160" t="s">
        <v>16</v>
      </c>
      <c r="E44" s="160" t="s">
        <v>94</v>
      </c>
      <c r="F44" s="34">
        <f>VLOOKUP($B44,ENERO!$B$4:$AK$81,36,0)</f>
        <v>6.1</v>
      </c>
      <c r="G44" s="34">
        <f>VLOOKUP($B44,FEBRERO!$B$4:$AI$81,34,0)</f>
        <v>1.9</v>
      </c>
      <c r="H44" s="34">
        <f>VLOOKUP($B44,MARZO!$B$4:$AK$81,36,0)</f>
        <v>10.799999999999999</v>
      </c>
      <c r="I44" s="34">
        <f>VLOOKUP($B44,ABRIL!$B$4:$AK$81,35,0)</f>
        <v>148.50000000000003</v>
      </c>
      <c r="J44" s="34">
        <f>VLOOKUP(B44,MAYO!$B$4:$AK$81,36,0)</f>
        <v>192.59999999999997</v>
      </c>
      <c r="K44" s="34">
        <f>VLOOKUP($B44,JUNIO!$B$4:$AJ$81,35,0)</f>
        <v>356.49999999999994</v>
      </c>
      <c r="L44" s="34">
        <f>VLOOKUP($B44,JULIO!$B$4:$AK$81,36,0)</f>
        <v>125.3</v>
      </c>
      <c r="M44" s="34">
        <f>VLOOKUP($B44,AGOSTO!$B$4:$AK$81,36,0)</f>
        <v>250.7</v>
      </c>
      <c r="N44" s="34">
        <f>VLOOKUP($B44,SEPTIEMBRE!$B$4:$AJ$81,35,0)</f>
        <v>130.1</v>
      </c>
      <c r="O44" s="34">
        <f>VLOOKUP($B44,OCTUBRE!$B$4:$AK$81,36,0)</f>
        <v>101.29999999999998</v>
      </c>
      <c r="P44" s="34">
        <f>VLOOKUP($B44,NOVIEMBRE!$B$4:$AJ$81,35,0)</f>
        <v>99.7</v>
      </c>
      <c r="Q44" s="34">
        <f>VLOOKUP($B44,DICIEMBRE!$B$4:$AK$81,36,0)</f>
        <v>38.699999999999996</v>
      </c>
      <c r="R44" s="109">
        <f t="shared" si="2"/>
        <v>1462.1999999999998</v>
      </c>
      <c r="S44" s="187"/>
    </row>
    <row r="45" spans="2:19" customFormat="1" ht="15" x14ac:dyDescent="0.25">
      <c r="B45" s="50" t="str">
        <f t="shared" si="3"/>
        <v>Huasteca_Pujal</v>
      </c>
      <c r="C45" s="160" t="s">
        <v>10</v>
      </c>
      <c r="D45" s="160" t="s">
        <v>17</v>
      </c>
      <c r="E45" s="160" t="s">
        <v>11</v>
      </c>
      <c r="F45" s="34">
        <f>VLOOKUP($B45,ENERO!$B$4:$AK$81,36,0)</f>
        <v>30.599999999999994</v>
      </c>
      <c r="G45" s="34">
        <f>VLOOKUP($B45,FEBRERO!$B$4:$AI$81,34,0)</f>
        <v>2.4</v>
      </c>
      <c r="H45" s="34">
        <f>VLOOKUP($B45,MARZO!$B$4:$AK$81,36,0)</f>
        <v>50.8</v>
      </c>
      <c r="I45" s="34">
        <f>VLOOKUP($B45,ABRIL!$B$4:$AK$81,35,0)</f>
        <v>76.800000000000011</v>
      </c>
      <c r="J45" s="34">
        <f>VLOOKUP(B45,MAYO!$B$4:$AK$81,36,0)</f>
        <v>81</v>
      </c>
      <c r="K45" s="34">
        <f>VLOOKUP($B45,JUNIO!$B$4:$AJ$81,35,0)</f>
        <v>327.50000000000006</v>
      </c>
      <c r="L45" s="34">
        <f>VLOOKUP($B45,JULIO!$B$4:$AK$81,36,0)</f>
        <v>85</v>
      </c>
      <c r="M45" s="34">
        <f>VLOOKUP($B45,AGOSTO!$B$4:$AK$81,36,0)</f>
        <v>234.20000000000002</v>
      </c>
      <c r="N45" s="34">
        <f>VLOOKUP($B45,SEPTIEMBRE!$B$4:$AJ$81,35,0)</f>
        <v>128.30000000000001</v>
      </c>
      <c r="O45" s="34">
        <f>VLOOKUP($B45,OCTUBRE!$B$4:$AK$81,36,0)</f>
        <v>171.4</v>
      </c>
      <c r="P45" s="34">
        <f>VLOOKUP($B45,NOVIEMBRE!$B$4:$AJ$81,35,0)</f>
        <v>97.600000000000009</v>
      </c>
      <c r="Q45" s="34">
        <f>VLOOKUP($B45,DICIEMBRE!$B$4:$AK$81,36,0)</f>
        <v>44.5</v>
      </c>
      <c r="R45" s="109">
        <f t="shared" si="2"/>
        <v>1330.1000000000001</v>
      </c>
      <c r="S45" s="187"/>
    </row>
    <row r="46" spans="2:19" customFormat="1" ht="15" x14ac:dyDescent="0.25">
      <c r="B46" s="50" t="str">
        <f t="shared" si="3"/>
        <v>Huasteca_Requetemu</v>
      </c>
      <c r="C46" s="160" t="s">
        <v>10</v>
      </c>
      <c r="D46" s="160" t="s">
        <v>21</v>
      </c>
      <c r="E46" s="160" t="s">
        <v>116</v>
      </c>
      <c r="F46" s="34">
        <f>VLOOKUP($B46,ENERO!$B$4:$AK$81,36,0)</f>
        <v>44.1</v>
      </c>
      <c r="G46" s="34">
        <f>VLOOKUP($B46,FEBRERO!$B$4:$AI$81,34,0)</f>
        <v>1</v>
      </c>
      <c r="H46" s="34">
        <f>VLOOKUP($B46,MARZO!$B$4:$AK$81,36,0)</f>
        <v>85.499999999999986</v>
      </c>
      <c r="I46" s="34">
        <f>VLOOKUP($B46,ABRIL!$B$4:$AK$81,35,0)</f>
        <v>145.30000000000001</v>
      </c>
      <c r="J46" s="34">
        <f>VLOOKUP(B46,MAYO!$B$4:$AK$81,36,0)</f>
        <v>134.69999999999999</v>
      </c>
      <c r="K46" s="34">
        <f>VLOOKUP($B46,JUNIO!$B$4:$AJ$81,35,0)</f>
        <v>496.2</v>
      </c>
      <c r="L46" s="34">
        <f>VLOOKUP($B46,JULIO!$B$4:$AK$81,36,0)</f>
        <v>159.70000000000002</v>
      </c>
      <c r="M46" s="34">
        <f>VLOOKUP($B46,AGOSTO!$B$4:$AK$81,36,0)</f>
        <v>368.3</v>
      </c>
      <c r="N46" s="34">
        <f>VLOOKUP($B46,SEPTIEMBRE!$B$4:$AJ$81,35,0)</f>
        <v>325.79999999999995</v>
      </c>
      <c r="O46" s="34">
        <f>VLOOKUP($B46,OCTUBRE!$B$4:$AK$81,36,0)</f>
        <v>183.70000000000002</v>
      </c>
      <c r="P46" s="34">
        <f>VLOOKUP($B46,NOVIEMBRE!$B$4:$AJ$81,35,0)</f>
        <v>159.6</v>
      </c>
      <c r="Q46" s="34">
        <f>VLOOKUP($B46,DICIEMBRE!$B$4:$AK$81,36,0)</f>
        <v>34.700000000000003</v>
      </c>
      <c r="R46" s="109">
        <f t="shared" si="2"/>
        <v>2138.6</v>
      </c>
      <c r="S46" s="187"/>
    </row>
    <row r="47" spans="2:19" customFormat="1" ht="15" x14ac:dyDescent="0.25">
      <c r="B47" s="50" t="str">
        <f t="shared" si="3"/>
        <v>Huasteca_San Vicente</v>
      </c>
      <c r="C47" s="160" t="s">
        <v>10</v>
      </c>
      <c r="D47" s="160" t="s">
        <v>19</v>
      </c>
      <c r="E47" s="160" t="s">
        <v>118</v>
      </c>
      <c r="F47" s="34">
        <f>VLOOKUP($B47,ENERO!$B$4:$AK$81,36,0)</f>
        <v>19.2</v>
      </c>
      <c r="G47" s="34">
        <f>VLOOKUP($B47,FEBRERO!$B$4:$AI$81,34,0)</f>
        <v>2.2000000000000002</v>
      </c>
      <c r="H47" s="34">
        <f>VLOOKUP($B47,MARZO!$B$4:$AK$81,36,0)</f>
        <v>49.400000000000006</v>
      </c>
      <c r="I47" s="34">
        <f>VLOOKUP($B47,ABRIL!$B$4:$AK$81,35,0)</f>
        <v>87.4</v>
      </c>
      <c r="J47" s="34">
        <f>VLOOKUP(B47,MAYO!$B$4:$AK$81,36,0)</f>
        <v>77.599999999999994</v>
      </c>
      <c r="K47" s="34">
        <f>VLOOKUP($B47,JUNIO!$B$4:$AJ$81,35,0)</f>
        <v>212.79999999999998</v>
      </c>
      <c r="L47" s="34">
        <f>VLOOKUP($B47,JULIO!$B$4:$AK$81,36,0)</f>
        <v>70.099999999999994</v>
      </c>
      <c r="M47" s="34">
        <f>VLOOKUP($B47,AGOSTO!$B$4:$AK$81,36,0)</f>
        <v>178.1</v>
      </c>
      <c r="N47" s="34">
        <f>VLOOKUP($B47,SEPTIEMBRE!$B$4:$AJ$81,35,0)</f>
        <v>158.5</v>
      </c>
      <c r="O47" s="34">
        <f>VLOOKUP($B47,OCTUBRE!$B$4:$AK$81,36,0)</f>
        <v>96.200000000000017</v>
      </c>
      <c r="P47" s="34">
        <f>VLOOKUP($B47,NOVIEMBRE!$B$4:$AJ$81,35,0)</f>
        <v>85.800000000000011</v>
      </c>
      <c r="Q47" s="34">
        <f>VLOOKUP($B47,DICIEMBRE!$B$4:$AK$81,36,0)</f>
        <v>36.799999999999997</v>
      </c>
      <c r="R47" s="109">
        <f t="shared" si="2"/>
        <v>1074.1000000000001</v>
      </c>
      <c r="S47" s="187"/>
    </row>
    <row r="48" spans="2:19" customFormat="1" ht="15" x14ac:dyDescent="0.25">
      <c r="B48" s="50" t="str">
        <f t="shared" si="3"/>
        <v>Huasteca_Santa Rosa</v>
      </c>
      <c r="C48" s="160" t="s">
        <v>10</v>
      </c>
      <c r="D48" s="160" t="s">
        <v>20</v>
      </c>
      <c r="E48" s="160" t="s">
        <v>11</v>
      </c>
      <c r="F48" s="34">
        <f>VLOOKUP($B48,ENERO!$B$4:$AK$81,36,0)</f>
        <v>25.700000000000003</v>
      </c>
      <c r="G48" s="34">
        <f>VLOOKUP($B48,FEBRERO!$B$4:$AI$81,34,0)</f>
        <v>3.2</v>
      </c>
      <c r="H48" s="34">
        <f>VLOOKUP($B48,MARZO!$B$4:$AK$81,36,0)</f>
        <v>14.1</v>
      </c>
      <c r="I48" s="34">
        <f>VLOOKUP($B48,ABRIL!$B$4:$AK$81,35,0)</f>
        <v>138.70000000000002</v>
      </c>
      <c r="J48" s="34">
        <f>VLOOKUP(B48,MAYO!$B$4:$AK$81,36,0)</f>
        <v>35.800000000000004</v>
      </c>
      <c r="K48" s="34">
        <f>VLOOKUP($B48,JUNIO!$B$4:$AJ$81,35,0)</f>
        <v>367.40000000000003</v>
      </c>
      <c r="L48" s="34">
        <f>VLOOKUP($B48,JULIO!$B$4:$AK$81,36,0)</f>
        <v>160.79999999999998</v>
      </c>
      <c r="M48" s="34">
        <f>VLOOKUP($B48,AGOSTO!$B$4:$AK$81,36,0)</f>
        <v>240.29999999999998</v>
      </c>
      <c r="N48" s="34">
        <f>VLOOKUP($B48,SEPTIEMBRE!$B$4:$AJ$81,35,0)</f>
        <v>173.7</v>
      </c>
      <c r="O48" s="34">
        <f>VLOOKUP($B48,OCTUBRE!$B$4:$AK$81,36,0)</f>
        <v>111.60000000000001</v>
      </c>
      <c r="P48" s="34">
        <f>VLOOKUP($B48,NOVIEMBRE!$B$4:$AJ$81,35,0)</f>
        <v>79.199999999999989</v>
      </c>
      <c r="Q48" s="34">
        <f>VLOOKUP($B48,DICIEMBRE!$B$4:$AK$81,36,0)</f>
        <v>26.6</v>
      </c>
      <c r="R48" s="109">
        <f t="shared" si="2"/>
        <v>1377.1</v>
      </c>
      <c r="S48" s="187"/>
    </row>
    <row r="49" spans="2:19" customFormat="1" ht="15" x14ac:dyDescent="0.25">
      <c r="B49" s="50" t="str">
        <f t="shared" si="3"/>
        <v>Huasteca_Tamuín</v>
      </c>
      <c r="C49" s="160" t="s">
        <v>10</v>
      </c>
      <c r="D49" s="160" t="s">
        <v>22</v>
      </c>
      <c r="E49" s="160" t="s">
        <v>22</v>
      </c>
      <c r="F49" s="34">
        <f>VLOOKUP($B49,ENERO!$B$4:$AK$81,36,0)</f>
        <v>20.400000000000002</v>
      </c>
      <c r="G49" s="34">
        <f>VLOOKUP($B49,FEBRERO!$B$4:$AI$81,34,0)</f>
        <v>5.5</v>
      </c>
      <c r="H49" s="34">
        <f>VLOOKUP($B49,MARZO!$B$4:$AK$81,36,0)</f>
        <v>68.5</v>
      </c>
      <c r="I49" s="34">
        <f>VLOOKUP($B49,ABRIL!$B$4:$AK$81,35,0)</f>
        <v>24.2</v>
      </c>
      <c r="J49" s="34">
        <f>VLOOKUP(B49,MAYO!$B$4:$AK$81,36,0)</f>
        <v>68.600000000000009</v>
      </c>
      <c r="K49" s="34">
        <f>VLOOKUP($B49,JUNIO!$B$4:$AJ$81,35,0)</f>
        <v>267.89999999999998</v>
      </c>
      <c r="L49" s="34">
        <f>VLOOKUP($B49,JULIO!$B$4:$AK$81,36,0)</f>
        <v>61</v>
      </c>
      <c r="M49" s="34">
        <f>VLOOKUP($B49,AGOSTO!$B$4:$AK$81,36,0)</f>
        <v>128.5</v>
      </c>
      <c r="N49" s="34">
        <f>VLOOKUP($B49,SEPTIEMBRE!$B$4:$AJ$81,35,0)</f>
        <v>145.9</v>
      </c>
      <c r="O49" s="34">
        <f>VLOOKUP($B49,OCTUBRE!$B$4:$AK$81,36,0)</f>
        <v>135.10000000000002</v>
      </c>
      <c r="P49" s="34">
        <f>VLOOKUP($B49,NOVIEMBRE!$B$4:$AJ$81,35,0)</f>
        <v>54.6</v>
      </c>
      <c r="Q49" s="34">
        <f>VLOOKUP($B49,DICIEMBRE!$B$4:$AK$81,36,0)</f>
        <v>139</v>
      </c>
      <c r="R49" s="109">
        <f t="shared" si="2"/>
        <v>1119.2</v>
      </c>
      <c r="S49" s="187"/>
    </row>
    <row r="50" spans="2:19" customFormat="1" ht="15" x14ac:dyDescent="0.25">
      <c r="B50" s="50" t="str">
        <f t="shared" si="3"/>
        <v>Huasteca_Temamatla</v>
      </c>
      <c r="C50" s="160" t="s">
        <v>10</v>
      </c>
      <c r="D50" s="160" t="s">
        <v>23</v>
      </c>
      <c r="E50" s="160" t="s">
        <v>119</v>
      </c>
      <c r="F50" s="34">
        <f>VLOOKUP($B50,ENERO!$B$4:$AK$81,36,0)</f>
        <v>28.9</v>
      </c>
      <c r="G50" s="34">
        <f>VLOOKUP($B50,FEBRERO!$B$4:$AI$81,34,0)</f>
        <v>2.2000000000000002</v>
      </c>
      <c r="H50" s="34">
        <f>VLOOKUP($B50,MARZO!$B$4:$AK$81,36,0)</f>
        <v>57.8</v>
      </c>
      <c r="I50" s="34">
        <f>VLOOKUP($B50,ABRIL!$B$4:$AK$81,35,0)</f>
        <v>93.4</v>
      </c>
      <c r="J50" s="34">
        <f>VLOOKUP(B50,MAYO!$B$4:$AK$81,36,0)</f>
        <v>102.80000000000003</v>
      </c>
      <c r="K50" s="34">
        <f>VLOOKUP($B50,JUNIO!$B$4:$AJ$81,35,0)</f>
        <v>393.59999999999991</v>
      </c>
      <c r="L50" s="34">
        <f>VLOOKUP($B50,JULIO!$B$4:$AK$81,36,0)</f>
        <v>154.39999999999998</v>
      </c>
      <c r="M50" s="34">
        <f>VLOOKUP($B50,AGOSTO!$B$4:$AK$81,36,0)</f>
        <v>255.39999999999998</v>
      </c>
      <c r="N50" s="34">
        <f>VLOOKUP($B50,SEPTIEMBRE!$B$4:$AJ$81,35,0)</f>
        <v>717.4</v>
      </c>
      <c r="O50" s="34">
        <f>VLOOKUP($B50,OCTUBRE!$B$4:$AK$81,36,0)</f>
        <v>148.20000000000002</v>
      </c>
      <c r="P50" s="34">
        <f>VLOOKUP($B50,NOVIEMBRE!$B$4:$AJ$81,35,0)</f>
        <v>92.699999999999989</v>
      </c>
      <c r="Q50" s="34">
        <f>VLOOKUP($B50,DICIEMBRE!$B$4:$AK$81,36,0)</f>
        <v>77.800000000000011</v>
      </c>
      <c r="R50" s="109">
        <f t="shared" si="2"/>
        <v>2124.6000000000004</v>
      </c>
      <c r="S50" s="187"/>
    </row>
    <row r="51" spans="2:19" customFormat="1" ht="15.75" thickBot="1" x14ac:dyDescent="0.3">
      <c r="B51" s="51" t="str">
        <f t="shared" si="3"/>
        <v>Huasteca_Tierra Blanca</v>
      </c>
      <c r="C51" s="160" t="s">
        <v>10</v>
      </c>
      <c r="D51" s="160" t="s">
        <v>24</v>
      </c>
      <c r="E51" s="160" t="s">
        <v>119</v>
      </c>
      <c r="F51" s="34">
        <f>VLOOKUP($B51,ENERO!$B$4:$AK$81,36,0)</f>
        <v>6.3</v>
      </c>
      <c r="G51" s="34">
        <f>VLOOKUP($B51,FEBRERO!$B$4:$AI$81,34,0)</f>
        <v>4</v>
      </c>
      <c r="H51" s="34">
        <f>VLOOKUP($B51,MARZO!$B$4:$AK$81,36,0)</f>
        <v>49</v>
      </c>
      <c r="I51" s="34">
        <f>VLOOKUP($B51,ABRIL!$B$4:$AK$81,35,0)</f>
        <v>31.4</v>
      </c>
      <c r="J51" s="34">
        <f>VLOOKUP(B51,MAYO!$B$4:$AK$81,36,0)</f>
        <v>143.59999999999997</v>
      </c>
      <c r="K51" s="34">
        <f>VLOOKUP($B51,JUNIO!$B$4:$AJ$81,35,0)</f>
        <v>330.79999999999995</v>
      </c>
      <c r="L51" s="34">
        <f>VLOOKUP($B51,JULIO!$B$4:$AK$81,36,0)</f>
        <v>116.60000000000001</v>
      </c>
      <c r="M51" s="34">
        <f>VLOOKUP($B51,AGOSTO!$B$4:$AK$81,36,0)</f>
        <v>342.79999999999995</v>
      </c>
      <c r="N51" s="34">
        <f>VLOOKUP($B51,SEPTIEMBRE!$B$4:$AJ$81,35,0)</f>
        <v>492.40000000000009</v>
      </c>
      <c r="O51" s="34">
        <f>VLOOKUP($B51,OCTUBRE!$B$4:$AK$81,36,0)</f>
        <v>207.00000000000003</v>
      </c>
      <c r="P51" s="34">
        <f>VLOOKUP($B51,NOVIEMBRE!$B$4:$AJ$81,35,0)</f>
        <v>173.60000000000002</v>
      </c>
      <c r="Q51" s="34">
        <f>VLOOKUP($B51,DICIEMBRE!$B$4:$AK$81,36,0)</f>
        <v>31.8</v>
      </c>
      <c r="R51" s="109">
        <f t="shared" si="2"/>
        <v>1929.3</v>
      </c>
      <c r="S51" s="187"/>
    </row>
    <row r="52" spans="2:19" customFormat="1" ht="15" x14ac:dyDescent="0.25">
      <c r="B52" s="52" t="str">
        <f t="shared" si="3"/>
        <v>Huasteca_5 de Mayo</v>
      </c>
      <c r="C52" s="164" t="s">
        <v>10</v>
      </c>
      <c r="D52" s="164" t="s">
        <v>83</v>
      </c>
      <c r="E52" s="164" t="s">
        <v>84</v>
      </c>
      <c r="F52" s="174">
        <f>VLOOKUP($B52,ENERO!$B$4:$AK$81,36,0)</f>
        <v>0</v>
      </c>
      <c r="G52" s="174">
        <f>VLOOKUP($B52,FEBRERO!$B$4:$AI$81,34,0)</f>
        <v>0</v>
      </c>
      <c r="H52" s="174">
        <f>VLOOKUP($B52,MARZO!$B$4:$AK$81,36,0)</f>
        <v>0</v>
      </c>
      <c r="I52" s="174">
        <f>VLOOKUP($B52,ABRIL!$B$4:$AJ$81,35,0)</f>
        <v>0</v>
      </c>
      <c r="J52" s="174">
        <f>VLOOKUP($B52,MAYO!$B$4:$AK$81,36,0)</f>
        <v>0</v>
      </c>
      <c r="K52" s="174">
        <f>VLOOKUP($B52,JUNIO!$B$4:$AJ$81,35,0)</f>
        <v>0</v>
      </c>
      <c r="L52" s="174">
        <f>VLOOKUP($B52,JULIO!$B$4:$AK$81,36,0)</f>
        <v>0</v>
      </c>
      <c r="M52" s="174">
        <f>VLOOKUP($B52,AGOSTO!$B$4:$AK$81,36,0)</f>
        <v>0</v>
      </c>
      <c r="N52" s="174">
        <f>VLOOKUP($B52,SEPTIEMBRE!$B$4:$AJ$81,35,0)</f>
        <v>0</v>
      </c>
      <c r="O52" s="174">
        <f>VLOOKUP($B52,OCTUBRE!$B$4:$AK$81,36,0)</f>
        <v>0</v>
      </c>
      <c r="P52" s="174">
        <f>VLOOKUP($B52,NOVIEMBRE!$B$4:$AJ$81,35,0)</f>
        <v>0</v>
      </c>
      <c r="Q52" s="174">
        <f>VLOOKUP($B52,DICIEMBRE!$B$4:$AK$81,36,0)</f>
        <v>0</v>
      </c>
      <c r="R52" s="175">
        <f t="shared" si="2"/>
        <v>0</v>
      </c>
      <c r="S52" s="187"/>
    </row>
    <row r="53" spans="2:19" customFormat="1" ht="15" x14ac:dyDescent="0.25">
      <c r="B53" s="53" t="str">
        <f t="shared" si="3"/>
        <v>Huasteca_Estación Coyoles</v>
      </c>
      <c r="C53" s="164" t="s">
        <v>10</v>
      </c>
      <c r="D53" s="164" t="s">
        <v>85</v>
      </c>
      <c r="E53" s="164" t="s">
        <v>84</v>
      </c>
      <c r="F53" s="174">
        <f>VLOOKUP($B53,ENERO!$B$4:$AK$81,36,0)</f>
        <v>0</v>
      </c>
      <c r="G53" s="174">
        <f>VLOOKUP($B53,FEBRERO!$B$4:$AI$81,34,0)</f>
        <v>0</v>
      </c>
      <c r="H53" s="174">
        <f>VLOOKUP($B53,MARZO!$B$4:$AK$81,36,0)</f>
        <v>0</v>
      </c>
      <c r="I53" s="174">
        <f>VLOOKUP($B53,ABRIL!$B$4:$AJ$81,35,0)</f>
        <v>0</v>
      </c>
      <c r="J53" s="174">
        <f>VLOOKUP($B53,MAYO!$B$4:$AK$81,36,0)</f>
        <v>0</v>
      </c>
      <c r="K53" s="174">
        <f>VLOOKUP($B53,JUNIO!$B$4:$AJ$81,35,0)</f>
        <v>0</v>
      </c>
      <c r="L53" s="174">
        <f>VLOOKUP($B53,JULIO!$B$4:$AK$81,36,0)</f>
        <v>0</v>
      </c>
      <c r="M53" s="174">
        <f>VLOOKUP($B53,AGOSTO!$B$4:$AK$81,36,0)</f>
        <v>0</v>
      </c>
      <c r="N53" s="174">
        <f>VLOOKUP($B53,SEPTIEMBRE!$B$4:$AJ$81,35,0)</f>
        <v>0</v>
      </c>
      <c r="O53" s="174">
        <f>VLOOKUP($B53,OCTUBRE!$B$4:$AK$81,36,0)</f>
        <v>0</v>
      </c>
      <c r="P53" s="174">
        <f>VLOOKUP($B53,NOVIEMBRE!$B$4:$AJ$81,35,0)</f>
        <v>0</v>
      </c>
      <c r="Q53" s="174">
        <f>VLOOKUP($B53,DICIEMBRE!$B$4:$AK$81,36,0)</f>
        <v>0</v>
      </c>
      <c r="R53" s="175">
        <f t="shared" si="2"/>
        <v>0</v>
      </c>
      <c r="S53" s="187"/>
    </row>
    <row r="54" spans="2:19" customFormat="1" ht="15" x14ac:dyDescent="0.25">
      <c r="B54" s="53" t="str">
        <f t="shared" si="3"/>
        <v>Huasteca_Ingenio Plan de Ayala</v>
      </c>
      <c r="C54" s="164" t="s">
        <v>10</v>
      </c>
      <c r="D54" s="164" t="s">
        <v>121</v>
      </c>
      <c r="E54" s="164" t="s">
        <v>84</v>
      </c>
      <c r="F54" s="174">
        <f>VLOOKUP($B54,ENERO!$B$4:$AK$81,36,0)</f>
        <v>0</v>
      </c>
      <c r="G54" s="174">
        <f>VLOOKUP($B54,FEBRERO!$B$4:$AI$81,34,0)</f>
        <v>0</v>
      </c>
      <c r="H54" s="174">
        <f>VLOOKUP($B54,MARZO!$B$4:$AK$81,36,0)</f>
        <v>0</v>
      </c>
      <c r="I54" s="174">
        <f>VLOOKUP($B54,ABRIL!$B$4:$AJ$81,35,0)</f>
        <v>0</v>
      </c>
      <c r="J54" s="174">
        <f>VLOOKUP($B54,MAYO!$B$4:$AK$81,36,0)</f>
        <v>0</v>
      </c>
      <c r="K54" s="174">
        <f>VLOOKUP($B54,JUNIO!$B$4:$AJ$81,35,0)</f>
        <v>0</v>
      </c>
      <c r="L54" s="174">
        <f>VLOOKUP($B54,JULIO!$B$4:$AK$81,36,0)</f>
        <v>0</v>
      </c>
      <c r="M54" s="174">
        <f>VLOOKUP($B54,AGOSTO!$B$4:$AK$81,36,0)</f>
        <v>0</v>
      </c>
      <c r="N54" s="174">
        <f>VLOOKUP($B54,SEPTIEMBRE!$B$4:$AJ$81,35,0)</f>
        <v>0</v>
      </c>
      <c r="O54" s="174">
        <f>VLOOKUP($B54,OCTUBRE!$B$4:$AK$81,36,0)</f>
        <v>0</v>
      </c>
      <c r="P54" s="174">
        <f>VLOOKUP($B54,NOVIEMBRE!$B$4:$AJ$81,35,0)</f>
        <v>0</v>
      </c>
      <c r="Q54" s="174">
        <f>VLOOKUP($B54,DICIEMBRE!$B$4:$AK$81,36,0)</f>
        <v>0</v>
      </c>
      <c r="R54" s="175">
        <f t="shared" si="2"/>
        <v>0</v>
      </c>
      <c r="S54" s="187"/>
    </row>
    <row r="55" spans="2:19" customFormat="1" ht="15" x14ac:dyDescent="0.25">
      <c r="B55" s="53" t="str">
        <f t="shared" si="3"/>
        <v>Huasteca_La Hincada</v>
      </c>
      <c r="C55" s="164" t="s">
        <v>10</v>
      </c>
      <c r="D55" s="164" t="s">
        <v>86</v>
      </c>
      <c r="E55" s="164" t="s">
        <v>84</v>
      </c>
      <c r="F55" s="174">
        <f>VLOOKUP($B55,ENERO!$B$4:$AK$81,36,0)</f>
        <v>0</v>
      </c>
      <c r="G55" s="174">
        <f>VLOOKUP($B55,FEBRERO!$B$4:$AI$81,34,0)</f>
        <v>0</v>
      </c>
      <c r="H55" s="174">
        <f>VLOOKUP($B55,MARZO!$B$4:$AK$81,36,0)</f>
        <v>0</v>
      </c>
      <c r="I55" s="174">
        <f>VLOOKUP($B55,ABRIL!$B$4:$AJ$81,35,0)</f>
        <v>0</v>
      </c>
      <c r="J55" s="174">
        <f>VLOOKUP($B55,MAYO!$B$4:$AK$81,36,0)</f>
        <v>0</v>
      </c>
      <c r="K55" s="174">
        <f>VLOOKUP($B55,JUNIO!$B$4:$AJ$81,35,0)</f>
        <v>0</v>
      </c>
      <c r="L55" s="174">
        <f>VLOOKUP($B55,JULIO!$B$4:$AK$81,36,0)</f>
        <v>0</v>
      </c>
      <c r="M55" s="174">
        <f>VLOOKUP($B55,AGOSTO!$B$4:$AK$81,36,0)</f>
        <v>0</v>
      </c>
      <c r="N55" s="174">
        <f>VLOOKUP($B55,SEPTIEMBRE!$B$4:$AJ$81,35,0)</f>
        <v>0</v>
      </c>
      <c r="O55" s="174">
        <f>VLOOKUP($B55,OCTUBRE!$B$4:$AK$81,36,0)</f>
        <v>0</v>
      </c>
      <c r="P55" s="174">
        <f>VLOOKUP($B55,NOVIEMBRE!$B$4:$AJ$81,35,0)</f>
        <v>0</v>
      </c>
      <c r="Q55" s="174">
        <f>VLOOKUP($B55,DICIEMBRE!$B$4:$AK$81,36,0)</f>
        <v>0</v>
      </c>
      <c r="R55" s="175">
        <f t="shared" si="2"/>
        <v>0</v>
      </c>
      <c r="S55" s="187"/>
    </row>
    <row r="56" spans="2:19" customFormat="1" ht="15" x14ac:dyDescent="0.25">
      <c r="B56" s="53" t="str">
        <f t="shared" si="3"/>
        <v>Huasteca_Tampaya</v>
      </c>
      <c r="C56" s="164" t="s">
        <v>10</v>
      </c>
      <c r="D56" s="164" t="s">
        <v>87</v>
      </c>
      <c r="E56" s="164" t="s">
        <v>84</v>
      </c>
      <c r="F56" s="174">
        <f>VLOOKUP($B56,ENERO!$B$4:$AK$81,36,0)</f>
        <v>0</v>
      </c>
      <c r="G56" s="174">
        <f>VLOOKUP($B56,FEBRERO!$B$4:$AI$81,34,0)</f>
        <v>0</v>
      </c>
      <c r="H56" s="174">
        <f>VLOOKUP($B56,MARZO!$B$4:$AK$81,36,0)</f>
        <v>0</v>
      </c>
      <c r="I56" s="174">
        <f>VLOOKUP($B56,ABRIL!$B$4:$AJ$81,35,0)</f>
        <v>0</v>
      </c>
      <c r="J56" s="174">
        <f>VLOOKUP($B56,MAYO!$B$4:$AK$81,36,0)</f>
        <v>0</v>
      </c>
      <c r="K56" s="174">
        <f>VLOOKUP($B56,JUNIO!$B$4:$AJ$81,35,0)</f>
        <v>0</v>
      </c>
      <c r="L56" s="174">
        <f>VLOOKUP($B56,JULIO!$B$4:$AK$81,36,0)</f>
        <v>0</v>
      </c>
      <c r="M56" s="174">
        <f>VLOOKUP($B56,AGOSTO!$B$4:$AK$81,36,0)</f>
        <v>0</v>
      </c>
      <c r="N56" s="174">
        <f>VLOOKUP($B56,SEPTIEMBRE!$B$4:$AJ$81,35,0)</f>
        <v>0</v>
      </c>
      <c r="O56" s="174">
        <f>VLOOKUP($B56,OCTUBRE!$B$4:$AK$81,36,0)</f>
        <v>0</v>
      </c>
      <c r="P56" s="174">
        <f>VLOOKUP($B56,NOVIEMBRE!$B$4:$AJ$81,35,0)</f>
        <v>0</v>
      </c>
      <c r="Q56" s="174">
        <f>VLOOKUP($B56,DICIEMBRE!$B$4:$AK$81,36,0)</f>
        <v>0</v>
      </c>
      <c r="R56" s="175">
        <f t="shared" si="2"/>
        <v>0</v>
      </c>
      <c r="S56" s="187"/>
    </row>
    <row r="57" spans="2:19" customFormat="1" ht="15" x14ac:dyDescent="0.25">
      <c r="B57" s="53" t="str">
        <f t="shared" si="3"/>
        <v>Huasteca_INIFAP Ebano</v>
      </c>
      <c r="C57" s="160" t="s">
        <v>10</v>
      </c>
      <c r="D57" s="160" t="s">
        <v>88</v>
      </c>
      <c r="E57" s="160" t="s">
        <v>89</v>
      </c>
      <c r="F57" s="33">
        <f>VLOOKUP($B57,ENERO!$B$4:$AK$81,36,0)</f>
        <v>10.200000000000001</v>
      </c>
      <c r="G57" s="33">
        <f>VLOOKUP($B57,FEBRERO!$B$4:$AI$81,34,0)</f>
        <v>0</v>
      </c>
      <c r="H57" s="33">
        <f>VLOOKUP($B57,MARZO!$B$4:$AK$81,36,0)</f>
        <v>0</v>
      </c>
      <c r="I57" s="33">
        <f>VLOOKUP($B57,ABRIL!$B$4:$AJ$81,35,0)</f>
        <v>38</v>
      </c>
      <c r="J57" s="33">
        <f>VLOOKUP($B57,MAYO!$B$4:$AK$81,36,0)</f>
        <v>65.400000000000006</v>
      </c>
      <c r="K57" s="33">
        <f>VLOOKUP($B57,JUNIO!$B$4:$AJ$81,35,0)</f>
        <v>150.4</v>
      </c>
      <c r="L57" s="33">
        <f>VLOOKUP($B57,JULIO!$B$4:$AK$81,36,0)</f>
        <v>0.2</v>
      </c>
      <c r="M57" s="33">
        <f>VLOOKUP($B57,AGOSTO!$B$4:$AK$81,36,0)</f>
        <v>0</v>
      </c>
      <c r="N57" s="33">
        <f>VLOOKUP($B57,SEPTIEMBRE!$B$4:$AJ$81,35,0)</f>
        <v>0</v>
      </c>
      <c r="O57" s="33">
        <f>VLOOKUP($B57,OCTUBRE!$B$4:$AK$81,36,0)</f>
        <v>0</v>
      </c>
      <c r="P57" s="33">
        <f>VLOOKUP($B57,NOVIEMBRE!$B$4:$AJ$81,35,0)</f>
        <v>0</v>
      </c>
      <c r="Q57" s="33">
        <f>VLOOKUP($B57,DICIEMBRE!$B$4:$AK$81,36,0)</f>
        <v>0</v>
      </c>
      <c r="R57" s="109">
        <f t="shared" si="2"/>
        <v>264.2</v>
      </c>
      <c r="S57" s="187"/>
    </row>
    <row r="58" spans="2:19" customFormat="1" ht="15" x14ac:dyDescent="0.25">
      <c r="B58" s="53" t="str">
        <f t="shared" si="3"/>
        <v>Huasteca_Ponciano</v>
      </c>
      <c r="C58" s="160" t="s">
        <v>10</v>
      </c>
      <c r="D58" s="160" t="s">
        <v>90</v>
      </c>
      <c r="E58" s="160" t="s">
        <v>89</v>
      </c>
      <c r="F58" s="33">
        <f>VLOOKUP($B58,ENERO!$B$4:$AK$81,36,0)</f>
        <v>9.7999999999999989</v>
      </c>
      <c r="G58" s="33">
        <f>VLOOKUP($B58,FEBRERO!$B$4:$AI$81,34,0)</f>
        <v>0.60000000000000009</v>
      </c>
      <c r="H58" s="33">
        <f>VLOOKUP($B58,MARZO!$B$4:$AK$81,36,0)</f>
        <v>0.4</v>
      </c>
      <c r="I58" s="33">
        <f>VLOOKUP($B58,ABRIL!$B$4:$AJ$81,35,0)</f>
        <v>20.6</v>
      </c>
      <c r="J58" s="33">
        <f>VLOOKUP($B58,MAYO!$B$4:$AK$81,36,0)</f>
        <v>0</v>
      </c>
      <c r="K58" s="33">
        <f>VLOOKUP($B58,JUNIO!$B$4:$AJ$81,35,0)</f>
        <v>0</v>
      </c>
      <c r="L58" s="33">
        <f>VLOOKUP($B58,JULIO!$B$4:$AK$81,36,0)</f>
        <v>0</v>
      </c>
      <c r="M58" s="33">
        <f>VLOOKUP($B58,AGOSTO!$B$4:$AK$81,36,0)</f>
        <v>0</v>
      </c>
      <c r="N58" s="33">
        <f>VLOOKUP($B58,SEPTIEMBRE!$B$4:$AJ$81,35,0)</f>
        <v>0</v>
      </c>
      <c r="O58" s="33">
        <f>VLOOKUP($B58,OCTUBRE!$B$4:$AK$81,36,0)</f>
        <v>0</v>
      </c>
      <c r="P58" s="33">
        <f>VLOOKUP($B58,NOVIEMBRE!$B$4:$AJ$81,35,0)</f>
        <v>0</v>
      </c>
      <c r="Q58" s="33">
        <f>VLOOKUP($B58,DICIEMBRE!$B$4:$AK$81,36,0)</f>
        <v>0</v>
      </c>
      <c r="R58" s="109">
        <f t="shared" si="2"/>
        <v>31.4</v>
      </c>
      <c r="S58" s="187"/>
    </row>
    <row r="59" spans="2:19" customFormat="1" ht="15" x14ac:dyDescent="0.25">
      <c r="B59" s="53" t="str">
        <f t="shared" si="3"/>
        <v>Huasteca_Santa Fé</v>
      </c>
      <c r="C59" s="160" t="s">
        <v>10</v>
      </c>
      <c r="D59" s="160" t="s">
        <v>91</v>
      </c>
      <c r="E59" s="160" t="s">
        <v>89</v>
      </c>
      <c r="F59" s="33">
        <f>VLOOKUP($B59,ENERO!$B$4:$AK$81,36,0)</f>
        <v>9.3999999999999968</v>
      </c>
      <c r="G59" s="33">
        <f>VLOOKUP($B59,FEBRERO!$B$4:$AI$81,34,0)</f>
        <v>0.8</v>
      </c>
      <c r="H59" s="33">
        <f>VLOOKUP($B59,MARZO!$B$4:$AK$81,36,0)</f>
        <v>51</v>
      </c>
      <c r="I59" s="33">
        <f>VLOOKUP($B59,ABRIL!$B$4:$AJ$81,35,0)</f>
        <v>141.6</v>
      </c>
      <c r="J59" s="33">
        <f>VLOOKUP($B59,MAYO!$B$4:$AK$81,36,0)</f>
        <v>8</v>
      </c>
      <c r="K59" s="33">
        <f>VLOOKUP($B59,JUNIO!$B$4:$AJ$81,35,0)</f>
        <v>0</v>
      </c>
      <c r="L59" s="33">
        <f>VLOOKUP($B59,JULIO!$B$4:$AK$81,36,0)</f>
        <v>0</v>
      </c>
      <c r="M59" s="33">
        <f>VLOOKUP($B59,AGOSTO!$B$4:$AK$81,36,0)</f>
        <v>0</v>
      </c>
      <c r="N59" s="33">
        <f>VLOOKUP($B59,SEPTIEMBRE!$B$4:$AJ$81,35,0)</f>
        <v>0</v>
      </c>
      <c r="O59" s="33">
        <f>VLOOKUP($B59,OCTUBRE!$B$4:$AK$81,36,0)</f>
        <v>0</v>
      </c>
      <c r="P59" s="33">
        <f>VLOOKUP($B59,NOVIEMBRE!$B$4:$AJ$81,35,0)</f>
        <v>0</v>
      </c>
      <c r="Q59" s="33">
        <f>VLOOKUP($B59,DICIEMBRE!$B$4:$AK$81,36,0)</f>
        <v>0</v>
      </c>
      <c r="R59" s="109">
        <f t="shared" si="2"/>
        <v>210.79999999999998</v>
      </c>
      <c r="S59" s="187"/>
    </row>
    <row r="60" spans="2:19" customFormat="1" ht="15" x14ac:dyDescent="0.25">
      <c r="B60" s="53" t="str">
        <f t="shared" si="3"/>
        <v xml:space="preserve">Huasteca_Santa Martha </v>
      </c>
      <c r="C60" s="164" t="s">
        <v>10</v>
      </c>
      <c r="D60" s="164" t="s">
        <v>92</v>
      </c>
      <c r="E60" s="164" t="s">
        <v>89</v>
      </c>
      <c r="F60" s="174">
        <f>VLOOKUP($B60,ENERO!$B$4:$AK$81,36,0)</f>
        <v>0</v>
      </c>
      <c r="G60" s="174">
        <f>VLOOKUP($B60,FEBRERO!$B$4:$AI$81,34,0)</f>
        <v>0</v>
      </c>
      <c r="H60" s="174">
        <f>VLOOKUP($B60,MARZO!$B$4:$AK$81,36,0)</f>
        <v>0</v>
      </c>
      <c r="I60" s="174">
        <f>VLOOKUP($B60,ABRIL!$B$4:$AJ$81,35,0)</f>
        <v>0</v>
      </c>
      <c r="J60" s="174">
        <f>VLOOKUP($B60,MAYO!$B$4:$AK$81,36,0)</f>
        <v>0</v>
      </c>
      <c r="K60" s="174">
        <f>VLOOKUP($B60,JUNIO!$B$4:$AJ$81,35,0)</f>
        <v>0</v>
      </c>
      <c r="L60" s="174">
        <f>VLOOKUP($B60,JULIO!$B$4:$AK$81,36,0)</f>
        <v>0</v>
      </c>
      <c r="M60" s="174">
        <f>VLOOKUP($B60,AGOSTO!$B$4:$AK$81,36,0)</f>
        <v>0</v>
      </c>
      <c r="N60" s="174">
        <f>VLOOKUP($B60,SEPTIEMBRE!$B$4:$AJ$81,35,0)</f>
        <v>0</v>
      </c>
      <c r="O60" s="174">
        <f>VLOOKUP($B60,OCTUBRE!$B$4:$AK$81,36,0)</f>
        <v>0</v>
      </c>
      <c r="P60" s="174">
        <f>VLOOKUP($B60,NOVIEMBRE!$B$4:$AJ$81,35,0)</f>
        <v>0</v>
      </c>
      <c r="Q60" s="174">
        <f>VLOOKUP($B60,DICIEMBRE!$B$4:$AK$81,36,0)</f>
        <v>0</v>
      </c>
      <c r="R60" s="175">
        <f t="shared" si="2"/>
        <v>0</v>
      </c>
      <c r="S60" s="187"/>
    </row>
    <row r="61" spans="2:19" customFormat="1" ht="15" x14ac:dyDescent="0.25">
      <c r="B61" s="53" t="str">
        <f t="shared" si="3"/>
        <v>Huasteca_El Estribo</v>
      </c>
      <c r="C61" s="164" t="s">
        <v>10</v>
      </c>
      <c r="D61" s="164" t="s">
        <v>93</v>
      </c>
      <c r="E61" s="164" t="s">
        <v>94</v>
      </c>
      <c r="F61" s="174">
        <f>VLOOKUP($B61,ENERO!$B$4:$AK$81,36,0)</f>
        <v>0</v>
      </c>
      <c r="G61" s="174">
        <f>VLOOKUP($B61,FEBRERO!$B$4:$AI$81,34,0)</f>
        <v>0</v>
      </c>
      <c r="H61" s="174">
        <f>VLOOKUP($B61,MARZO!$B$4:$AK$81,36,0)</f>
        <v>0</v>
      </c>
      <c r="I61" s="174">
        <f>VLOOKUP($B61,ABRIL!$B$4:$AJ$81,35,0)</f>
        <v>0</v>
      </c>
      <c r="J61" s="174">
        <f>VLOOKUP($B61,MAYO!$B$4:$AK$81,36,0)</f>
        <v>0</v>
      </c>
      <c r="K61" s="174">
        <f>VLOOKUP($B61,JUNIO!$B$4:$AJ$81,35,0)</f>
        <v>0</v>
      </c>
      <c r="L61" s="174">
        <f>VLOOKUP($B61,JULIO!$B$4:$AK$81,36,0)</f>
        <v>0</v>
      </c>
      <c r="M61" s="174">
        <f>VLOOKUP($B61,AGOSTO!$B$4:$AK$81,36,0)</f>
        <v>0</v>
      </c>
      <c r="N61" s="174">
        <f>VLOOKUP($B61,SEPTIEMBRE!$B$4:$AJ$81,35,0)</f>
        <v>0</v>
      </c>
      <c r="O61" s="174">
        <f>VLOOKUP($B61,OCTUBRE!$B$4:$AK$81,36,0)</f>
        <v>0</v>
      </c>
      <c r="P61" s="174">
        <f>VLOOKUP($B61,NOVIEMBRE!$B$4:$AJ$81,35,0)</f>
        <v>0</v>
      </c>
      <c r="Q61" s="174">
        <f>VLOOKUP($B61,DICIEMBRE!$B$4:$AK$81,36,0)</f>
        <v>0</v>
      </c>
      <c r="R61" s="175">
        <f t="shared" si="2"/>
        <v>0</v>
      </c>
      <c r="S61" s="187"/>
    </row>
    <row r="62" spans="2:19" customFormat="1" ht="15" x14ac:dyDescent="0.25">
      <c r="B62" s="53" t="str">
        <f t="shared" si="3"/>
        <v>Huasteca_El Rosario</v>
      </c>
      <c r="C62" s="164" t="s">
        <v>10</v>
      </c>
      <c r="D62" s="164" t="s">
        <v>95</v>
      </c>
      <c r="E62" s="164" t="s">
        <v>94</v>
      </c>
      <c r="F62" s="174">
        <f>VLOOKUP($B62,ENERO!$B$4:$AK$81,36,0)</f>
        <v>0</v>
      </c>
      <c r="G62" s="174">
        <f>VLOOKUP($B62,FEBRERO!$B$4:$AI$81,34,0)</f>
        <v>0</v>
      </c>
      <c r="H62" s="174">
        <f>VLOOKUP($B62,MARZO!$B$4:$AK$81,36,0)</f>
        <v>0</v>
      </c>
      <c r="I62" s="174">
        <f>VLOOKUP($B62,ABRIL!$B$4:$AJ$81,35,0)</f>
        <v>0</v>
      </c>
      <c r="J62" s="174">
        <f>VLOOKUP($B62,MAYO!$B$4:$AK$81,36,0)</f>
        <v>0</v>
      </c>
      <c r="K62" s="174">
        <f>VLOOKUP($B62,JUNIO!$B$4:$AJ$81,35,0)</f>
        <v>0</v>
      </c>
      <c r="L62" s="174">
        <f>VLOOKUP($B62,JULIO!$B$4:$AK$81,36,0)</f>
        <v>0</v>
      </c>
      <c r="M62" s="174">
        <f>VLOOKUP($B62,AGOSTO!$B$4:$AK$81,36,0)</f>
        <v>0</v>
      </c>
      <c r="N62" s="174">
        <f>VLOOKUP($B62,SEPTIEMBRE!$B$4:$AJ$81,35,0)</f>
        <v>0</v>
      </c>
      <c r="O62" s="174">
        <f>VLOOKUP($B62,OCTUBRE!$B$4:$AK$81,36,0)</f>
        <v>0</v>
      </c>
      <c r="P62" s="174">
        <f>VLOOKUP($B62,NOVIEMBRE!$B$4:$AJ$81,35,0)</f>
        <v>0</v>
      </c>
      <c r="Q62" s="174">
        <f>VLOOKUP($B62,DICIEMBRE!$B$4:$AK$81,36,0)</f>
        <v>0</v>
      </c>
      <c r="R62" s="175">
        <f t="shared" si="2"/>
        <v>0</v>
      </c>
      <c r="S62" s="187"/>
    </row>
    <row r="63" spans="2:19" customFormat="1" ht="15" x14ac:dyDescent="0.25">
      <c r="B63" s="53" t="str">
        <f t="shared" si="3"/>
        <v xml:space="preserve">Huasteca_INIFAP Huichihuayan </v>
      </c>
      <c r="C63" s="164" t="s">
        <v>10</v>
      </c>
      <c r="D63" s="164" t="s">
        <v>96</v>
      </c>
      <c r="E63" s="164" t="s">
        <v>97</v>
      </c>
      <c r="F63" s="174">
        <f>VLOOKUP($B63,ENERO!$B$4:$AK$81,36,0)</f>
        <v>0</v>
      </c>
      <c r="G63" s="174">
        <f>VLOOKUP($B63,FEBRERO!$B$4:$AI$81,34,0)</f>
        <v>0</v>
      </c>
      <c r="H63" s="174">
        <f>VLOOKUP($B63,MARZO!$B$4:$AK$81,36,0)</f>
        <v>0</v>
      </c>
      <c r="I63" s="174">
        <f>VLOOKUP($B63,ABRIL!$B$4:$AJ$81,35,0)</f>
        <v>0</v>
      </c>
      <c r="J63" s="174">
        <f>VLOOKUP($B63,MAYO!$B$4:$AK$81,36,0)</f>
        <v>0</v>
      </c>
      <c r="K63" s="174">
        <f>VLOOKUP($B63,JUNIO!$B$4:$AJ$81,35,0)</f>
        <v>0</v>
      </c>
      <c r="L63" s="174">
        <f>VLOOKUP($B63,JULIO!$B$4:$AK$81,36,0)</f>
        <v>0</v>
      </c>
      <c r="M63" s="174">
        <f>VLOOKUP($B63,AGOSTO!$B$4:$AK$81,36,0)</f>
        <v>0</v>
      </c>
      <c r="N63" s="174">
        <f>VLOOKUP($B63,SEPTIEMBRE!$B$4:$AJ$81,35,0)</f>
        <v>0</v>
      </c>
      <c r="O63" s="174">
        <f>VLOOKUP($B63,OCTUBRE!$B$4:$AK$81,36,0)</f>
        <v>0</v>
      </c>
      <c r="P63" s="174">
        <f>VLOOKUP($B63,NOVIEMBRE!$B$4:$AJ$81,35,0)</f>
        <v>0</v>
      </c>
      <c r="Q63" s="174">
        <f>VLOOKUP($B63,DICIEMBRE!$B$4:$AK$81,36,0)</f>
        <v>0</v>
      </c>
      <c r="R63" s="175">
        <f t="shared" si="2"/>
        <v>0</v>
      </c>
      <c r="S63" s="187"/>
    </row>
    <row r="64" spans="2:19" customFormat="1" ht="15" x14ac:dyDescent="0.25">
      <c r="B64" s="53" t="str">
        <f t="shared" si="3"/>
        <v>Huasteca_El Encanto</v>
      </c>
      <c r="C64" s="164" t="s">
        <v>10</v>
      </c>
      <c r="D64" s="164" t="s">
        <v>98</v>
      </c>
      <c r="E64" s="164" t="s">
        <v>118</v>
      </c>
      <c r="F64" s="174">
        <f>VLOOKUP($B64,ENERO!$B$4:$AK$81,36,0)</f>
        <v>0</v>
      </c>
      <c r="G64" s="174">
        <f>VLOOKUP($B64,FEBRERO!$B$4:$AI$81,34,0)</f>
        <v>0</v>
      </c>
      <c r="H64" s="174">
        <f>VLOOKUP($B64,MARZO!$B$4:$AK$81,36,0)</f>
        <v>0</v>
      </c>
      <c r="I64" s="174">
        <f>VLOOKUP($B64,ABRIL!$B$4:$AJ$81,35,0)</f>
        <v>0</v>
      </c>
      <c r="J64" s="174">
        <f>VLOOKUP($B64,MAYO!$B$4:$AK$81,36,0)</f>
        <v>0</v>
      </c>
      <c r="K64" s="174">
        <f>VLOOKUP($B64,JUNIO!$B$4:$AJ$81,35,0)</f>
        <v>0</v>
      </c>
      <c r="L64" s="174">
        <f>VLOOKUP($B64,JULIO!$B$4:$AK$81,36,0)</f>
        <v>0</v>
      </c>
      <c r="M64" s="174">
        <f>VLOOKUP($B64,AGOSTO!$B$4:$AK$81,36,0)</f>
        <v>0</v>
      </c>
      <c r="N64" s="174">
        <f>VLOOKUP($B64,SEPTIEMBRE!$B$4:$AJ$81,35,0)</f>
        <v>0</v>
      </c>
      <c r="O64" s="174">
        <f>VLOOKUP($B64,OCTUBRE!$B$4:$AK$81,36,0)</f>
        <v>0</v>
      </c>
      <c r="P64" s="174">
        <f>VLOOKUP($B64,NOVIEMBRE!$B$4:$AJ$81,35,0)</f>
        <v>0</v>
      </c>
      <c r="Q64" s="174">
        <f>VLOOKUP($B64,DICIEMBRE!$B$4:$AK$81,36,0)</f>
        <v>0</v>
      </c>
      <c r="R64" s="175">
        <f t="shared" si="2"/>
        <v>0</v>
      </c>
      <c r="S64" s="187"/>
    </row>
    <row r="65" spans="2:19" customFormat="1" ht="15" x14ac:dyDescent="0.25">
      <c r="B65" s="53" t="str">
        <f t="shared" si="3"/>
        <v>Huasteca_Tancojol</v>
      </c>
      <c r="C65" s="160" t="s">
        <v>10</v>
      </c>
      <c r="D65" s="160" t="s">
        <v>99</v>
      </c>
      <c r="E65" s="160" t="s">
        <v>118</v>
      </c>
      <c r="F65" s="33">
        <f>VLOOKUP($B65,ENERO!$B$4:$AK$81,36,0)</f>
        <v>4.6000000000000005</v>
      </c>
      <c r="G65" s="33">
        <f>VLOOKUP($B65,FEBRERO!$B$4:$AI$81,34,0)</f>
        <v>0.2</v>
      </c>
      <c r="H65" s="33">
        <f>VLOOKUP($B65,MARZO!$B$4:$AK$81,36,0)</f>
        <v>0</v>
      </c>
      <c r="I65" s="33">
        <f>VLOOKUP($B65,ABRIL!$B$4:$AJ$81,35,0)</f>
        <v>11.2</v>
      </c>
      <c r="J65" s="33">
        <f>VLOOKUP($B65,MAYO!$B$4:$AK$81,36,0)</f>
        <v>1</v>
      </c>
      <c r="K65" s="33">
        <f>VLOOKUP($B65,JUNIO!$B$4:$AJ$81,35,0)</f>
        <v>0</v>
      </c>
      <c r="L65" s="33">
        <f>VLOOKUP($B65,JULIO!$B$4:$AK$81,36,0)</f>
        <v>0</v>
      </c>
      <c r="M65" s="33">
        <f>VLOOKUP($B65,AGOSTO!$B$4:$AK$81,36,0)</f>
        <v>0</v>
      </c>
      <c r="N65" s="33">
        <f>VLOOKUP($B65,SEPTIEMBRE!$B$4:$AJ$81,35,0)</f>
        <v>0</v>
      </c>
      <c r="O65" s="33">
        <f>VLOOKUP($B65,OCTUBRE!$B$4:$AK$81,36,0)</f>
        <v>0</v>
      </c>
      <c r="P65" s="33">
        <f>VLOOKUP($B65,NOVIEMBRE!$B$4:$AJ$81,35,0)</f>
        <v>0</v>
      </c>
      <c r="Q65" s="33">
        <f>VLOOKUP($B65,DICIEMBRE!$B$4:$AK$81,36,0)</f>
        <v>0</v>
      </c>
      <c r="R65" s="109">
        <f t="shared" si="2"/>
        <v>17</v>
      </c>
      <c r="S65" s="187"/>
    </row>
    <row r="66" spans="2:19" customFormat="1" ht="15" x14ac:dyDescent="0.25">
      <c r="B66" s="53" t="str">
        <f t="shared" si="3"/>
        <v>Huasteca_Est. Rancho El Canal</v>
      </c>
      <c r="C66" s="164" t="s">
        <v>10</v>
      </c>
      <c r="D66" s="164" t="s">
        <v>100</v>
      </c>
      <c r="E66" s="164" t="s">
        <v>101</v>
      </c>
      <c r="F66" s="174">
        <f>VLOOKUP($B66,ENERO!$B$4:$AK$81,36,0)</f>
        <v>0</v>
      </c>
      <c r="G66" s="174">
        <f>VLOOKUP($B66,FEBRERO!$B$4:$AI$81,34,0)</f>
        <v>0</v>
      </c>
      <c r="H66" s="174">
        <f>VLOOKUP($B66,MARZO!$B$4:$AK$81,36,0)</f>
        <v>0</v>
      </c>
      <c r="I66" s="174">
        <f>VLOOKUP($B66,ABRIL!$B$4:$AJ$81,35,0)</f>
        <v>0</v>
      </c>
      <c r="J66" s="174">
        <f>VLOOKUP($B66,MAYO!$B$4:$AK$81,36,0)</f>
        <v>0</v>
      </c>
      <c r="K66" s="174">
        <f>VLOOKUP($B66,JUNIO!$B$4:$AJ$81,35,0)</f>
        <v>0</v>
      </c>
      <c r="L66" s="174">
        <f>VLOOKUP($B66,JULIO!$B$4:$AK$81,36,0)</f>
        <v>0</v>
      </c>
      <c r="M66" s="174">
        <f>VLOOKUP($B66,AGOSTO!$B$4:$AK$81,36,0)</f>
        <v>0</v>
      </c>
      <c r="N66" s="174">
        <f>VLOOKUP($B66,SEPTIEMBRE!$B$4:$AJ$81,35,0)</f>
        <v>0</v>
      </c>
      <c r="O66" s="174">
        <f>VLOOKUP($B66,OCTUBRE!$B$4:$AK$81,36,0)</f>
        <v>0</v>
      </c>
      <c r="P66" s="174">
        <f>VLOOKUP($B66,NOVIEMBRE!$B$4:$AJ$81,35,0)</f>
        <v>0</v>
      </c>
      <c r="Q66" s="174">
        <f>VLOOKUP($B66,DICIEMBRE!$B$4:$AK$81,36,0)</f>
        <v>0</v>
      </c>
      <c r="R66" s="175">
        <f t="shared" si="2"/>
        <v>0</v>
      </c>
      <c r="S66" s="187"/>
    </row>
    <row r="67" spans="2:19" customFormat="1" ht="15" x14ac:dyDescent="0.25">
      <c r="B67" s="53" t="str">
        <f t="shared" si="3"/>
        <v>Huasteca_Tamasopo</v>
      </c>
      <c r="C67" s="164" t="s">
        <v>10</v>
      </c>
      <c r="D67" s="164" t="s">
        <v>101</v>
      </c>
      <c r="E67" s="164" t="s">
        <v>101</v>
      </c>
      <c r="F67" s="174">
        <f>VLOOKUP($B67,ENERO!$B$4:$AK$81,36,0)</f>
        <v>0</v>
      </c>
      <c r="G67" s="174">
        <f>VLOOKUP($B67,FEBRERO!$B$4:$AI$81,34,0)</f>
        <v>0</v>
      </c>
      <c r="H67" s="174">
        <f>VLOOKUP($B67,MARZO!$B$4:$AK$81,36,0)</f>
        <v>0</v>
      </c>
      <c r="I67" s="174">
        <f>VLOOKUP($B67,ABRIL!$B$4:$AJ$81,35,0)</f>
        <v>0</v>
      </c>
      <c r="J67" s="174">
        <f>VLOOKUP($B67,MAYO!$B$4:$AK$81,36,0)</f>
        <v>0</v>
      </c>
      <c r="K67" s="174">
        <f>VLOOKUP($B67,JUNIO!$B$4:$AJ$81,35,0)</f>
        <v>0</v>
      </c>
      <c r="L67" s="174">
        <f>VLOOKUP($B67,JULIO!$B$4:$AK$81,36,0)</f>
        <v>0</v>
      </c>
      <c r="M67" s="174">
        <f>VLOOKUP($B67,AGOSTO!$B$4:$AK$81,36,0)</f>
        <v>0</v>
      </c>
      <c r="N67" s="174">
        <f>VLOOKUP($B67,SEPTIEMBRE!$B$4:$AJ$81,35,0)</f>
        <v>0</v>
      </c>
      <c r="O67" s="174">
        <f>VLOOKUP($B67,OCTUBRE!$B$4:$AK$81,36,0)</f>
        <v>0</v>
      </c>
      <c r="P67" s="174">
        <f>VLOOKUP($B67,NOVIEMBRE!$B$4:$AJ$81,35,0)</f>
        <v>0</v>
      </c>
      <c r="Q67" s="174">
        <f>VLOOKUP($B67,DICIEMBRE!$B$4:$AK$81,36,0)</f>
        <v>0</v>
      </c>
      <c r="R67" s="175">
        <f t="shared" si="2"/>
        <v>0</v>
      </c>
      <c r="S67" s="187"/>
    </row>
    <row r="68" spans="2:19" customFormat="1" ht="15" x14ac:dyDescent="0.25">
      <c r="B68" s="53" t="str">
        <f t="shared" si="3"/>
        <v xml:space="preserve">Huasteca_Rancho Progreso </v>
      </c>
      <c r="C68" s="160" t="s">
        <v>10</v>
      </c>
      <c r="D68" s="160" t="s">
        <v>102</v>
      </c>
      <c r="E68" s="160" t="s">
        <v>103</v>
      </c>
      <c r="F68" s="33">
        <f>VLOOKUP($B68,ENERO!$B$4:$AK$81,36,0)</f>
        <v>6</v>
      </c>
      <c r="G68" s="33">
        <f>VLOOKUP($B68,FEBRERO!$B$4:$AI$81,34,0)</f>
        <v>0</v>
      </c>
      <c r="H68" s="33">
        <f>VLOOKUP($B68,MARZO!$B$4:$AK$81,36,0)</f>
        <v>9</v>
      </c>
      <c r="I68" s="33">
        <f>VLOOKUP($B68,ABRIL!$B$4:$AJ$81,35,0)</f>
        <v>20.799999999999997</v>
      </c>
      <c r="J68" s="33">
        <f>VLOOKUP($B68,MAYO!$B$4:$AK$81,36,0)</f>
        <v>0</v>
      </c>
      <c r="K68" s="33">
        <f>VLOOKUP($B68,JUNIO!$B$4:$AJ$81,35,0)</f>
        <v>0</v>
      </c>
      <c r="L68" s="33">
        <f>VLOOKUP($B68,JULIO!$B$4:$AK$81,36,0)</f>
        <v>0</v>
      </c>
      <c r="M68" s="33">
        <f>VLOOKUP($B68,AGOSTO!$B$4:$AK$81,36,0)</f>
        <v>0</v>
      </c>
      <c r="N68" s="33">
        <f>VLOOKUP($B68,SEPTIEMBRE!$B$4:$AJ$81,35,0)</f>
        <v>0</v>
      </c>
      <c r="O68" s="33">
        <f>VLOOKUP($B68,OCTUBRE!$B$4:$AK$81,36,0)</f>
        <v>0</v>
      </c>
      <c r="P68" s="33">
        <f>VLOOKUP($B68,NOVIEMBRE!$B$4:$AJ$81,35,0)</f>
        <v>0</v>
      </c>
      <c r="Q68" s="33">
        <f>VLOOKUP($B68,DICIEMBRE!$B$4:$AK$81,36,0)</f>
        <v>0</v>
      </c>
      <c r="R68" s="109">
        <f t="shared" si="2"/>
        <v>35.799999999999997</v>
      </c>
      <c r="S68" s="187"/>
    </row>
    <row r="69" spans="2:19" customFormat="1" ht="15" x14ac:dyDescent="0.25">
      <c r="B69" s="53" t="str">
        <f t="shared" si="3"/>
        <v xml:space="preserve">Huasteca_Tampacoy </v>
      </c>
      <c r="C69" s="160" t="s">
        <v>10</v>
      </c>
      <c r="D69" s="160" t="s">
        <v>104</v>
      </c>
      <c r="E69" s="160" t="s">
        <v>22</v>
      </c>
      <c r="F69" s="35">
        <f>VLOOKUP($B69,ENERO!$B$4:$AK$81,36,0)</f>
        <v>0</v>
      </c>
      <c r="G69" s="35">
        <f>VLOOKUP($B69,FEBRERO!$B$4:$AI$81,34,0)</f>
        <v>0.60000000000000009</v>
      </c>
      <c r="H69" s="35">
        <f>VLOOKUP($B69,MARZO!$B$4:$AK$81,36,0)</f>
        <v>0.4</v>
      </c>
      <c r="I69" s="35">
        <f>VLOOKUP($B69,ABRIL!$B$4:$AJ$81,35,0)</f>
        <v>0.4</v>
      </c>
      <c r="J69" s="35">
        <f>VLOOKUP($B69,MAYO!$B$4:$AK$81,36,0)</f>
        <v>2</v>
      </c>
      <c r="K69" s="35">
        <f>VLOOKUP($B69,JUNIO!$B$4:$AJ$81,35,0)</f>
        <v>269.2000000000001</v>
      </c>
      <c r="L69" s="35">
        <f>VLOOKUP($B69,JULIO!$B$4:$AK$81,36,0)</f>
        <v>3</v>
      </c>
      <c r="M69" s="35">
        <f>VLOOKUP($B69,AGOSTO!$B$4:$AK$81,36,0)</f>
        <v>0</v>
      </c>
      <c r="N69" s="35">
        <f>VLOOKUP($B69,SEPTIEMBRE!$B$4:$AJ$81,35,0)</f>
        <v>0</v>
      </c>
      <c r="O69" s="35">
        <f>VLOOKUP($B69,OCTUBRE!$B$4:$AK$81,36,0)</f>
        <v>0</v>
      </c>
      <c r="P69" s="35">
        <f>VLOOKUP($B69,NOVIEMBRE!$B$4:$AJ$81,35,0)</f>
        <v>0</v>
      </c>
      <c r="Q69" s="35">
        <f>VLOOKUP($B69,DICIEMBRE!$B$4:$AK$81,36,0)</f>
        <v>0</v>
      </c>
      <c r="R69" s="159">
        <f t="shared" si="2"/>
        <v>275.60000000000008</v>
      </c>
      <c r="S69" s="187"/>
    </row>
    <row r="70" spans="2:19" s="75" customFormat="1" ht="15.75" thickBot="1" x14ac:dyDescent="0.3">
      <c r="B70" s="53" t="str">
        <f t="shared" si="3"/>
        <v>Huasteca_Rancho Santa Cruz</v>
      </c>
      <c r="C70" s="160" t="s">
        <v>10</v>
      </c>
      <c r="D70" s="160" t="s">
        <v>167</v>
      </c>
      <c r="E70" s="160" t="s">
        <v>168</v>
      </c>
      <c r="F70" s="35">
        <f>VLOOKUP($B70,ENERO!$B$4:$AK$81,36,0)</f>
        <v>31.199999999999996</v>
      </c>
      <c r="G70" s="35">
        <f>VLOOKUP($B70,FEBRERO!$B$4:$AI$81,34,0)</f>
        <v>7.5</v>
      </c>
      <c r="H70" s="35">
        <f>VLOOKUP($B70,MARZO!$B$4:$AK$81,36,0)</f>
        <v>123.6</v>
      </c>
      <c r="I70" s="35">
        <f>VLOOKUP($B70,ABRIL!$B$4:$AJ$81,35,0)</f>
        <v>117.5</v>
      </c>
      <c r="J70" s="35">
        <f>VLOOKUP($B70,MAYO!$B$4:$AK$81,36,0)</f>
        <v>94.199999999999989</v>
      </c>
      <c r="K70" s="35">
        <f>VLOOKUP($B70,JUNIO!$B$4:$AJ$81,35,0)</f>
        <v>403.5</v>
      </c>
      <c r="L70" s="35">
        <f>VLOOKUP($B70,JULIO!$B$4:$AK$81,36,0)</f>
        <v>208.9</v>
      </c>
      <c r="M70" s="35">
        <f>VLOOKUP($B70,AGOSTO!$B$4:$AK$81,36,0)</f>
        <v>478.20000000000005</v>
      </c>
      <c r="N70" s="35">
        <f>VLOOKUP($B70,SEPTIEMBRE!$B$4:$AJ$81,35,0)</f>
        <v>400.29999999999995</v>
      </c>
      <c r="O70" s="35">
        <f>VLOOKUP($B70,OCTUBRE!$B$4:$AK$81,36,0)</f>
        <v>200.20000000000002</v>
      </c>
      <c r="P70" s="35">
        <f>VLOOKUP($B70,NOVIEMBRE!$B$4:$AJ$81,35,0)</f>
        <v>166.49999999999997</v>
      </c>
      <c r="Q70" s="35">
        <f>VLOOKUP($B70,DICIEMBRE!$B$4:$AK$81,36,0)</f>
        <v>128.69999999999999</v>
      </c>
      <c r="R70" s="159">
        <f t="shared" si="2"/>
        <v>2360.2999999999997</v>
      </c>
      <c r="S70" s="188"/>
    </row>
    <row r="71" spans="2:19" customFormat="1" ht="15.75" thickTop="1" x14ac:dyDescent="0.25">
      <c r="B71" s="54" t="str">
        <f t="shared" si="3"/>
        <v>Media_Cerritos</v>
      </c>
      <c r="C71" s="26" t="s">
        <v>5</v>
      </c>
      <c r="D71" s="26" t="s">
        <v>6</v>
      </c>
      <c r="E71" s="26" t="s">
        <v>6</v>
      </c>
      <c r="F71" s="32">
        <f>VLOOKUP($B71,ENERO!$B$4:$AK$81,36,0)</f>
        <v>9.5</v>
      </c>
      <c r="G71" s="32">
        <f>VLOOKUP($B71,FEBRERO!$B$4:$AI$81,34,0)</f>
        <v>4</v>
      </c>
      <c r="H71" s="32">
        <f>VLOOKUP($B71,MARZO!$B$4:$AK$81,36,0)</f>
        <v>0</v>
      </c>
      <c r="I71" s="32">
        <f>VLOOKUP($B71,ABRIL!$B$4:$AJ$28,35,0)</f>
        <v>29.5</v>
      </c>
      <c r="J71" s="32">
        <f>VLOOKUP(B71,MAYO!$B$4:$AK$81,36,0)</f>
        <v>70</v>
      </c>
      <c r="K71" s="32">
        <f>VLOOKUP($B71,JUNIO!$B$4:$AJ$28,35,0)</f>
        <v>102</v>
      </c>
      <c r="L71" s="32">
        <f>VLOOKUP($B71,JULIO!$B$4:$AK$81,36,0)</f>
        <v>21</v>
      </c>
      <c r="M71" s="32">
        <f>VLOOKUP($B71,AGOSTO!$B$4:$AK$81,36,0)</f>
        <v>41</v>
      </c>
      <c r="N71" s="32">
        <f>VLOOKUP($B71,SEPTIEMBRE!$B$4:$AJ$81,35,0)</f>
        <v>130</v>
      </c>
      <c r="O71" s="32">
        <f>VLOOKUP($B71,OCTUBRE!$B$4:$AK$81,36,0)</f>
        <v>28.5</v>
      </c>
      <c r="P71" s="32">
        <f>VLOOKUP($B71,NOVIEMBRE!$B$4:$AJ$81,35,0)</f>
        <v>11.5</v>
      </c>
      <c r="Q71" s="32">
        <f>VLOOKUP($B71,DICIEMBRE!$B$4:$AK$81,36,0)</f>
        <v>1</v>
      </c>
      <c r="R71" s="109">
        <f t="shared" si="2"/>
        <v>448</v>
      </c>
      <c r="S71" s="186">
        <f>AVERAGE(R71:R80)</f>
        <v>322.79000000000002</v>
      </c>
    </row>
    <row r="72" spans="2:19" customFormat="1" ht="15" x14ac:dyDescent="0.25">
      <c r="B72" s="55" t="str">
        <f t="shared" si="3"/>
        <v>Media_Rioverde</v>
      </c>
      <c r="C72" s="27" t="s">
        <v>5</v>
      </c>
      <c r="D72" s="27" t="s">
        <v>7</v>
      </c>
      <c r="E72" s="27" t="s">
        <v>7</v>
      </c>
      <c r="F72" s="34">
        <f>VLOOKUP($B72,ENERO!$B$4:$AK$81,36,0)</f>
        <v>2.9</v>
      </c>
      <c r="G72" s="34">
        <f>VLOOKUP($B72,FEBRERO!$B$4:$AI$81,34,0)</f>
        <v>4.8000000000000007</v>
      </c>
      <c r="H72" s="34">
        <f>VLOOKUP($B72,MARZO!$B$4:$AK$81,36,0)</f>
        <v>9.5</v>
      </c>
      <c r="I72" s="34">
        <f>VLOOKUP($B72,ABRIL!$B$4:$AJ$28,35,0)</f>
        <v>42.2</v>
      </c>
      <c r="J72" s="34">
        <f>VLOOKUP(B72,MAYO!$B$4:$AK$81,36,0)</f>
        <v>78.600000000000023</v>
      </c>
      <c r="K72" s="34">
        <f>VLOOKUP($B72,JUNIO!$B$4:$AJ$28,35,0)</f>
        <v>123.00000000000001</v>
      </c>
      <c r="L72" s="34">
        <f>VLOOKUP($B72,JULIO!$B$4:$AK$81,36,0)</f>
        <v>65.900000000000006</v>
      </c>
      <c r="M72" s="34">
        <f>VLOOKUP($B72,AGOSTO!$B$4:$AK$81,36,0)</f>
        <v>132.5</v>
      </c>
      <c r="N72" s="34">
        <f>VLOOKUP($B72,SEPTIEMBRE!$B$4:$AJ$81,35,0)</f>
        <v>62</v>
      </c>
      <c r="O72" s="34">
        <f>VLOOKUP($B72,OCTUBRE!$B$4:$AK$81,36,0)</f>
        <v>37.599999999999994</v>
      </c>
      <c r="P72" s="34">
        <f>VLOOKUP($B72,NOVIEMBRE!$B$4:$AJ$81,35,0)</f>
        <v>71.499999999999986</v>
      </c>
      <c r="Q72" s="34">
        <f>VLOOKUP($B72,DICIEMBRE!$B$4:$AK$81,36,0)</f>
        <v>8.9</v>
      </c>
      <c r="R72" s="109">
        <f t="shared" si="2"/>
        <v>639.40000000000009</v>
      </c>
      <c r="S72" s="187"/>
    </row>
    <row r="73" spans="2:19" customFormat="1" ht="15" x14ac:dyDescent="0.25">
      <c r="B73" s="55" t="str">
        <f t="shared" si="3"/>
        <v>Media_San Ciro</v>
      </c>
      <c r="C73" s="27" t="s">
        <v>5</v>
      </c>
      <c r="D73" s="27" t="s">
        <v>8</v>
      </c>
      <c r="E73" s="27" t="s">
        <v>112</v>
      </c>
      <c r="F73" s="34">
        <f>VLOOKUP($B73,ENERO!$B$4:$AK$81,36,0)</f>
        <v>5.6999999999999993</v>
      </c>
      <c r="G73" s="34">
        <f>VLOOKUP($B73,FEBRERO!$B$4:$AI$81,34,0)</f>
        <v>1.8</v>
      </c>
      <c r="H73" s="34">
        <f>VLOOKUP($B73,MARZO!$B$4:$AK$81,36,0)</f>
        <v>16.100000000000001</v>
      </c>
      <c r="I73" s="34">
        <f>VLOOKUP($B73,ABRIL!$B$4:$AJ$28,35,0)</f>
        <v>18</v>
      </c>
      <c r="J73" s="34">
        <f>VLOOKUP(B73,MAYO!$B$4:$AK$81,36,0)</f>
        <v>59.3</v>
      </c>
      <c r="K73" s="34">
        <f>VLOOKUP($B73,JUNIO!$B$4:$AJ$28,35,0)</f>
        <v>130.10000000000002</v>
      </c>
      <c r="L73" s="34">
        <f>VLOOKUP($B73,JULIO!$B$4:$AK$81,36,0)</f>
        <v>100.8</v>
      </c>
      <c r="M73" s="34">
        <f>VLOOKUP($B73,AGOSTO!$B$4:$AK$81,36,0)</f>
        <v>193.8</v>
      </c>
      <c r="N73" s="34">
        <f>VLOOKUP($B73,SEPTIEMBRE!$B$4:$AJ$81,35,0)</f>
        <v>105.1</v>
      </c>
      <c r="O73" s="34">
        <f>VLOOKUP($B73,OCTUBRE!$B$4:$AK$81,36,0)</f>
        <v>78.399999999999991</v>
      </c>
      <c r="P73" s="34">
        <f>VLOOKUP($B73,NOVIEMBRE!$B$4:$AJ$81,35,0)</f>
        <v>66.3</v>
      </c>
      <c r="Q73" s="34">
        <f>VLOOKUP($B73,DICIEMBRE!$B$4:$AK$81,36,0)</f>
        <v>8.5</v>
      </c>
      <c r="R73" s="109">
        <f t="shared" si="2"/>
        <v>783.9</v>
      </c>
      <c r="S73" s="187"/>
    </row>
    <row r="74" spans="2:19" customFormat="1" ht="15" x14ac:dyDescent="0.25">
      <c r="B74" s="56" t="str">
        <f t="shared" ref="B74:B80" si="4">CONCATENATE(C74,"_",D74)</f>
        <v>Media_Cd. Del Maíz</v>
      </c>
      <c r="C74" s="57" t="s">
        <v>5</v>
      </c>
      <c r="D74" s="57" t="s">
        <v>105</v>
      </c>
      <c r="E74" s="57" t="s">
        <v>105</v>
      </c>
      <c r="F74" s="37">
        <f>VLOOKUP($B74,ENERO!$B$4:$AK$81,36,0)</f>
        <v>10.799999999999999</v>
      </c>
      <c r="G74" s="37">
        <f>VLOOKUP($B74,FEBRERO!$B$4:$AI$81,34,0)</f>
        <v>1</v>
      </c>
      <c r="H74" s="37">
        <f>VLOOKUP($B74,MARZO!$B$4:$AK$81,36,0)</f>
        <v>14.600000000000001</v>
      </c>
      <c r="I74" s="37">
        <f>VLOOKUP($B74,ABRIL!$B$4:$AJ$81,35,0)</f>
        <v>16.399999999999999</v>
      </c>
      <c r="J74" s="37">
        <f>VLOOKUP($B74,MAYO!$B$4:$AK$81,36,0)</f>
        <v>61.2</v>
      </c>
      <c r="K74" s="37">
        <f>VLOOKUP($B74,JUNIO!$B$4:$AJ$81,35,0)</f>
        <v>106.4</v>
      </c>
      <c r="L74" s="37">
        <f>VLOOKUP($B74,JULIO!$B$4:$AK$81,36,0)</f>
        <v>125.8</v>
      </c>
      <c r="M74" s="37">
        <f>VLOOKUP($B74,AGOSTO!$B$4:$AK$81,36,0)</f>
        <v>0</v>
      </c>
      <c r="N74" s="37">
        <f>VLOOKUP($B74,SEPTIEMBRE!$B$4:$AJ$81,35,0)</f>
        <v>0</v>
      </c>
      <c r="O74" s="37">
        <f>VLOOKUP($B74,OCTUBRE!$B$4:$AK$81,36,0)</f>
        <v>0</v>
      </c>
      <c r="P74" s="37">
        <f>VLOOKUP($B74,NOVIEMBRE!$B$4:$AJ$81,35,0)</f>
        <v>0</v>
      </c>
      <c r="Q74" s="37">
        <f>VLOOKUP($B74,DICIEMBRE!$B$4:$AK$81,36,0)</f>
        <v>0</v>
      </c>
      <c r="R74" s="109">
        <f t="shared" si="2"/>
        <v>336.2</v>
      </c>
      <c r="S74" s="187"/>
    </row>
    <row r="75" spans="2:19" customFormat="1" ht="15" x14ac:dyDescent="0.25">
      <c r="B75" s="58" t="str">
        <f t="shared" si="4"/>
        <v>Media_CBTA 123</v>
      </c>
      <c r="C75" s="8" t="s">
        <v>5</v>
      </c>
      <c r="D75" s="8" t="s">
        <v>106</v>
      </c>
      <c r="E75" s="8" t="s">
        <v>6</v>
      </c>
      <c r="F75" s="33">
        <f>VLOOKUP($B75,ENERO!$B$4:$AK$81,36,0)</f>
        <v>19.599999999999998</v>
      </c>
      <c r="G75" s="33">
        <f>VLOOKUP($B75,FEBRERO!$B$4:$AI$81,34,0)</f>
        <v>5.8</v>
      </c>
      <c r="H75" s="33">
        <f>VLOOKUP($B75,MARZO!$B$4:$AK$81,36,0)</f>
        <v>0.2</v>
      </c>
      <c r="I75" s="33">
        <f>VLOOKUP($B75,ABRIL!$B$4:$AJ$81,35,0)</f>
        <v>0</v>
      </c>
      <c r="J75" s="33">
        <f>VLOOKUP($B75,MAYO!$B$4:$AK$81,36,0)</f>
        <v>0</v>
      </c>
      <c r="K75" s="33">
        <f>VLOOKUP($B75,JUNIO!$B$4:$AJ$81,35,0)</f>
        <v>0</v>
      </c>
      <c r="L75" s="33">
        <f>VLOOKUP($B75,JULIO!$B$4:$AK$81,36,0)</f>
        <v>0</v>
      </c>
      <c r="M75" s="33">
        <f>VLOOKUP($B75,AGOSTO!$B$4:$AK$81,36,0)</f>
        <v>0</v>
      </c>
      <c r="N75" s="33">
        <f>VLOOKUP($B75,SEPTIEMBRE!$B$4:$AJ$81,35,0)</f>
        <v>0</v>
      </c>
      <c r="O75" s="33">
        <f>VLOOKUP($B75,OCTUBRE!$B$4:$AK$81,36,0)</f>
        <v>0</v>
      </c>
      <c r="P75" s="33">
        <f>VLOOKUP($B75,NOVIEMBRE!$B$4:$AJ$81,35,0)</f>
        <v>0</v>
      </c>
      <c r="Q75" s="33">
        <f>VLOOKUP($B75,DICIEMBRE!$B$4:$AK$81,36,0)</f>
        <v>0</v>
      </c>
      <c r="R75" s="109">
        <f t="shared" si="2"/>
        <v>25.599999999999998</v>
      </c>
      <c r="S75" s="187"/>
    </row>
    <row r="76" spans="2:19" customFormat="1" ht="15" x14ac:dyDescent="0.25">
      <c r="B76" s="58" t="str">
        <f t="shared" si="4"/>
        <v>Media_Potrero San Isidro</v>
      </c>
      <c r="C76" s="8" t="s">
        <v>5</v>
      </c>
      <c r="D76" s="8" t="s">
        <v>107</v>
      </c>
      <c r="E76" s="8" t="s">
        <v>108</v>
      </c>
      <c r="F76" s="33">
        <f>VLOOKUP($B76,ENERO!$B$4:$AK$81,36,0)</f>
        <v>3</v>
      </c>
      <c r="G76" s="33">
        <f>VLOOKUP($B76,FEBRERO!$B$4:$AI$81,34,0)</f>
        <v>4</v>
      </c>
      <c r="H76" s="33">
        <f>VLOOKUP($B76,MARZO!$B$4:$AK$81,36,0)</f>
        <v>4.6000000000000005</v>
      </c>
      <c r="I76" s="33">
        <f>VLOOKUP($B76,ABRIL!$B$4:$AJ$81,35,0)</f>
        <v>50.8</v>
      </c>
      <c r="J76" s="33">
        <f>VLOOKUP($B76,MAYO!$B$4:$AK$81,36,0)</f>
        <v>101.4</v>
      </c>
      <c r="K76" s="33">
        <f>VLOOKUP($B76,JUNIO!$B$4:$AJ$81,35,0)</f>
        <v>106.8</v>
      </c>
      <c r="L76" s="33">
        <f>VLOOKUP($B76,JULIO!$B$4:$AK$81,36,0)</f>
        <v>49.2</v>
      </c>
      <c r="M76" s="33">
        <f>VLOOKUP($B76,AGOSTO!$B$4:$AK$81,36,0)</f>
        <v>85.200000000000017</v>
      </c>
      <c r="N76" s="33">
        <f>VLOOKUP($B76,SEPTIEMBRE!$B$4:$AJ$81,35,0)</f>
        <v>38</v>
      </c>
      <c r="O76" s="33">
        <f>VLOOKUP($B76,OCTUBRE!$B$4:$AK$81,36,0)</f>
        <v>52.599999999999994</v>
      </c>
      <c r="P76" s="33">
        <f>VLOOKUP($B76,NOVIEMBRE!$B$4:$AJ$81,35,0)</f>
        <v>46.800000000000004</v>
      </c>
      <c r="Q76" s="33">
        <f>VLOOKUP($B76,DICIEMBRE!$B$4:$AK$81,36,0)</f>
        <v>9</v>
      </c>
      <c r="R76" s="109">
        <f t="shared" si="2"/>
        <v>551.4</v>
      </c>
      <c r="S76" s="187"/>
    </row>
    <row r="77" spans="2:19" customFormat="1" ht="15" x14ac:dyDescent="0.25">
      <c r="B77" s="58" t="str">
        <f t="shared" si="4"/>
        <v>Media_El Naranjal</v>
      </c>
      <c r="C77" s="8" t="s">
        <v>5</v>
      </c>
      <c r="D77" s="8" t="s">
        <v>109</v>
      </c>
      <c r="E77" s="8" t="s">
        <v>7</v>
      </c>
      <c r="F77" s="33">
        <f>VLOOKUP($B77,ENERO!$B$4:$AK$81,36,0)</f>
        <v>0</v>
      </c>
      <c r="G77" s="33">
        <f>VLOOKUP($B77,FEBRERO!$B$4:$AI$81,34,0)</f>
        <v>0</v>
      </c>
      <c r="H77" s="33">
        <f>VLOOKUP($B77,MARZO!$B$4:$AK$81,36,0)</f>
        <v>0</v>
      </c>
      <c r="I77" s="33">
        <f>VLOOKUP($B77,ABRIL!$B$4:$AJ$81,35,0)</f>
        <v>0.60000000000000009</v>
      </c>
      <c r="J77" s="33">
        <f>VLOOKUP($B77,MAYO!$B$4:$AK$81,36,0)</f>
        <v>1.2</v>
      </c>
      <c r="K77" s="33">
        <f>VLOOKUP($B77,JUNIO!$B$4:$AJ$81,35,0)</f>
        <v>44.999999999999986</v>
      </c>
      <c r="L77" s="33">
        <f>VLOOKUP($B77,JULIO!$B$4:$AK$81,36,0)</f>
        <v>15.6</v>
      </c>
      <c r="M77" s="33">
        <f>VLOOKUP($B77,AGOSTO!$B$4:$AK$81,36,0)</f>
        <v>158.20000000000002</v>
      </c>
      <c r="N77" s="33">
        <f>VLOOKUP($B77,SEPTIEMBRE!$B$4:$AJ$81,35,0)</f>
        <v>63.800000000000011</v>
      </c>
      <c r="O77" s="33">
        <f>VLOOKUP($B77,OCTUBRE!$B$4:$AK$81,36,0)</f>
        <v>34</v>
      </c>
      <c r="P77" s="33">
        <f>VLOOKUP($B77,NOVIEMBRE!$B$4:$AJ$81,35,0)</f>
        <v>41.400000000000013</v>
      </c>
      <c r="Q77" s="33">
        <f>VLOOKUP($B77,DICIEMBRE!$B$4:$AK$81,36,0)</f>
        <v>5.1999999999999993</v>
      </c>
      <c r="R77" s="109">
        <f t="shared" si="2"/>
        <v>365</v>
      </c>
      <c r="S77" s="187"/>
    </row>
    <row r="78" spans="2:19" customFormat="1" ht="15" x14ac:dyDescent="0.25">
      <c r="B78" s="58" t="str">
        <f t="shared" si="4"/>
        <v>Media_Progreso</v>
      </c>
      <c r="C78" s="8" t="s">
        <v>5</v>
      </c>
      <c r="D78" s="8" t="s">
        <v>110</v>
      </c>
      <c r="E78" s="8" t="s">
        <v>7</v>
      </c>
      <c r="F78" s="33">
        <f>VLOOKUP($B78,ENERO!$B$4:$AK$81,36,0)</f>
        <v>0</v>
      </c>
      <c r="G78" s="33">
        <f>VLOOKUP($B78,FEBRERO!$B$4:$AI$81,34,0)</f>
        <v>8.8000000000000007</v>
      </c>
      <c r="H78" s="33">
        <f>VLOOKUP($B78,MARZO!$B$4:$AK$81,36,0)</f>
        <v>12.4</v>
      </c>
      <c r="I78" s="33">
        <f>VLOOKUP($B78,ABRIL!$B$4:$AJ$81,35,0)</f>
        <v>0.2</v>
      </c>
      <c r="J78" s="33">
        <f>VLOOKUP($B78,MAYO!$B$4:$AK$81,36,0)</f>
        <v>0</v>
      </c>
      <c r="K78" s="33">
        <f>VLOOKUP($B78,JUNIO!$B$4:$AJ$81,35,0)</f>
        <v>0</v>
      </c>
      <c r="L78" s="33">
        <f>VLOOKUP($B78,JULIO!$B$4:$AK$81,36,0)</f>
        <v>0</v>
      </c>
      <c r="M78" s="33">
        <f>VLOOKUP($B78,AGOSTO!$B$4:$AK$81,36,0)</f>
        <v>0</v>
      </c>
      <c r="N78" s="33">
        <f>VLOOKUP($B78,SEPTIEMBRE!$B$4:$AJ$81,35,0)</f>
        <v>0</v>
      </c>
      <c r="O78" s="33">
        <f>VLOOKUP($B78,OCTUBRE!$B$4:$AK$81,36,0)</f>
        <v>0</v>
      </c>
      <c r="P78" s="33">
        <f>VLOOKUP($B78,NOVIEMBRE!$B$4:$AJ$81,35,0)</f>
        <v>0</v>
      </c>
      <c r="Q78" s="33">
        <f>VLOOKUP($B78,DICIEMBRE!$B$4:$AK$81,36,0)</f>
        <v>0</v>
      </c>
      <c r="R78" s="109">
        <f t="shared" si="2"/>
        <v>21.400000000000002</v>
      </c>
      <c r="S78" s="187"/>
    </row>
    <row r="79" spans="2:19" customFormat="1" ht="15" x14ac:dyDescent="0.25">
      <c r="B79" s="58" t="str">
        <f t="shared" si="4"/>
        <v xml:space="preserve">Media_Palo Alto </v>
      </c>
      <c r="C79" s="8" t="s">
        <v>5</v>
      </c>
      <c r="D79" s="8" t="s">
        <v>111</v>
      </c>
      <c r="E79" s="8" t="s">
        <v>112</v>
      </c>
      <c r="F79" s="33">
        <f>VLOOKUP($B79,ENERO!$B$4:$AK$81,36,0)</f>
        <v>8.4</v>
      </c>
      <c r="G79" s="33">
        <f>VLOOKUP($B79,FEBRERO!$B$4:$AI$81,34,0)</f>
        <v>1</v>
      </c>
      <c r="H79" s="33">
        <f>VLOOKUP($B79,MARZO!$B$4:$AK$81,36,0)</f>
        <v>24</v>
      </c>
      <c r="I79" s="33">
        <f>VLOOKUP($B79,ABRIL!$B$4:$AJ$81,35,0)</f>
        <v>4</v>
      </c>
      <c r="J79" s="33">
        <f>VLOOKUP($B79,MAYO!$B$4:$AK$81,36,0)</f>
        <v>0</v>
      </c>
      <c r="K79" s="33">
        <f>VLOOKUP($B79,JUNIO!$B$4:$AJ$81,35,0)</f>
        <v>0</v>
      </c>
      <c r="L79" s="33">
        <f>VLOOKUP($B79,JULIO!$B$4:$AK$81,36,0)</f>
        <v>0</v>
      </c>
      <c r="M79" s="33">
        <f>VLOOKUP($B79,AGOSTO!$B$4:$AK$81,36,0)</f>
        <v>0</v>
      </c>
      <c r="N79" s="33">
        <f>VLOOKUP($B79,SEPTIEMBRE!$B$4:$AJ$81,35,0)</f>
        <v>0</v>
      </c>
      <c r="O79" s="33">
        <f>VLOOKUP($B79,OCTUBRE!$B$4:$AK$81,36,0)</f>
        <v>0</v>
      </c>
      <c r="P79" s="33">
        <f>VLOOKUP($B79,NOVIEMBRE!$B$4:$AJ$81,35,0)</f>
        <v>5.6000000000000005</v>
      </c>
      <c r="Q79" s="33">
        <f>VLOOKUP($B79,DICIEMBRE!$B$4:$AK$81,36,0)</f>
        <v>7.7999999999999989</v>
      </c>
      <c r="R79" s="109">
        <f t="shared" si="2"/>
        <v>50.8</v>
      </c>
      <c r="S79" s="187"/>
    </row>
    <row r="80" spans="2:19" customFormat="1" ht="15.75" thickBot="1" x14ac:dyDescent="0.3">
      <c r="B80" s="59" t="str">
        <f t="shared" si="4"/>
        <v xml:space="preserve">Media _Rayón </v>
      </c>
      <c r="C80" s="173" t="s">
        <v>113</v>
      </c>
      <c r="D80" s="173" t="s">
        <v>114</v>
      </c>
      <c r="E80" s="173" t="s">
        <v>114</v>
      </c>
      <c r="F80" s="36">
        <f>VLOOKUP($B80,ENERO!$B$4:$AK$81,36,0)</f>
        <v>0</v>
      </c>
      <c r="G80" s="36">
        <f>VLOOKUP($B80,FEBRERO!$B$4:$AI$81,34,0)</f>
        <v>0</v>
      </c>
      <c r="H80" s="36">
        <f>VLOOKUP($B80,MARZO!$B$4:$AK$81,36,0)</f>
        <v>0</v>
      </c>
      <c r="I80" s="36">
        <f>VLOOKUP($B80,ABRIL!$B$4:$AJ$81,35,0)</f>
        <v>0</v>
      </c>
      <c r="J80" s="36">
        <f>VLOOKUP($B80,MAYO!$B$4:$AK$81,36,0)</f>
        <v>0</v>
      </c>
      <c r="K80" s="36">
        <f>VLOOKUP($B80,JUNIO!$B$4:$AJ$81,35,0)</f>
        <v>0</v>
      </c>
      <c r="L80" s="36">
        <f>VLOOKUP($B80,JULIO!$B$4:$AK$81,36,0)</f>
        <v>0</v>
      </c>
      <c r="M80" s="36">
        <f>VLOOKUP($B80,AGOSTO!$B$4:$AK$81,36,0)</f>
        <v>0</v>
      </c>
      <c r="N80" s="36">
        <f>VLOOKUP($B80,SEPTIEMBRE!$B$4:$AJ$81,35,0)</f>
        <v>0</v>
      </c>
      <c r="O80" s="36">
        <f>VLOOKUP($B80,OCTUBRE!$B$4:$AK$81,36,0)</f>
        <v>0</v>
      </c>
      <c r="P80" s="36">
        <f>VLOOKUP($B80,NOVIEMBRE!$B$4:$AJ$81,35,0)</f>
        <v>6</v>
      </c>
      <c r="Q80" s="36">
        <f>VLOOKUP($B80,DICIEMBRE!$B$4:$AK$81,36,0)</f>
        <v>0.2</v>
      </c>
      <c r="R80" s="110">
        <f t="shared" si="2"/>
        <v>6.2</v>
      </c>
      <c r="S80" s="188"/>
    </row>
    <row r="81" spans="2:19" s="4" customFormat="1" ht="14.25" thickTop="1" thickBot="1" x14ac:dyDescent="0.25">
      <c r="B81" s="183" t="s">
        <v>125</v>
      </c>
      <c r="C81" s="184"/>
      <c r="D81" s="185"/>
      <c r="E81" s="67"/>
      <c r="F81" s="14">
        <f t="shared" ref="F81:S81" si="5">AVERAGE(F4:F80)</f>
        <v>8.5831168831168831</v>
      </c>
      <c r="G81" s="14">
        <f t="shared" si="5"/>
        <v>3.383116883116883</v>
      </c>
      <c r="H81" s="14">
        <f t="shared" si="5"/>
        <v>18.637662337662334</v>
      </c>
      <c r="I81" s="14">
        <f t="shared" si="5"/>
        <v>26.146753246753249</v>
      </c>
      <c r="J81" s="14">
        <f t="shared" si="5"/>
        <v>40.971428571428561</v>
      </c>
      <c r="K81" s="14">
        <f t="shared" si="5"/>
        <v>93.914285714285697</v>
      </c>
      <c r="L81" s="14">
        <f t="shared" si="5"/>
        <v>36.720779220779214</v>
      </c>
      <c r="M81" s="14">
        <f t="shared" si="5"/>
        <v>75.335064935064935</v>
      </c>
      <c r="N81" s="14">
        <f t="shared" si="5"/>
        <v>69.771428571428586</v>
      </c>
      <c r="O81" s="14">
        <f t="shared" si="5"/>
        <v>37.128571428571426</v>
      </c>
      <c r="P81" s="14">
        <f t="shared" si="5"/>
        <v>35.574025974025979</v>
      </c>
      <c r="Q81" s="14">
        <f t="shared" si="5"/>
        <v>11.04155844155844</v>
      </c>
      <c r="R81" s="14">
        <f>SUM(F81:O81)</f>
        <v>410.59220779220783</v>
      </c>
      <c r="S81" s="62">
        <f t="shared" si="5"/>
        <v>378.52060606060604</v>
      </c>
    </row>
    <row r="82" spans="2:19" ht="13.5" thickTop="1" x14ac:dyDescent="0.2"/>
    <row r="83" spans="2:19" x14ac:dyDescent="0.2">
      <c r="C83" s="168" t="s">
        <v>170</v>
      </c>
    </row>
  </sheetData>
  <autoFilter ref="B3:S81"/>
  <sortState ref="A32:R45">
    <sortCondition ref="D32:D45"/>
  </sortState>
  <mergeCells count="6">
    <mergeCell ref="B1:S1"/>
    <mergeCell ref="S26:S37"/>
    <mergeCell ref="B81:D81"/>
    <mergeCell ref="S71:S80"/>
    <mergeCell ref="S4:S25"/>
    <mergeCell ref="S38:S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86"/>
  <sheetViews>
    <sheetView zoomScaleNormal="100" zoomScaleSheetLayoutView="11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/>
    <col min="4" max="4" width="17.85546875" style="1" bestFit="1" customWidth="1"/>
    <col min="5" max="5" width="19.7109375" style="1" bestFit="1" customWidth="1"/>
    <col min="6" max="6" width="6.28515625" style="1" customWidth="1"/>
    <col min="7" max="7" width="5.7109375" style="1" customWidth="1"/>
    <col min="8" max="8" width="5.140625" style="1" customWidth="1"/>
    <col min="9" max="9" width="5.5703125" style="1" customWidth="1"/>
    <col min="10" max="10" width="5.140625" style="1" customWidth="1"/>
    <col min="11" max="11" width="5.5703125" style="1" customWidth="1"/>
    <col min="12" max="13" width="5.140625" style="1" customWidth="1"/>
    <col min="14" max="14" width="6.28515625" style="1" customWidth="1"/>
    <col min="15" max="15" width="5.5703125" style="1" customWidth="1"/>
    <col min="16" max="16" width="5.140625" style="1" customWidth="1"/>
    <col min="17" max="18" width="5.5703125" style="1" customWidth="1"/>
    <col min="19" max="19" width="5.7109375" style="1" customWidth="1"/>
    <col min="20" max="20" width="6.7109375" style="1" customWidth="1"/>
    <col min="21" max="21" width="5.5703125" style="1" customWidth="1"/>
    <col min="22" max="24" width="5.140625" style="1" customWidth="1"/>
    <col min="25" max="25" width="5.140625" style="1" bestFit="1" customWidth="1"/>
    <col min="26" max="26" width="5" style="1" bestFit="1" customWidth="1"/>
    <col min="27" max="27" width="5.140625" style="1" bestFit="1" customWidth="1"/>
    <col min="28" max="28" width="5" style="1" bestFit="1" customWidth="1"/>
    <col min="29" max="32" width="5.140625" style="1" bestFit="1" customWidth="1"/>
    <col min="33" max="33" width="5.7109375" style="1" bestFit="1" customWidth="1"/>
    <col min="34" max="34" width="6.140625" style="1" customWidth="1"/>
    <col min="35" max="35" width="6.7109375" style="1" customWidth="1"/>
    <col min="36" max="36" width="6.28515625" style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38" hidden="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38" ht="15" customHeight="1" x14ac:dyDescent="0.25">
      <c r="B3" s="192" t="s">
        <v>135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38" x14ac:dyDescent="0.2">
      <c r="B5" s="5" t="str">
        <f>CONCATENATE(C5,"_",D5)</f>
        <v>Altiplano_Matehuala</v>
      </c>
      <c r="C5" s="100" t="s">
        <v>0</v>
      </c>
      <c r="D5" s="100" t="s">
        <v>1</v>
      </c>
      <c r="E5" s="100" t="s">
        <v>1</v>
      </c>
      <c r="F5" s="137">
        <v>0</v>
      </c>
      <c r="G5" s="137">
        <v>1.1000000000000001</v>
      </c>
      <c r="H5" s="137">
        <v>0</v>
      </c>
      <c r="I5" s="137">
        <v>0</v>
      </c>
      <c r="J5" s="137">
        <v>0</v>
      </c>
      <c r="K5" s="137">
        <v>0</v>
      </c>
      <c r="L5" s="137">
        <v>0</v>
      </c>
      <c r="M5" s="137">
        <v>0</v>
      </c>
      <c r="N5" s="137">
        <v>0</v>
      </c>
      <c r="O5" s="137">
        <v>0</v>
      </c>
      <c r="P5" s="137">
        <v>0</v>
      </c>
      <c r="Q5" s="137">
        <v>0</v>
      </c>
      <c r="R5" s="137" t="s">
        <v>165</v>
      </c>
      <c r="S5" s="137">
        <v>0</v>
      </c>
      <c r="T5" s="137">
        <v>0</v>
      </c>
      <c r="U5" s="137">
        <v>0</v>
      </c>
      <c r="V5" s="137">
        <v>0</v>
      </c>
      <c r="W5" s="137">
        <v>0</v>
      </c>
      <c r="X5" s="137">
        <v>0</v>
      </c>
      <c r="Y5" s="137">
        <v>0</v>
      </c>
      <c r="Z5" s="137">
        <v>0</v>
      </c>
      <c r="AA5" s="137">
        <v>0</v>
      </c>
      <c r="AB5" s="137">
        <v>0</v>
      </c>
      <c r="AC5" s="137">
        <v>0</v>
      </c>
      <c r="AD5" s="137">
        <v>0</v>
      </c>
      <c r="AE5" s="137">
        <v>4.5</v>
      </c>
      <c r="AF5" s="137">
        <v>9.8000000000000007</v>
      </c>
      <c r="AG5" s="137">
        <v>0</v>
      </c>
      <c r="AH5" s="137">
        <v>0</v>
      </c>
      <c r="AI5" s="137">
        <v>0</v>
      </c>
      <c r="AJ5" s="137">
        <v>0</v>
      </c>
      <c r="AK5" s="20">
        <f t="shared" ref="AK5:AK28" si="0">SUM(F5:AJ5)</f>
        <v>15.4</v>
      </c>
      <c r="AL5" s="19">
        <f t="shared" ref="AL5:AL28" si="1">AVERAGE(F5:AJ5)</f>
        <v>0.51333333333333331</v>
      </c>
    </row>
    <row r="6" spans="2:38" x14ac:dyDescent="0.2">
      <c r="B6" s="5" t="str">
        <f t="shared" ref="B6:B75" si="2">CONCATENATE(C6,"_",D6)</f>
        <v>Altiplano_Salinas</v>
      </c>
      <c r="C6" s="100" t="s">
        <v>0</v>
      </c>
      <c r="D6" s="100" t="s">
        <v>3</v>
      </c>
      <c r="E6" s="100" t="s">
        <v>3</v>
      </c>
      <c r="F6" s="137" t="s">
        <v>165</v>
      </c>
      <c r="G6" s="137" t="s">
        <v>165</v>
      </c>
      <c r="H6" s="137" t="s">
        <v>165</v>
      </c>
      <c r="I6" s="137" t="s">
        <v>165</v>
      </c>
      <c r="J6" s="137" t="s">
        <v>165</v>
      </c>
      <c r="K6" s="137">
        <v>0</v>
      </c>
      <c r="L6" s="137">
        <v>0</v>
      </c>
      <c r="M6" s="137" t="s">
        <v>165</v>
      </c>
      <c r="N6" s="137" t="s">
        <v>165</v>
      </c>
      <c r="O6" s="137">
        <v>0</v>
      </c>
      <c r="P6" s="137">
        <v>0</v>
      </c>
      <c r="Q6" s="137">
        <v>0</v>
      </c>
      <c r="R6" s="137">
        <v>5</v>
      </c>
      <c r="S6" s="137" t="s">
        <v>165</v>
      </c>
      <c r="T6" s="137" t="s">
        <v>165</v>
      </c>
      <c r="U6" s="137" t="s">
        <v>165</v>
      </c>
      <c r="V6" s="137">
        <v>0</v>
      </c>
      <c r="W6" s="137">
        <v>0</v>
      </c>
      <c r="X6" s="137">
        <v>0</v>
      </c>
      <c r="Y6" s="137">
        <v>0</v>
      </c>
      <c r="Z6" s="137">
        <v>0</v>
      </c>
      <c r="AA6" s="137" t="s">
        <v>165</v>
      </c>
      <c r="AB6" s="137" t="s">
        <v>165</v>
      </c>
      <c r="AC6" s="137">
        <v>0</v>
      </c>
      <c r="AD6" s="137">
        <v>0</v>
      </c>
      <c r="AE6" s="137">
        <v>0</v>
      </c>
      <c r="AF6" s="137">
        <v>0.1</v>
      </c>
      <c r="AG6" s="137">
        <v>0</v>
      </c>
      <c r="AH6" s="137" t="s">
        <v>165</v>
      </c>
      <c r="AI6" s="137" t="s">
        <v>165</v>
      </c>
      <c r="AJ6" s="137" t="s">
        <v>165</v>
      </c>
      <c r="AK6" s="20">
        <f t="shared" si="0"/>
        <v>5.0999999999999996</v>
      </c>
      <c r="AL6" s="19">
        <f t="shared" si="1"/>
        <v>0.31874999999999998</v>
      </c>
    </row>
    <row r="7" spans="2:38" x14ac:dyDescent="0.2">
      <c r="B7" s="5" t="str">
        <f t="shared" si="2"/>
        <v>Altiplano_Villa De Ramos</v>
      </c>
      <c r="C7" s="100" t="s">
        <v>0</v>
      </c>
      <c r="D7" s="100" t="s">
        <v>146</v>
      </c>
      <c r="E7" s="100" t="s">
        <v>146</v>
      </c>
      <c r="F7" s="137">
        <v>0</v>
      </c>
      <c r="G7" s="137">
        <v>5.5</v>
      </c>
      <c r="H7" s="137" t="s">
        <v>165</v>
      </c>
      <c r="I7" s="137">
        <v>0</v>
      </c>
      <c r="J7" s="137">
        <v>0</v>
      </c>
      <c r="K7" s="137" t="s">
        <v>165</v>
      </c>
      <c r="L7" s="137">
        <v>0</v>
      </c>
      <c r="M7" s="137" t="s">
        <v>165</v>
      </c>
      <c r="N7" s="137" t="s">
        <v>165</v>
      </c>
      <c r="O7" s="137">
        <v>0</v>
      </c>
      <c r="P7" s="137" t="s">
        <v>165</v>
      </c>
      <c r="Q7" s="137" t="s">
        <v>165</v>
      </c>
      <c r="R7" s="137">
        <v>0</v>
      </c>
      <c r="S7" s="137">
        <v>0</v>
      </c>
      <c r="T7" s="137" t="s">
        <v>165</v>
      </c>
      <c r="U7" s="137" t="s">
        <v>165</v>
      </c>
      <c r="V7" s="137">
        <v>0</v>
      </c>
      <c r="W7" s="137">
        <v>0</v>
      </c>
      <c r="X7" s="137">
        <v>0</v>
      </c>
      <c r="Y7" s="137">
        <v>0</v>
      </c>
      <c r="Z7" s="137">
        <v>0</v>
      </c>
      <c r="AA7" s="137" t="s">
        <v>165</v>
      </c>
      <c r="AB7" s="137" t="s">
        <v>165</v>
      </c>
      <c r="AC7" s="137">
        <v>0</v>
      </c>
      <c r="AD7" s="137">
        <v>0</v>
      </c>
      <c r="AE7" s="137">
        <v>0</v>
      </c>
      <c r="AF7" s="137">
        <v>0</v>
      </c>
      <c r="AG7" s="137">
        <v>0</v>
      </c>
      <c r="AH7" s="137" t="s">
        <v>165</v>
      </c>
      <c r="AI7" s="137" t="s">
        <v>165</v>
      </c>
      <c r="AJ7" s="137" t="s">
        <v>165</v>
      </c>
      <c r="AK7" s="20">
        <f t="shared" si="0"/>
        <v>5.5</v>
      </c>
      <c r="AL7" s="19">
        <f t="shared" si="1"/>
        <v>0.30555555555555558</v>
      </c>
    </row>
    <row r="8" spans="2:38" x14ac:dyDescent="0.2">
      <c r="B8" s="6" t="str">
        <f t="shared" si="2"/>
        <v>Centro_Presa Valentin Gama</v>
      </c>
      <c r="C8" s="6" t="s">
        <v>28</v>
      </c>
      <c r="D8" s="6" t="s">
        <v>33</v>
      </c>
      <c r="E8" s="6" t="s">
        <v>158</v>
      </c>
      <c r="F8" s="137">
        <v>0</v>
      </c>
      <c r="G8" s="137">
        <v>0.6</v>
      </c>
      <c r="H8" s="137">
        <v>0</v>
      </c>
      <c r="I8" s="137">
        <v>0.3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3.9</v>
      </c>
      <c r="S8" s="137">
        <v>1.2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8">
        <v>0</v>
      </c>
      <c r="AA8" s="137">
        <v>0</v>
      </c>
      <c r="AB8" s="138">
        <v>0</v>
      </c>
      <c r="AC8" s="137">
        <v>0</v>
      </c>
      <c r="AD8" s="137">
        <v>0</v>
      </c>
      <c r="AE8" s="137">
        <v>0</v>
      </c>
      <c r="AF8" s="137">
        <v>0.1</v>
      </c>
      <c r="AG8" s="137">
        <v>0</v>
      </c>
      <c r="AH8" s="137">
        <v>0</v>
      </c>
      <c r="AI8" s="137">
        <v>0</v>
      </c>
      <c r="AJ8" s="137">
        <v>0</v>
      </c>
      <c r="AK8" s="20">
        <f t="shared" si="0"/>
        <v>6.1</v>
      </c>
      <c r="AL8" s="19">
        <f t="shared" si="1"/>
        <v>0.19677419354838707</v>
      </c>
    </row>
    <row r="9" spans="2:38" x14ac:dyDescent="0.2">
      <c r="B9" s="6" t="str">
        <f t="shared" si="2"/>
        <v>Centro_San Luis Potosí</v>
      </c>
      <c r="C9" s="6" t="s">
        <v>28</v>
      </c>
      <c r="D9" s="6" t="s">
        <v>4</v>
      </c>
      <c r="E9" s="6" t="s">
        <v>4</v>
      </c>
      <c r="F9" s="138">
        <v>0</v>
      </c>
      <c r="G9" s="138">
        <v>1.2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2</v>
      </c>
      <c r="S9" s="138">
        <v>0.3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1</v>
      </c>
      <c r="AG9" s="138">
        <v>0</v>
      </c>
      <c r="AH9" s="138">
        <v>0</v>
      </c>
      <c r="AI9" s="138">
        <v>0</v>
      </c>
      <c r="AJ9" s="138">
        <v>0</v>
      </c>
      <c r="AK9" s="20">
        <f t="shared" si="0"/>
        <v>4.5</v>
      </c>
      <c r="AL9" s="19">
        <f t="shared" si="1"/>
        <v>0.14516129032258066</v>
      </c>
    </row>
    <row r="10" spans="2:38" x14ac:dyDescent="0.2">
      <c r="B10" s="6" t="str">
        <f t="shared" si="2"/>
        <v>Centro_Soledad</v>
      </c>
      <c r="C10" s="6" t="s">
        <v>28</v>
      </c>
      <c r="D10" s="6" t="s">
        <v>2</v>
      </c>
      <c r="E10" s="6" t="s">
        <v>2</v>
      </c>
      <c r="F10" s="138">
        <v>0</v>
      </c>
      <c r="G10" s="138">
        <v>1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 t="s">
        <v>165</v>
      </c>
      <c r="O10" s="138">
        <v>0</v>
      </c>
      <c r="P10" s="138">
        <v>0</v>
      </c>
      <c r="Q10" s="138">
        <v>0</v>
      </c>
      <c r="R10" s="138">
        <v>1.5</v>
      </c>
      <c r="S10" s="138">
        <v>0.5</v>
      </c>
      <c r="T10" s="138" t="s">
        <v>165</v>
      </c>
      <c r="U10" s="138">
        <v>0</v>
      </c>
      <c r="V10" s="138">
        <v>0</v>
      </c>
      <c r="W10" s="138">
        <v>0</v>
      </c>
      <c r="X10" s="138">
        <v>0</v>
      </c>
      <c r="Y10" s="138">
        <v>0</v>
      </c>
      <c r="Z10" s="138">
        <v>0</v>
      </c>
      <c r="AA10" s="138">
        <v>0</v>
      </c>
      <c r="AB10" s="138" t="s">
        <v>165</v>
      </c>
      <c r="AC10" s="138">
        <v>0</v>
      </c>
      <c r="AD10" s="138">
        <v>0</v>
      </c>
      <c r="AE10" s="138">
        <v>0</v>
      </c>
      <c r="AF10" s="138">
        <v>0.3</v>
      </c>
      <c r="AG10" s="138">
        <v>0</v>
      </c>
      <c r="AH10" s="138">
        <v>0</v>
      </c>
      <c r="AI10" s="138">
        <v>0</v>
      </c>
      <c r="AJ10" s="138">
        <v>0</v>
      </c>
      <c r="AK10" s="20">
        <f t="shared" si="0"/>
        <v>3.3</v>
      </c>
      <c r="AL10" s="19">
        <f t="shared" si="1"/>
        <v>0.11785714285714285</v>
      </c>
    </row>
    <row r="11" spans="2:38" x14ac:dyDescent="0.2">
      <c r="B11" s="6" t="str">
        <f t="shared" si="2"/>
        <v>Centro_T. Nueva</v>
      </c>
      <c r="C11" s="6" t="s">
        <v>28</v>
      </c>
      <c r="D11" s="6" t="s">
        <v>9</v>
      </c>
      <c r="E11" s="6" t="s">
        <v>120</v>
      </c>
      <c r="F11" s="137" t="s">
        <v>165</v>
      </c>
      <c r="G11" s="137">
        <v>1.3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4.8</v>
      </c>
      <c r="S11" s="137">
        <v>2</v>
      </c>
      <c r="T11" s="137">
        <v>0</v>
      </c>
      <c r="U11" s="137" t="s">
        <v>165</v>
      </c>
      <c r="V11" s="137">
        <v>0</v>
      </c>
      <c r="W11" s="137" t="s">
        <v>165</v>
      </c>
      <c r="X11" s="137">
        <v>0</v>
      </c>
      <c r="Y11" s="137">
        <v>0</v>
      </c>
      <c r="Z11" s="137">
        <v>0</v>
      </c>
      <c r="AA11" s="137">
        <v>0</v>
      </c>
      <c r="AB11" s="137" t="s">
        <v>165</v>
      </c>
      <c r="AC11" s="137">
        <v>0</v>
      </c>
      <c r="AD11" s="137" t="s">
        <v>165</v>
      </c>
      <c r="AE11" s="137">
        <v>0</v>
      </c>
      <c r="AF11" s="137">
        <v>0</v>
      </c>
      <c r="AG11" s="137">
        <v>0</v>
      </c>
      <c r="AH11" s="137">
        <v>0</v>
      </c>
      <c r="AI11" s="137" t="s">
        <v>165</v>
      </c>
      <c r="AJ11" s="137" t="s">
        <v>165</v>
      </c>
      <c r="AK11" s="20">
        <f t="shared" si="0"/>
        <v>8.1</v>
      </c>
      <c r="AL11" s="19">
        <f t="shared" si="1"/>
        <v>0.33749999999999997</v>
      </c>
    </row>
    <row r="12" spans="2:38" x14ac:dyDescent="0.2">
      <c r="B12" s="7" t="str">
        <f t="shared" si="2"/>
        <v>Huasteca_Adjuntas</v>
      </c>
      <c r="C12" s="7" t="s">
        <v>10</v>
      </c>
      <c r="D12" s="7" t="s">
        <v>13</v>
      </c>
      <c r="E12" s="7" t="s">
        <v>159</v>
      </c>
      <c r="F12" s="137">
        <v>12.4</v>
      </c>
      <c r="G12" s="137">
        <v>2.4</v>
      </c>
      <c r="H12" s="137">
        <v>0</v>
      </c>
      <c r="I12" s="137">
        <v>0</v>
      </c>
      <c r="J12" s="137">
        <v>0.6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 t="s">
        <v>165</v>
      </c>
      <c r="S12" s="137">
        <v>0.1</v>
      </c>
      <c r="T12" s="137">
        <v>0</v>
      </c>
      <c r="U12" s="137">
        <v>0</v>
      </c>
      <c r="V12" s="137">
        <v>0</v>
      </c>
      <c r="W12" s="137">
        <v>2.8</v>
      </c>
      <c r="X12" s="137" t="s">
        <v>165</v>
      </c>
      <c r="Y12" s="137" t="s">
        <v>165</v>
      </c>
      <c r="Z12" s="137">
        <v>0</v>
      </c>
      <c r="AA12" s="137">
        <v>0</v>
      </c>
      <c r="AB12" s="137">
        <v>0</v>
      </c>
      <c r="AC12" s="137">
        <v>0</v>
      </c>
      <c r="AD12" s="137">
        <v>0</v>
      </c>
      <c r="AE12" s="137" t="s">
        <v>165</v>
      </c>
      <c r="AF12" s="137" t="s">
        <v>165</v>
      </c>
      <c r="AG12" s="137">
        <v>0</v>
      </c>
      <c r="AH12" s="137">
        <v>0</v>
      </c>
      <c r="AI12" s="137">
        <v>0</v>
      </c>
      <c r="AJ12" s="137">
        <v>0</v>
      </c>
      <c r="AK12" s="20">
        <f t="shared" si="0"/>
        <v>18.3</v>
      </c>
      <c r="AL12" s="19">
        <f t="shared" si="1"/>
        <v>0.7038461538461539</v>
      </c>
    </row>
    <row r="13" spans="2:38" x14ac:dyDescent="0.2">
      <c r="B13" s="7" t="str">
        <f t="shared" si="2"/>
        <v>Huasteca_Ballesmi</v>
      </c>
      <c r="C13" s="7" t="s">
        <v>10</v>
      </c>
      <c r="D13" s="7" t="s">
        <v>14</v>
      </c>
      <c r="E13" s="7" t="s">
        <v>115</v>
      </c>
      <c r="F13" s="137">
        <v>10.5</v>
      </c>
      <c r="G13" s="137">
        <v>3.8</v>
      </c>
      <c r="H13" s="137" t="s">
        <v>165</v>
      </c>
      <c r="I13" s="137" t="s">
        <v>165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0.5</v>
      </c>
      <c r="Q13" s="137">
        <v>0</v>
      </c>
      <c r="R13" s="137" t="s">
        <v>165</v>
      </c>
      <c r="S13" s="137">
        <v>0</v>
      </c>
      <c r="T13" s="137">
        <v>0</v>
      </c>
      <c r="U13" s="137">
        <v>0</v>
      </c>
      <c r="V13" s="137">
        <v>0</v>
      </c>
      <c r="W13" s="137">
        <v>2.8</v>
      </c>
      <c r="X13" s="137" t="s">
        <v>165</v>
      </c>
      <c r="Y13" s="137">
        <v>0</v>
      </c>
      <c r="Z13" s="137">
        <v>0</v>
      </c>
      <c r="AA13" s="137">
        <v>0</v>
      </c>
      <c r="AB13" s="137">
        <v>0</v>
      </c>
      <c r="AC13" s="137">
        <v>0</v>
      </c>
      <c r="AD13" s="137">
        <v>0</v>
      </c>
      <c r="AE13" s="137">
        <v>6.2</v>
      </c>
      <c r="AF13" s="137">
        <v>2.6</v>
      </c>
      <c r="AG13" s="137">
        <v>0</v>
      </c>
      <c r="AH13" s="137">
        <v>0</v>
      </c>
      <c r="AI13" s="137">
        <v>0</v>
      </c>
      <c r="AJ13" s="137">
        <v>0</v>
      </c>
      <c r="AK13" s="20">
        <f t="shared" si="0"/>
        <v>26.400000000000002</v>
      </c>
      <c r="AL13" s="19">
        <f t="shared" si="1"/>
        <v>0.97777777777777786</v>
      </c>
    </row>
    <row r="14" spans="2:38" x14ac:dyDescent="0.2">
      <c r="B14" s="7" t="str">
        <f t="shared" si="2"/>
        <v>Huasteca_Cd. Valles</v>
      </c>
      <c r="C14" s="7" t="s">
        <v>10</v>
      </c>
      <c r="D14" s="7" t="s">
        <v>11</v>
      </c>
      <c r="E14" s="7" t="s">
        <v>11</v>
      </c>
      <c r="F14" s="137">
        <v>6</v>
      </c>
      <c r="G14" s="137">
        <v>1.3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2</v>
      </c>
      <c r="X14" s="137">
        <v>0</v>
      </c>
      <c r="Y14" s="137">
        <v>0</v>
      </c>
      <c r="Z14" s="137">
        <v>0</v>
      </c>
      <c r="AA14" s="137">
        <v>0</v>
      </c>
      <c r="AB14" s="137">
        <v>0</v>
      </c>
      <c r="AC14" s="137">
        <v>0</v>
      </c>
      <c r="AD14" s="137">
        <v>0</v>
      </c>
      <c r="AE14" s="137">
        <v>14</v>
      </c>
      <c r="AF14" s="137">
        <v>0</v>
      </c>
      <c r="AG14" s="137">
        <v>0</v>
      </c>
      <c r="AH14" s="137">
        <v>0</v>
      </c>
      <c r="AI14" s="137">
        <v>0</v>
      </c>
      <c r="AJ14" s="137">
        <v>0</v>
      </c>
      <c r="AK14" s="20">
        <f t="shared" si="0"/>
        <v>23.3</v>
      </c>
      <c r="AL14" s="19">
        <f t="shared" si="1"/>
        <v>0.75161290322580643</v>
      </c>
    </row>
    <row r="15" spans="2:38" x14ac:dyDescent="0.2">
      <c r="B15" s="7" t="str">
        <f t="shared" si="2"/>
        <v>Huasteca_Gallinas</v>
      </c>
      <c r="C15" s="7" t="s">
        <v>10</v>
      </c>
      <c r="D15" s="7" t="s">
        <v>15</v>
      </c>
      <c r="E15" s="7" t="s">
        <v>117</v>
      </c>
      <c r="F15" s="137">
        <v>6.8</v>
      </c>
      <c r="G15" s="137">
        <v>5</v>
      </c>
      <c r="H15" s="137" t="s">
        <v>165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 t="s">
        <v>165</v>
      </c>
      <c r="Q15" s="137">
        <v>0.5</v>
      </c>
      <c r="R15" s="137">
        <v>1</v>
      </c>
      <c r="S15" s="137">
        <v>0</v>
      </c>
      <c r="T15" s="137">
        <v>0</v>
      </c>
      <c r="U15" s="137">
        <v>0</v>
      </c>
      <c r="V15" s="137">
        <v>0</v>
      </c>
      <c r="W15" s="137">
        <v>5.2</v>
      </c>
      <c r="X15" s="137">
        <v>0</v>
      </c>
      <c r="Y15" s="137">
        <v>0</v>
      </c>
      <c r="Z15" s="137" t="s">
        <v>165</v>
      </c>
      <c r="AA15" s="137">
        <v>0</v>
      </c>
      <c r="AB15" s="137">
        <v>0</v>
      </c>
      <c r="AC15" s="137">
        <v>0</v>
      </c>
      <c r="AD15" s="137">
        <v>0</v>
      </c>
      <c r="AE15" s="137">
        <v>2</v>
      </c>
      <c r="AF15" s="137">
        <v>0.5</v>
      </c>
      <c r="AG15" s="137">
        <v>0</v>
      </c>
      <c r="AH15" s="137">
        <v>0</v>
      </c>
      <c r="AI15" s="137">
        <v>0</v>
      </c>
      <c r="AJ15" s="137">
        <v>0</v>
      </c>
      <c r="AK15" s="20">
        <f t="shared" si="0"/>
        <v>21</v>
      </c>
      <c r="AL15" s="19">
        <f t="shared" si="1"/>
        <v>0.75</v>
      </c>
    </row>
    <row r="16" spans="2:38" x14ac:dyDescent="0.2">
      <c r="B16" s="7" t="str">
        <f t="shared" si="2"/>
        <v>Huasteca_Matlapa</v>
      </c>
      <c r="C16" s="7" t="s">
        <v>10</v>
      </c>
      <c r="D16" s="7" t="s">
        <v>12</v>
      </c>
      <c r="E16" s="7" t="s">
        <v>12</v>
      </c>
      <c r="F16" s="137">
        <v>9.3000000000000007</v>
      </c>
      <c r="G16" s="137" t="s">
        <v>165</v>
      </c>
      <c r="H16" s="137">
        <v>1.1000000000000001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1.9</v>
      </c>
      <c r="Q16" s="137">
        <v>1.4</v>
      </c>
      <c r="R16" s="137" t="s">
        <v>165</v>
      </c>
      <c r="S16" s="137">
        <v>0</v>
      </c>
      <c r="T16" s="137">
        <v>0</v>
      </c>
      <c r="U16" s="137" t="s">
        <v>165</v>
      </c>
      <c r="V16" s="137">
        <v>0</v>
      </c>
      <c r="W16" s="137">
        <v>3.1</v>
      </c>
      <c r="X16" s="137">
        <v>0</v>
      </c>
      <c r="Y16" s="137">
        <v>0</v>
      </c>
      <c r="Z16" s="137">
        <v>0</v>
      </c>
      <c r="AA16" s="137">
        <v>0</v>
      </c>
      <c r="AB16" s="137">
        <v>0</v>
      </c>
      <c r="AC16" s="137">
        <v>0</v>
      </c>
      <c r="AD16" s="137">
        <v>0</v>
      </c>
      <c r="AE16" s="137">
        <v>9.9</v>
      </c>
      <c r="AF16" s="137">
        <v>4.4000000000000004</v>
      </c>
      <c r="AG16" s="137">
        <v>0</v>
      </c>
      <c r="AH16" s="137">
        <v>0</v>
      </c>
      <c r="AI16" s="137">
        <v>0</v>
      </c>
      <c r="AJ16" s="137">
        <v>0</v>
      </c>
      <c r="AK16" s="20">
        <f t="shared" si="0"/>
        <v>31.1</v>
      </c>
      <c r="AL16" s="19">
        <f t="shared" si="1"/>
        <v>1.1107142857142858</v>
      </c>
    </row>
    <row r="17" spans="2:40" x14ac:dyDescent="0.2">
      <c r="B17" s="7" t="str">
        <f t="shared" si="2"/>
        <v>Huasteca_Micos</v>
      </c>
      <c r="C17" s="7" t="s">
        <v>10</v>
      </c>
      <c r="D17" s="7" t="s">
        <v>18</v>
      </c>
      <c r="E17" s="7" t="s">
        <v>11</v>
      </c>
      <c r="F17" s="137">
        <v>7.5</v>
      </c>
      <c r="G17" s="137">
        <v>2</v>
      </c>
      <c r="H17" s="137">
        <v>0.5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 t="s">
        <v>165</v>
      </c>
      <c r="S17" s="137">
        <v>1.5</v>
      </c>
      <c r="T17" s="137">
        <v>0</v>
      </c>
      <c r="U17" s="137">
        <v>0</v>
      </c>
      <c r="V17" s="137">
        <v>0</v>
      </c>
      <c r="W17" s="137">
        <v>4.5</v>
      </c>
      <c r="X17" s="137" t="s">
        <v>165</v>
      </c>
      <c r="Y17" s="137" t="s">
        <v>165</v>
      </c>
      <c r="Z17" s="137" t="s">
        <v>165</v>
      </c>
      <c r="AA17" s="137">
        <v>0</v>
      </c>
      <c r="AB17" s="137">
        <v>0</v>
      </c>
      <c r="AC17" s="137">
        <v>0</v>
      </c>
      <c r="AD17" s="137">
        <v>0</v>
      </c>
      <c r="AE17" s="137">
        <v>19.8</v>
      </c>
      <c r="AF17" s="137" t="s">
        <v>165</v>
      </c>
      <c r="AG17" s="137" t="s">
        <v>165</v>
      </c>
      <c r="AH17" s="137">
        <v>0</v>
      </c>
      <c r="AI17" s="137">
        <v>0</v>
      </c>
      <c r="AJ17" s="137" t="s">
        <v>165</v>
      </c>
      <c r="AK17" s="20">
        <f t="shared" si="0"/>
        <v>35.799999999999997</v>
      </c>
      <c r="AL17" s="19">
        <f t="shared" si="1"/>
        <v>1.4916666666666665</v>
      </c>
    </row>
    <row r="18" spans="2:40" x14ac:dyDescent="0.2">
      <c r="B18" s="7" t="str">
        <f t="shared" si="2"/>
        <v>Huasteca_Naranjo</v>
      </c>
      <c r="C18" s="7" t="s">
        <v>10</v>
      </c>
      <c r="D18" s="7" t="s">
        <v>16</v>
      </c>
      <c r="E18" s="7" t="s">
        <v>94</v>
      </c>
      <c r="F18" s="137" t="s">
        <v>165</v>
      </c>
      <c r="G18" s="137" t="s">
        <v>165</v>
      </c>
      <c r="H18" s="137" t="s">
        <v>165</v>
      </c>
      <c r="I18" s="137" t="s">
        <v>165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0.7</v>
      </c>
      <c r="S18" s="137">
        <v>2.6</v>
      </c>
      <c r="T18" s="137">
        <v>0</v>
      </c>
      <c r="U18" s="137">
        <v>0</v>
      </c>
      <c r="V18" s="137">
        <v>0</v>
      </c>
      <c r="W18" s="137">
        <v>2</v>
      </c>
      <c r="X18" s="137">
        <v>0</v>
      </c>
      <c r="Y18" s="137">
        <v>0</v>
      </c>
      <c r="Z18" s="137">
        <v>0</v>
      </c>
      <c r="AA18" s="137" t="s">
        <v>165</v>
      </c>
      <c r="AB18" s="137">
        <v>0</v>
      </c>
      <c r="AC18" s="137">
        <v>0</v>
      </c>
      <c r="AD18" s="137">
        <v>0</v>
      </c>
      <c r="AE18" s="137">
        <v>0.3</v>
      </c>
      <c r="AF18" s="137">
        <v>0.5</v>
      </c>
      <c r="AG18" s="137">
        <v>0</v>
      </c>
      <c r="AH18" s="137">
        <v>0</v>
      </c>
      <c r="AI18" s="137">
        <v>0</v>
      </c>
      <c r="AJ18" s="137">
        <v>0</v>
      </c>
      <c r="AK18" s="20">
        <f t="shared" si="0"/>
        <v>6.1</v>
      </c>
      <c r="AL18" s="19">
        <f t="shared" si="1"/>
        <v>0.23461538461538461</v>
      </c>
    </row>
    <row r="19" spans="2:40" x14ac:dyDescent="0.2">
      <c r="B19" s="7" t="str">
        <f t="shared" si="2"/>
        <v>Huasteca_Pujal</v>
      </c>
      <c r="C19" s="7" t="s">
        <v>10</v>
      </c>
      <c r="D19" s="7" t="s">
        <v>17</v>
      </c>
      <c r="E19" s="7" t="s">
        <v>11</v>
      </c>
      <c r="F19" s="137">
        <v>11.2</v>
      </c>
      <c r="G19" s="137">
        <v>5.6</v>
      </c>
      <c r="H19" s="137">
        <v>0.4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1.4</v>
      </c>
      <c r="S19" s="137">
        <v>0</v>
      </c>
      <c r="T19" s="137">
        <v>0</v>
      </c>
      <c r="U19" s="137" t="s">
        <v>165</v>
      </c>
      <c r="V19" s="137">
        <v>0</v>
      </c>
      <c r="W19" s="137">
        <v>6</v>
      </c>
      <c r="X19" s="137">
        <v>0</v>
      </c>
      <c r="Y19" s="137">
        <v>0</v>
      </c>
      <c r="Z19" s="137" t="s">
        <v>165</v>
      </c>
      <c r="AA19" s="137" t="s">
        <v>165</v>
      </c>
      <c r="AB19" s="137">
        <v>0</v>
      </c>
      <c r="AC19" s="137">
        <v>0</v>
      </c>
      <c r="AD19" s="137">
        <v>0</v>
      </c>
      <c r="AE19" s="137">
        <v>4.4000000000000004</v>
      </c>
      <c r="AF19" s="137">
        <v>1.6</v>
      </c>
      <c r="AG19" s="137">
        <v>0</v>
      </c>
      <c r="AH19" s="137">
        <v>0</v>
      </c>
      <c r="AI19" s="137">
        <v>0</v>
      </c>
      <c r="AJ19" s="137">
        <v>0</v>
      </c>
      <c r="AK19" s="20">
        <f t="shared" si="0"/>
        <v>30.599999999999994</v>
      </c>
      <c r="AL19" s="19">
        <f t="shared" si="1"/>
        <v>1.0928571428571427</v>
      </c>
    </row>
    <row r="20" spans="2:40" x14ac:dyDescent="0.2">
      <c r="B20" s="7" t="str">
        <f t="shared" si="2"/>
        <v>Huasteca_Requetemu</v>
      </c>
      <c r="C20" s="7" t="s">
        <v>10</v>
      </c>
      <c r="D20" s="7" t="s">
        <v>21</v>
      </c>
      <c r="E20" s="7" t="s">
        <v>116</v>
      </c>
      <c r="F20" s="137">
        <v>10.5</v>
      </c>
      <c r="G20" s="137">
        <v>2</v>
      </c>
      <c r="H20" s="137">
        <v>1.5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2.2999999999999998</v>
      </c>
      <c r="Q20" s="137">
        <v>0.5</v>
      </c>
      <c r="R20" s="137" t="s">
        <v>165</v>
      </c>
      <c r="S20" s="137">
        <v>0</v>
      </c>
      <c r="T20" s="137">
        <v>0</v>
      </c>
      <c r="U20" s="137">
        <v>0</v>
      </c>
      <c r="V20" s="137">
        <v>0</v>
      </c>
      <c r="W20" s="137">
        <v>3.7</v>
      </c>
      <c r="X20" s="137">
        <v>0</v>
      </c>
      <c r="Y20" s="137">
        <v>0</v>
      </c>
      <c r="Z20" s="137">
        <v>0</v>
      </c>
      <c r="AA20" s="137">
        <v>0</v>
      </c>
      <c r="AB20" s="137">
        <v>0</v>
      </c>
      <c r="AC20" s="137">
        <v>0</v>
      </c>
      <c r="AD20" s="137">
        <v>0</v>
      </c>
      <c r="AE20" s="137">
        <v>20</v>
      </c>
      <c r="AF20" s="137">
        <v>3.6</v>
      </c>
      <c r="AG20" s="137">
        <v>0</v>
      </c>
      <c r="AH20" s="137">
        <v>0</v>
      </c>
      <c r="AI20" s="137">
        <v>0</v>
      </c>
      <c r="AJ20" s="137">
        <v>0</v>
      </c>
      <c r="AK20" s="20">
        <f t="shared" si="0"/>
        <v>44.1</v>
      </c>
      <c r="AL20" s="19">
        <f t="shared" si="1"/>
        <v>1.47</v>
      </c>
    </row>
    <row r="21" spans="2:40" x14ac:dyDescent="0.2">
      <c r="B21" s="7" t="str">
        <f t="shared" si="2"/>
        <v>Huasteca_San Vicente</v>
      </c>
      <c r="C21" s="7" t="s">
        <v>10</v>
      </c>
      <c r="D21" s="7" t="s">
        <v>19</v>
      </c>
      <c r="E21" s="7" t="s">
        <v>118</v>
      </c>
      <c r="F21" s="138">
        <v>2.8</v>
      </c>
      <c r="G21" s="138">
        <v>9.5</v>
      </c>
      <c r="H21" s="138">
        <v>0</v>
      </c>
      <c r="I21" s="138">
        <v>0.9</v>
      </c>
      <c r="J21" s="138">
        <v>1.4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7">
        <v>0</v>
      </c>
      <c r="Q21" s="138">
        <v>0.2</v>
      </c>
      <c r="R21" s="138">
        <v>0.6</v>
      </c>
      <c r="S21" s="138">
        <v>0</v>
      </c>
      <c r="T21" s="138">
        <v>0</v>
      </c>
      <c r="U21" s="138">
        <v>0</v>
      </c>
      <c r="V21" s="138">
        <v>0</v>
      </c>
      <c r="W21" s="138">
        <v>3.2</v>
      </c>
      <c r="X21" s="138">
        <v>0.2</v>
      </c>
      <c r="Y21" s="138">
        <v>0.2</v>
      </c>
      <c r="Z21" s="137" t="s">
        <v>165</v>
      </c>
      <c r="AA21" s="138">
        <v>0</v>
      </c>
      <c r="AB21" s="137">
        <v>0</v>
      </c>
      <c r="AC21" s="138">
        <v>0</v>
      </c>
      <c r="AD21" s="138">
        <v>0</v>
      </c>
      <c r="AE21" s="138" t="s">
        <v>165</v>
      </c>
      <c r="AF21" s="138">
        <v>0.2</v>
      </c>
      <c r="AG21" s="138">
        <v>0</v>
      </c>
      <c r="AH21" s="138">
        <v>0</v>
      </c>
      <c r="AI21" s="138">
        <v>0</v>
      </c>
      <c r="AJ21" s="138">
        <v>0</v>
      </c>
      <c r="AK21" s="20">
        <f t="shared" si="0"/>
        <v>19.2</v>
      </c>
      <c r="AL21" s="19">
        <f t="shared" si="1"/>
        <v>0.66206896551724137</v>
      </c>
    </row>
    <row r="22" spans="2:40" x14ac:dyDescent="0.2">
      <c r="B22" s="7" t="str">
        <f t="shared" si="2"/>
        <v>Huasteca_Santa Rosa</v>
      </c>
      <c r="C22" s="7" t="s">
        <v>10</v>
      </c>
      <c r="D22" s="7" t="s">
        <v>20</v>
      </c>
      <c r="E22" s="7" t="s">
        <v>11</v>
      </c>
      <c r="F22" s="137">
        <v>7.2</v>
      </c>
      <c r="G22" s="137">
        <v>4.0999999999999996</v>
      </c>
      <c r="H22" s="137">
        <v>0</v>
      </c>
      <c r="I22" s="137">
        <v>0</v>
      </c>
      <c r="J22" s="137">
        <v>0</v>
      </c>
      <c r="K22" s="137">
        <v>0</v>
      </c>
      <c r="L22" s="137" t="s">
        <v>165</v>
      </c>
      <c r="M22" s="137">
        <v>0</v>
      </c>
      <c r="N22" s="137">
        <v>0</v>
      </c>
      <c r="O22" s="137">
        <v>0</v>
      </c>
      <c r="P22" s="137">
        <v>0</v>
      </c>
      <c r="Q22" s="137" t="s">
        <v>165</v>
      </c>
      <c r="R22" s="137">
        <v>1.5</v>
      </c>
      <c r="S22" s="137" t="s">
        <v>165</v>
      </c>
      <c r="T22" s="137">
        <v>0</v>
      </c>
      <c r="U22" s="137">
        <v>0</v>
      </c>
      <c r="V22" s="137">
        <v>0</v>
      </c>
      <c r="W22" s="137">
        <v>2.6</v>
      </c>
      <c r="X22" s="137">
        <v>0</v>
      </c>
      <c r="Y22" s="137">
        <v>0</v>
      </c>
      <c r="Z22" s="138">
        <v>0</v>
      </c>
      <c r="AA22" s="137">
        <v>0</v>
      </c>
      <c r="AB22" s="138">
        <v>0</v>
      </c>
      <c r="AC22" s="137">
        <v>0</v>
      </c>
      <c r="AD22" s="137">
        <v>0</v>
      </c>
      <c r="AE22" s="137">
        <v>10.3</v>
      </c>
      <c r="AF22" s="137" t="s">
        <v>165</v>
      </c>
      <c r="AG22" s="137">
        <v>0</v>
      </c>
      <c r="AH22" s="137">
        <v>0</v>
      </c>
      <c r="AI22" s="137">
        <v>0</v>
      </c>
      <c r="AJ22" s="137">
        <v>0</v>
      </c>
      <c r="AK22" s="20">
        <f t="shared" si="0"/>
        <v>25.700000000000003</v>
      </c>
      <c r="AL22" s="19">
        <f t="shared" si="1"/>
        <v>0.95185185185185195</v>
      </c>
    </row>
    <row r="23" spans="2:40" x14ac:dyDescent="0.2">
      <c r="B23" s="7" t="str">
        <f t="shared" si="2"/>
        <v>Huasteca_Tamuín</v>
      </c>
      <c r="C23" s="7" t="s">
        <v>10</v>
      </c>
      <c r="D23" s="7" t="s">
        <v>22</v>
      </c>
      <c r="E23" s="7" t="s">
        <v>22</v>
      </c>
      <c r="F23" s="137">
        <v>10.5</v>
      </c>
      <c r="G23" s="137">
        <v>4.8</v>
      </c>
      <c r="H23" s="137" t="s">
        <v>165</v>
      </c>
      <c r="I23" s="137" t="s">
        <v>165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 t="s">
        <v>165</v>
      </c>
      <c r="Q23" s="137" t="s">
        <v>165</v>
      </c>
      <c r="R23" s="137">
        <v>1</v>
      </c>
      <c r="S23" s="137">
        <v>0</v>
      </c>
      <c r="T23" s="137">
        <v>0</v>
      </c>
      <c r="U23" s="137">
        <v>0</v>
      </c>
      <c r="V23" s="137">
        <v>0</v>
      </c>
      <c r="W23" s="137">
        <v>2.8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0</v>
      </c>
      <c r="AE23" s="137">
        <v>1.3</v>
      </c>
      <c r="AF23" s="137" t="s">
        <v>165</v>
      </c>
      <c r="AG23" s="137">
        <v>0</v>
      </c>
      <c r="AH23" s="137">
        <v>0</v>
      </c>
      <c r="AI23" s="137">
        <v>0</v>
      </c>
      <c r="AJ23" s="137">
        <v>0</v>
      </c>
      <c r="AK23" s="20">
        <f t="shared" si="0"/>
        <v>20.400000000000002</v>
      </c>
      <c r="AL23" s="19">
        <f t="shared" si="1"/>
        <v>0.78461538461538471</v>
      </c>
    </row>
    <row r="24" spans="2:40" x14ac:dyDescent="0.2">
      <c r="B24" s="7" t="str">
        <f t="shared" si="2"/>
        <v>Huasteca_Temamatla</v>
      </c>
      <c r="C24" s="7" t="s">
        <v>10</v>
      </c>
      <c r="D24" s="7" t="s">
        <v>23</v>
      </c>
      <c r="E24" s="7" t="s">
        <v>119</v>
      </c>
      <c r="F24" s="138">
        <v>10.199999999999999</v>
      </c>
      <c r="G24" s="138">
        <v>2.4</v>
      </c>
      <c r="H24" s="138">
        <v>1.4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7">
        <v>1.7</v>
      </c>
      <c r="Q24" s="138">
        <v>1.6</v>
      </c>
      <c r="R24" s="138">
        <v>0</v>
      </c>
      <c r="S24" s="138">
        <v>0</v>
      </c>
      <c r="T24" s="138">
        <v>0</v>
      </c>
      <c r="U24" s="138" t="s">
        <v>165</v>
      </c>
      <c r="V24" s="138">
        <v>0</v>
      </c>
      <c r="W24" s="138">
        <v>2.6</v>
      </c>
      <c r="X24" s="138">
        <v>1</v>
      </c>
      <c r="Y24" s="138">
        <v>0</v>
      </c>
      <c r="Z24" s="137" t="s">
        <v>165</v>
      </c>
      <c r="AA24" s="138" t="s">
        <v>165</v>
      </c>
      <c r="AB24" s="137">
        <v>0</v>
      </c>
      <c r="AC24" s="138">
        <v>0</v>
      </c>
      <c r="AD24" s="138">
        <v>0</v>
      </c>
      <c r="AE24" s="138">
        <v>3.4</v>
      </c>
      <c r="AF24" s="138">
        <v>4.5999999999999996</v>
      </c>
      <c r="AG24" s="138">
        <v>0</v>
      </c>
      <c r="AH24" s="138">
        <v>0</v>
      </c>
      <c r="AI24" s="138">
        <v>0</v>
      </c>
      <c r="AJ24" s="138">
        <v>0</v>
      </c>
      <c r="AK24" s="20">
        <f t="shared" si="0"/>
        <v>28.9</v>
      </c>
      <c r="AL24" s="19">
        <f t="shared" si="1"/>
        <v>1.032142857142857</v>
      </c>
    </row>
    <row r="25" spans="2:40" x14ac:dyDescent="0.2">
      <c r="B25" s="7" t="str">
        <f t="shared" si="2"/>
        <v>Huasteca_Tierra Blanca</v>
      </c>
      <c r="C25" s="7" t="s">
        <v>10</v>
      </c>
      <c r="D25" s="7" t="s">
        <v>24</v>
      </c>
      <c r="E25" s="7" t="s">
        <v>119</v>
      </c>
      <c r="F25" s="138">
        <v>0.5</v>
      </c>
      <c r="G25" s="138">
        <v>1</v>
      </c>
      <c r="H25" s="138">
        <v>0.6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7">
        <v>0</v>
      </c>
      <c r="Q25" s="138">
        <v>1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1.9</v>
      </c>
      <c r="X25" s="138">
        <v>0</v>
      </c>
      <c r="Y25" s="138">
        <v>0</v>
      </c>
      <c r="Z25" s="138" t="s">
        <v>165</v>
      </c>
      <c r="AA25" s="138">
        <v>0</v>
      </c>
      <c r="AB25" s="138">
        <v>0</v>
      </c>
      <c r="AC25" s="138">
        <v>0</v>
      </c>
      <c r="AD25" s="138">
        <v>0</v>
      </c>
      <c r="AE25" s="138">
        <v>0.6</v>
      </c>
      <c r="AF25" s="138">
        <v>0.7</v>
      </c>
      <c r="AG25" s="138">
        <v>0</v>
      </c>
      <c r="AH25" s="138">
        <v>0</v>
      </c>
      <c r="AI25" s="138">
        <v>0</v>
      </c>
      <c r="AJ25" s="138">
        <v>0</v>
      </c>
      <c r="AK25" s="20">
        <f t="shared" si="0"/>
        <v>6.3</v>
      </c>
      <c r="AL25" s="19">
        <f t="shared" si="1"/>
        <v>0.21</v>
      </c>
    </row>
    <row r="26" spans="2:40" x14ac:dyDescent="0.2">
      <c r="B26" s="8" t="str">
        <f t="shared" si="2"/>
        <v>Media_Cerritos</v>
      </c>
      <c r="C26" s="99" t="s">
        <v>5</v>
      </c>
      <c r="D26" s="99" t="s">
        <v>6</v>
      </c>
      <c r="E26" s="99" t="s">
        <v>6</v>
      </c>
      <c r="F26" s="137" t="s">
        <v>165</v>
      </c>
      <c r="G26" s="137" t="s">
        <v>165</v>
      </c>
      <c r="H26" s="137" t="s">
        <v>165</v>
      </c>
      <c r="I26" s="137" t="s">
        <v>165</v>
      </c>
      <c r="J26" s="137">
        <v>0</v>
      </c>
      <c r="K26" s="137">
        <v>0</v>
      </c>
      <c r="L26" s="137" t="s">
        <v>165</v>
      </c>
      <c r="M26" s="137" t="s">
        <v>165</v>
      </c>
      <c r="N26" s="137" t="s">
        <v>165</v>
      </c>
      <c r="O26" s="137">
        <v>0</v>
      </c>
      <c r="P26" s="137">
        <v>0</v>
      </c>
      <c r="Q26" s="137" t="s">
        <v>165</v>
      </c>
      <c r="R26" s="137">
        <v>5.5</v>
      </c>
      <c r="S26" s="137" t="s">
        <v>165</v>
      </c>
      <c r="T26" s="137" t="s">
        <v>165</v>
      </c>
      <c r="U26" s="137" t="s">
        <v>165</v>
      </c>
      <c r="V26" s="137">
        <v>0</v>
      </c>
      <c r="W26" s="137" t="s">
        <v>165</v>
      </c>
      <c r="X26" s="137">
        <v>0</v>
      </c>
      <c r="Y26" s="137">
        <v>0</v>
      </c>
      <c r="Z26" s="137">
        <v>0</v>
      </c>
      <c r="AA26" s="137" t="s">
        <v>165</v>
      </c>
      <c r="AB26" s="137">
        <v>0</v>
      </c>
      <c r="AC26" s="137">
        <v>0</v>
      </c>
      <c r="AD26" s="137" t="s">
        <v>165</v>
      </c>
      <c r="AE26" s="137" t="s">
        <v>165</v>
      </c>
      <c r="AF26" s="137">
        <v>4</v>
      </c>
      <c r="AG26" s="137">
        <v>0</v>
      </c>
      <c r="AH26" s="137" t="s">
        <v>165</v>
      </c>
      <c r="AI26" s="137" t="s">
        <v>165</v>
      </c>
      <c r="AJ26" s="137">
        <v>0</v>
      </c>
      <c r="AK26" s="20">
        <f t="shared" si="0"/>
        <v>9.5</v>
      </c>
      <c r="AL26" s="19">
        <f t="shared" si="1"/>
        <v>0.6785714285714286</v>
      </c>
    </row>
    <row r="27" spans="2:40" x14ac:dyDescent="0.2">
      <c r="B27" s="8" t="str">
        <f t="shared" si="2"/>
        <v>Media_Rioverde</v>
      </c>
      <c r="C27" s="99" t="s">
        <v>5</v>
      </c>
      <c r="D27" s="99" t="s">
        <v>7</v>
      </c>
      <c r="E27" s="99" t="s">
        <v>7</v>
      </c>
      <c r="F27" s="137">
        <v>0</v>
      </c>
      <c r="G27" s="137">
        <v>0.5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0.8</v>
      </c>
      <c r="S27" s="137">
        <v>0.6</v>
      </c>
      <c r="T27" s="137">
        <v>0</v>
      </c>
      <c r="U27" s="137">
        <v>0</v>
      </c>
      <c r="V27" s="137">
        <v>0</v>
      </c>
      <c r="W27" s="137">
        <v>0.4</v>
      </c>
      <c r="X27" s="137">
        <v>0</v>
      </c>
      <c r="Y27" s="137">
        <v>0</v>
      </c>
      <c r="Z27" s="137">
        <v>0</v>
      </c>
      <c r="AA27" s="137">
        <v>0</v>
      </c>
      <c r="AB27" s="137">
        <v>0</v>
      </c>
      <c r="AC27" s="137">
        <v>0</v>
      </c>
      <c r="AD27" s="137">
        <v>0</v>
      </c>
      <c r="AE27" s="137">
        <v>0</v>
      </c>
      <c r="AF27" s="137">
        <v>0.6</v>
      </c>
      <c r="AG27" s="137">
        <v>0</v>
      </c>
      <c r="AH27" s="137">
        <v>0</v>
      </c>
      <c r="AI27" s="137">
        <v>0</v>
      </c>
      <c r="AJ27" s="137">
        <v>0</v>
      </c>
      <c r="AK27" s="20">
        <f t="shared" si="0"/>
        <v>2.9</v>
      </c>
      <c r="AL27" s="19">
        <f t="shared" si="1"/>
        <v>9.3548387096774197E-2</v>
      </c>
    </row>
    <row r="28" spans="2:40" x14ac:dyDescent="0.2">
      <c r="B28" s="8" t="str">
        <f t="shared" si="2"/>
        <v>Media_San Ciro</v>
      </c>
      <c r="C28" s="99" t="s">
        <v>5</v>
      </c>
      <c r="D28" s="99" t="s">
        <v>8</v>
      </c>
      <c r="E28" s="99" t="s">
        <v>112</v>
      </c>
      <c r="F28" s="137">
        <v>0.7</v>
      </c>
      <c r="G28" s="137">
        <v>1.4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 t="s">
        <v>165</v>
      </c>
      <c r="R28" s="137">
        <v>2.8</v>
      </c>
      <c r="S28" s="137" t="s">
        <v>165</v>
      </c>
      <c r="T28" s="137">
        <v>0</v>
      </c>
      <c r="U28" s="137">
        <v>0</v>
      </c>
      <c r="V28" s="137">
        <v>0</v>
      </c>
      <c r="W28" s="137">
        <v>0.8</v>
      </c>
      <c r="X28" s="137" t="s">
        <v>165</v>
      </c>
      <c r="Y28" s="137">
        <v>0</v>
      </c>
      <c r="Z28" s="137">
        <v>0</v>
      </c>
      <c r="AA28" s="137">
        <v>0</v>
      </c>
      <c r="AB28" s="137">
        <v>0</v>
      </c>
      <c r="AC28" s="137">
        <v>0</v>
      </c>
      <c r="AD28" s="137">
        <v>0</v>
      </c>
      <c r="AE28" s="137">
        <v>0</v>
      </c>
      <c r="AF28" s="137">
        <v>0</v>
      </c>
      <c r="AG28" s="137">
        <v>0</v>
      </c>
      <c r="AH28" s="137">
        <v>0</v>
      </c>
      <c r="AI28" s="137">
        <v>0</v>
      </c>
      <c r="AJ28" s="137" t="s">
        <v>165</v>
      </c>
      <c r="AK28" s="20">
        <f t="shared" si="0"/>
        <v>5.6999999999999993</v>
      </c>
      <c r="AL28" s="19">
        <f t="shared" si="1"/>
        <v>0.21111111111111108</v>
      </c>
    </row>
    <row r="29" spans="2:40" customFormat="1" ht="15" x14ac:dyDescent="0.25">
      <c r="B29" s="66" t="str">
        <f t="shared" si="2"/>
        <v>Altiplano_Los Quintos</v>
      </c>
      <c r="C29" s="5" t="s">
        <v>0</v>
      </c>
      <c r="D29" s="5" t="s">
        <v>50</v>
      </c>
      <c r="E29" s="5" t="s">
        <v>51</v>
      </c>
      <c r="F29" s="137" t="s">
        <v>165</v>
      </c>
      <c r="G29" s="137" t="s">
        <v>165</v>
      </c>
      <c r="H29" s="137" t="s">
        <v>165</v>
      </c>
      <c r="I29" s="137" t="s">
        <v>165</v>
      </c>
      <c r="J29" s="137" t="s">
        <v>165</v>
      </c>
      <c r="K29" s="137" t="s">
        <v>165</v>
      </c>
      <c r="L29" s="137" t="s">
        <v>165</v>
      </c>
      <c r="M29" s="137" t="s">
        <v>165</v>
      </c>
      <c r="N29" s="137" t="s">
        <v>165</v>
      </c>
      <c r="O29" s="137" t="s">
        <v>165</v>
      </c>
      <c r="P29" s="137" t="s">
        <v>165</v>
      </c>
      <c r="Q29" s="137" t="s">
        <v>165</v>
      </c>
      <c r="R29" s="137" t="s">
        <v>165</v>
      </c>
      <c r="S29" s="137" t="s">
        <v>165</v>
      </c>
      <c r="T29" s="137" t="s">
        <v>165</v>
      </c>
      <c r="U29" s="137" t="s">
        <v>165</v>
      </c>
      <c r="V29" s="137" t="s">
        <v>165</v>
      </c>
      <c r="W29" s="137" t="s">
        <v>165</v>
      </c>
      <c r="X29" s="137" t="s">
        <v>165</v>
      </c>
      <c r="Y29" s="137" t="s">
        <v>165</v>
      </c>
      <c r="Z29" s="137" t="s">
        <v>165</v>
      </c>
      <c r="AA29" s="137" t="s">
        <v>165</v>
      </c>
      <c r="AB29" s="137" t="s">
        <v>165</v>
      </c>
      <c r="AC29" s="137" t="s">
        <v>165</v>
      </c>
      <c r="AD29" s="137" t="s">
        <v>165</v>
      </c>
      <c r="AE29" s="137" t="s">
        <v>165</v>
      </c>
      <c r="AF29" s="137" t="s">
        <v>165</v>
      </c>
      <c r="AG29" s="137" t="s">
        <v>165</v>
      </c>
      <c r="AH29" s="137" t="s">
        <v>165</v>
      </c>
      <c r="AI29" s="137" t="s">
        <v>165</v>
      </c>
      <c r="AJ29" s="137" t="s">
        <v>165</v>
      </c>
      <c r="AK29" s="20">
        <f t="shared" ref="AK29:AK81" si="3">SUM(F29:AJ29)</f>
        <v>0</v>
      </c>
      <c r="AL29" s="19" t="e">
        <f t="shared" ref="AL29:AL81" si="4">AVERAGE(F29:AJ29)</f>
        <v>#DIV/0!</v>
      </c>
    </row>
    <row r="30" spans="2:40" customFormat="1" ht="15" x14ac:dyDescent="0.25">
      <c r="B30" s="66" t="str">
        <f t="shared" si="2"/>
        <v>Altiplano_El Cuijal</v>
      </c>
      <c r="C30" s="5" t="s">
        <v>0</v>
      </c>
      <c r="D30" s="5" t="s">
        <v>52</v>
      </c>
      <c r="E30" s="5" t="s">
        <v>61</v>
      </c>
      <c r="F30" s="137" t="s">
        <v>165</v>
      </c>
      <c r="G30" s="137" t="s">
        <v>165</v>
      </c>
      <c r="H30" s="137" t="s">
        <v>165</v>
      </c>
      <c r="I30" s="137" t="s">
        <v>165</v>
      </c>
      <c r="J30" s="137" t="s">
        <v>165</v>
      </c>
      <c r="K30" s="137" t="s">
        <v>165</v>
      </c>
      <c r="L30" s="137" t="s">
        <v>165</v>
      </c>
      <c r="M30" s="137" t="s">
        <v>165</v>
      </c>
      <c r="N30" s="137" t="s">
        <v>165</v>
      </c>
      <c r="O30" s="137" t="s">
        <v>165</v>
      </c>
      <c r="P30" s="137" t="s">
        <v>165</v>
      </c>
      <c r="Q30" s="137" t="s">
        <v>165</v>
      </c>
      <c r="R30" s="137" t="s">
        <v>165</v>
      </c>
      <c r="S30" s="137" t="s">
        <v>165</v>
      </c>
      <c r="T30" s="137" t="s">
        <v>165</v>
      </c>
      <c r="U30" s="137" t="s">
        <v>165</v>
      </c>
      <c r="V30" s="137" t="s">
        <v>165</v>
      </c>
      <c r="W30" s="137" t="s">
        <v>165</v>
      </c>
      <c r="X30" s="137" t="s">
        <v>165</v>
      </c>
      <c r="Y30" s="137" t="s">
        <v>165</v>
      </c>
      <c r="Z30" s="137" t="s">
        <v>165</v>
      </c>
      <c r="AA30" s="137" t="s">
        <v>165</v>
      </c>
      <c r="AB30" s="137" t="s">
        <v>165</v>
      </c>
      <c r="AC30" s="137" t="s">
        <v>165</v>
      </c>
      <c r="AD30" s="137" t="s">
        <v>165</v>
      </c>
      <c r="AE30" s="137" t="s">
        <v>165</v>
      </c>
      <c r="AF30" s="137" t="s">
        <v>165</v>
      </c>
      <c r="AG30" s="137" t="s">
        <v>165</v>
      </c>
      <c r="AH30" s="137" t="s">
        <v>165</v>
      </c>
      <c r="AI30" s="137" t="s">
        <v>165</v>
      </c>
      <c r="AJ30" s="137" t="s">
        <v>165</v>
      </c>
      <c r="AK30" s="20">
        <f t="shared" si="3"/>
        <v>0</v>
      </c>
      <c r="AL30" s="19" t="e">
        <f t="shared" si="4"/>
        <v>#DIV/0!</v>
      </c>
      <c r="AN30" s="16"/>
    </row>
    <row r="31" spans="2:40" customFormat="1" ht="15" x14ac:dyDescent="0.25">
      <c r="B31" s="66" t="str">
        <f t="shared" si="2"/>
        <v>Altiplano_Charcas</v>
      </c>
      <c r="C31" s="5" t="s">
        <v>0</v>
      </c>
      <c r="D31" s="5" t="s">
        <v>54</v>
      </c>
      <c r="E31" s="5" t="s">
        <v>54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 t="s">
        <v>165</v>
      </c>
      <c r="N31" s="137" t="s">
        <v>165</v>
      </c>
      <c r="O31" s="137" t="s">
        <v>165</v>
      </c>
      <c r="P31" s="137" t="s">
        <v>165</v>
      </c>
      <c r="Q31" s="137" t="s">
        <v>165</v>
      </c>
      <c r="R31" s="137" t="s">
        <v>165</v>
      </c>
      <c r="S31" s="137" t="s">
        <v>165</v>
      </c>
      <c r="T31" s="137" t="s">
        <v>165</v>
      </c>
      <c r="U31" s="137" t="s">
        <v>165</v>
      </c>
      <c r="V31" s="137">
        <v>0</v>
      </c>
      <c r="W31" s="137">
        <v>0</v>
      </c>
      <c r="X31" s="137">
        <v>0</v>
      </c>
      <c r="Y31" s="137">
        <v>0</v>
      </c>
      <c r="Z31" s="137">
        <v>0.4</v>
      </c>
      <c r="AA31" s="137">
        <v>0</v>
      </c>
      <c r="AB31" s="137">
        <v>0</v>
      </c>
      <c r="AC31" s="137">
        <v>0</v>
      </c>
      <c r="AD31" s="137">
        <v>0</v>
      </c>
      <c r="AE31" s="137">
        <v>0</v>
      </c>
      <c r="AF31" s="137">
        <v>5</v>
      </c>
      <c r="AG31" s="137">
        <v>0.2</v>
      </c>
      <c r="AH31" s="137">
        <v>0</v>
      </c>
      <c r="AI31" s="137">
        <v>0</v>
      </c>
      <c r="AJ31" s="137">
        <v>0</v>
      </c>
      <c r="AK31" s="20">
        <f t="shared" si="3"/>
        <v>5.6000000000000005</v>
      </c>
      <c r="AL31" s="19">
        <f t="shared" si="4"/>
        <v>0.25454545454545457</v>
      </c>
    </row>
    <row r="32" spans="2:40" customFormat="1" ht="15" x14ac:dyDescent="0.25">
      <c r="B32" s="66" t="str">
        <f t="shared" si="2"/>
        <v>Altiplano_El Huizache</v>
      </c>
      <c r="C32" s="5" t="s">
        <v>0</v>
      </c>
      <c r="D32" s="5" t="s">
        <v>55</v>
      </c>
      <c r="E32" s="5" t="s">
        <v>144</v>
      </c>
      <c r="F32" s="137">
        <v>0</v>
      </c>
      <c r="G32" s="137">
        <v>2.8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7.6</v>
      </c>
      <c r="S32" s="137">
        <v>0.4</v>
      </c>
      <c r="T32" s="137">
        <v>0</v>
      </c>
      <c r="U32" s="137">
        <v>0</v>
      </c>
      <c r="V32" s="137">
        <v>0</v>
      </c>
      <c r="W32" s="137">
        <v>0</v>
      </c>
      <c r="X32" s="137">
        <v>0</v>
      </c>
      <c r="Y32" s="137">
        <v>0</v>
      </c>
      <c r="Z32" s="137">
        <v>0</v>
      </c>
      <c r="AA32" s="137">
        <v>0</v>
      </c>
      <c r="AB32" s="137">
        <v>0</v>
      </c>
      <c r="AC32" s="137">
        <v>0</v>
      </c>
      <c r="AD32" s="137">
        <v>0</v>
      </c>
      <c r="AE32" s="137">
        <v>0</v>
      </c>
      <c r="AF32" s="137">
        <v>6.4</v>
      </c>
      <c r="AG32" s="137">
        <v>0.6</v>
      </c>
      <c r="AH32" s="137">
        <v>0</v>
      </c>
      <c r="AI32" s="137">
        <v>0</v>
      </c>
      <c r="AJ32" s="137">
        <v>0</v>
      </c>
      <c r="AK32" s="20">
        <f t="shared" si="3"/>
        <v>17.8</v>
      </c>
      <c r="AL32" s="19">
        <f t="shared" si="4"/>
        <v>0.5741935483870968</v>
      </c>
      <c r="AN32" s="16"/>
    </row>
    <row r="33" spans="2:40" customFormat="1" ht="15" x14ac:dyDescent="0.25">
      <c r="B33" s="66" t="str">
        <f t="shared" si="2"/>
        <v>Altiplano_El Vergel</v>
      </c>
      <c r="C33" s="5" t="s">
        <v>0</v>
      </c>
      <c r="D33" s="5" t="s">
        <v>143</v>
      </c>
      <c r="E33" s="5" t="s">
        <v>1</v>
      </c>
      <c r="F33" s="137" t="s">
        <v>165</v>
      </c>
      <c r="G33" s="137" t="s">
        <v>165</v>
      </c>
      <c r="H33" s="137" t="s">
        <v>165</v>
      </c>
      <c r="I33" s="137" t="s">
        <v>165</v>
      </c>
      <c r="J33" s="137" t="s">
        <v>165</v>
      </c>
      <c r="K33" s="137" t="s">
        <v>165</v>
      </c>
      <c r="L33" s="137" t="s">
        <v>165</v>
      </c>
      <c r="M33" s="137" t="s">
        <v>165</v>
      </c>
      <c r="N33" s="137" t="s">
        <v>165</v>
      </c>
      <c r="O33" s="137" t="s">
        <v>165</v>
      </c>
      <c r="P33" s="137" t="s">
        <v>165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7">
        <v>0</v>
      </c>
      <c r="X33" s="137">
        <v>0</v>
      </c>
      <c r="Y33" s="137">
        <v>0</v>
      </c>
      <c r="Z33" s="137">
        <v>7.4</v>
      </c>
      <c r="AA33" s="137">
        <v>0</v>
      </c>
      <c r="AB33" s="137">
        <v>0</v>
      </c>
      <c r="AC33" s="137">
        <v>0</v>
      </c>
      <c r="AD33" s="137">
        <v>0</v>
      </c>
      <c r="AE33" s="137">
        <v>0</v>
      </c>
      <c r="AF33" s="137">
        <v>10</v>
      </c>
      <c r="AG33" s="137">
        <v>0.2</v>
      </c>
      <c r="AH33" s="137">
        <v>0</v>
      </c>
      <c r="AI33" s="137">
        <v>0</v>
      </c>
      <c r="AJ33" s="137">
        <v>0</v>
      </c>
      <c r="AK33" s="20">
        <f t="shared" si="3"/>
        <v>17.599999999999998</v>
      </c>
      <c r="AL33" s="19">
        <f t="shared" si="4"/>
        <v>0.87999999999999989</v>
      </c>
    </row>
    <row r="34" spans="2:40" customFormat="1" ht="15" x14ac:dyDescent="0.25">
      <c r="B34" s="66" t="str">
        <f t="shared" si="2"/>
        <v xml:space="preserve">Altiplano_Pocitos </v>
      </c>
      <c r="C34" s="5" t="s">
        <v>0</v>
      </c>
      <c r="D34" s="5" t="s">
        <v>57</v>
      </c>
      <c r="E34" s="5" t="s">
        <v>1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3.2</v>
      </c>
      <c r="S34" s="137">
        <v>0</v>
      </c>
      <c r="T34" s="137">
        <v>0</v>
      </c>
      <c r="U34" s="137">
        <v>0</v>
      </c>
      <c r="V34" s="137">
        <v>0</v>
      </c>
      <c r="W34" s="137">
        <v>0</v>
      </c>
      <c r="X34" s="137">
        <v>0</v>
      </c>
      <c r="Y34" s="137">
        <v>0</v>
      </c>
      <c r="Z34" s="137">
        <v>0</v>
      </c>
      <c r="AA34" s="137">
        <v>0</v>
      </c>
      <c r="AB34" s="137">
        <v>0</v>
      </c>
      <c r="AC34" s="137">
        <v>0</v>
      </c>
      <c r="AD34" s="137">
        <v>0</v>
      </c>
      <c r="AE34" s="137">
        <v>0</v>
      </c>
      <c r="AF34" s="137">
        <v>21.6</v>
      </c>
      <c r="AG34" s="137">
        <v>0</v>
      </c>
      <c r="AH34" s="137">
        <v>0</v>
      </c>
      <c r="AI34" s="137">
        <v>0</v>
      </c>
      <c r="AJ34" s="137">
        <v>0</v>
      </c>
      <c r="AK34" s="20">
        <f t="shared" si="3"/>
        <v>24.8</v>
      </c>
      <c r="AL34" s="19">
        <f t="shared" si="4"/>
        <v>0.8</v>
      </c>
      <c r="AN34" s="16"/>
    </row>
    <row r="35" spans="2:40" customFormat="1" ht="15" x14ac:dyDescent="0.25">
      <c r="B35" s="66" t="str">
        <f t="shared" si="2"/>
        <v>Altiplano_Banderillas</v>
      </c>
      <c r="C35" s="5" t="s">
        <v>0</v>
      </c>
      <c r="D35" s="5" t="s">
        <v>58</v>
      </c>
      <c r="E35" s="5" t="s">
        <v>59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 t="s">
        <v>165</v>
      </c>
      <c r="N35" s="137" t="s">
        <v>165</v>
      </c>
      <c r="O35" s="137" t="s">
        <v>165</v>
      </c>
      <c r="P35" s="137" t="s">
        <v>165</v>
      </c>
      <c r="Q35" s="137" t="s">
        <v>165</v>
      </c>
      <c r="R35" s="137" t="s">
        <v>165</v>
      </c>
      <c r="S35" s="137" t="s">
        <v>165</v>
      </c>
      <c r="T35" s="137" t="s">
        <v>165</v>
      </c>
      <c r="U35" s="137">
        <v>0</v>
      </c>
      <c r="V35" s="137">
        <v>0</v>
      </c>
      <c r="W35" s="137">
        <v>0</v>
      </c>
      <c r="X35" s="137">
        <v>0</v>
      </c>
      <c r="Y35" s="137">
        <v>0</v>
      </c>
      <c r="Z35" s="137">
        <v>0</v>
      </c>
      <c r="AA35" s="137">
        <v>0</v>
      </c>
      <c r="AB35" s="137">
        <v>0</v>
      </c>
      <c r="AC35" s="137">
        <v>0</v>
      </c>
      <c r="AD35" s="137">
        <v>0</v>
      </c>
      <c r="AE35" s="137">
        <v>0</v>
      </c>
      <c r="AF35" s="137">
        <v>0</v>
      </c>
      <c r="AG35" s="137">
        <v>0</v>
      </c>
      <c r="AH35" s="137">
        <v>0</v>
      </c>
      <c r="AI35" s="137">
        <v>0</v>
      </c>
      <c r="AJ35" s="137">
        <v>0</v>
      </c>
      <c r="AK35" s="20">
        <f t="shared" si="3"/>
        <v>0</v>
      </c>
      <c r="AL35" s="19">
        <f t="shared" si="4"/>
        <v>0</v>
      </c>
    </row>
    <row r="36" spans="2:40" customFormat="1" ht="15" x14ac:dyDescent="0.25">
      <c r="B36" s="66" t="str">
        <f t="shared" si="2"/>
        <v>Altiplano_Sabanillas</v>
      </c>
      <c r="C36" s="5" t="s">
        <v>0</v>
      </c>
      <c r="D36" s="5" t="s">
        <v>60</v>
      </c>
      <c r="E36" s="5" t="s">
        <v>61</v>
      </c>
      <c r="F36" s="137" t="s">
        <v>165</v>
      </c>
      <c r="G36" s="137" t="s">
        <v>165</v>
      </c>
      <c r="H36" s="137" t="s">
        <v>165</v>
      </c>
      <c r="I36" s="137" t="s">
        <v>165</v>
      </c>
      <c r="J36" s="137" t="s">
        <v>165</v>
      </c>
      <c r="K36" s="137" t="s">
        <v>165</v>
      </c>
      <c r="L36" s="137" t="s">
        <v>165</v>
      </c>
      <c r="M36" s="137" t="s">
        <v>165</v>
      </c>
      <c r="N36" s="137" t="s">
        <v>165</v>
      </c>
      <c r="O36" s="137" t="s">
        <v>165</v>
      </c>
      <c r="P36" s="137" t="s">
        <v>165</v>
      </c>
      <c r="Q36" s="137" t="s">
        <v>165</v>
      </c>
      <c r="R36" s="137" t="s">
        <v>165</v>
      </c>
      <c r="S36" s="137" t="s">
        <v>165</v>
      </c>
      <c r="T36" s="137" t="s">
        <v>165</v>
      </c>
      <c r="U36" s="137" t="s">
        <v>165</v>
      </c>
      <c r="V36" s="137" t="s">
        <v>165</v>
      </c>
      <c r="W36" s="137" t="s">
        <v>165</v>
      </c>
      <c r="X36" s="137" t="s">
        <v>165</v>
      </c>
      <c r="Y36" s="137" t="s">
        <v>165</v>
      </c>
      <c r="Z36" s="137" t="s">
        <v>165</v>
      </c>
      <c r="AA36" s="137" t="s">
        <v>165</v>
      </c>
      <c r="AB36" s="137" t="s">
        <v>165</v>
      </c>
      <c r="AC36" s="137" t="s">
        <v>165</v>
      </c>
      <c r="AD36" s="137" t="s">
        <v>165</v>
      </c>
      <c r="AE36" s="137" t="s">
        <v>165</v>
      </c>
      <c r="AF36" s="137" t="s">
        <v>165</v>
      </c>
      <c r="AG36" s="137" t="s">
        <v>165</v>
      </c>
      <c r="AH36" s="137" t="s">
        <v>165</v>
      </c>
      <c r="AI36" s="137" t="s">
        <v>165</v>
      </c>
      <c r="AJ36" s="137" t="s">
        <v>165</v>
      </c>
      <c r="AK36" s="20">
        <f t="shared" si="3"/>
        <v>0</v>
      </c>
      <c r="AL36" s="19" t="e">
        <f t="shared" si="4"/>
        <v>#DIV/0!</v>
      </c>
      <c r="AN36" s="16"/>
    </row>
    <row r="37" spans="2:40" customFormat="1" ht="15" x14ac:dyDescent="0.25">
      <c r="B37" s="66" t="str">
        <f t="shared" si="2"/>
        <v>Altiplano_BuenaVista</v>
      </c>
      <c r="C37" s="5" t="s">
        <v>0</v>
      </c>
      <c r="D37" s="5" t="s">
        <v>62</v>
      </c>
      <c r="E37" s="5" t="s">
        <v>63</v>
      </c>
      <c r="F37" s="137" t="s">
        <v>165</v>
      </c>
      <c r="G37" s="137" t="s">
        <v>165</v>
      </c>
      <c r="H37" s="137" t="s">
        <v>165</v>
      </c>
      <c r="I37" s="137" t="s">
        <v>165</v>
      </c>
      <c r="J37" s="137" t="s">
        <v>165</v>
      </c>
      <c r="K37" s="137" t="s">
        <v>165</v>
      </c>
      <c r="L37" s="137" t="s">
        <v>165</v>
      </c>
      <c r="M37" s="137" t="s">
        <v>165</v>
      </c>
      <c r="N37" s="137" t="s">
        <v>165</v>
      </c>
      <c r="O37" s="137" t="s">
        <v>165</v>
      </c>
      <c r="P37" s="137" t="s">
        <v>165</v>
      </c>
      <c r="Q37" s="137" t="s">
        <v>165</v>
      </c>
      <c r="R37" s="137" t="s">
        <v>165</v>
      </c>
      <c r="S37" s="137" t="s">
        <v>165</v>
      </c>
      <c r="T37" s="137" t="s">
        <v>165</v>
      </c>
      <c r="U37" s="137" t="s">
        <v>165</v>
      </c>
      <c r="V37" s="137" t="s">
        <v>165</v>
      </c>
      <c r="W37" s="137" t="s">
        <v>165</v>
      </c>
      <c r="X37" s="137" t="s">
        <v>165</v>
      </c>
      <c r="Y37" s="137" t="s">
        <v>165</v>
      </c>
      <c r="Z37" s="137" t="s">
        <v>165</v>
      </c>
      <c r="AA37" s="137" t="s">
        <v>165</v>
      </c>
      <c r="AB37" s="137" t="s">
        <v>165</v>
      </c>
      <c r="AC37" s="137" t="s">
        <v>165</v>
      </c>
      <c r="AD37" s="137" t="s">
        <v>165</v>
      </c>
      <c r="AE37" s="137" t="s">
        <v>165</v>
      </c>
      <c r="AF37" s="137" t="s">
        <v>165</v>
      </c>
      <c r="AG37" s="137" t="s">
        <v>165</v>
      </c>
      <c r="AH37" s="137" t="s">
        <v>165</v>
      </c>
      <c r="AI37" s="137" t="s">
        <v>165</v>
      </c>
      <c r="AJ37" s="137" t="s">
        <v>165</v>
      </c>
      <c r="AK37" s="20">
        <f t="shared" si="3"/>
        <v>0</v>
      </c>
      <c r="AL37" s="19" t="e">
        <f t="shared" si="4"/>
        <v>#DIV/0!</v>
      </c>
    </row>
    <row r="38" spans="2:40" customFormat="1" ht="15" x14ac:dyDescent="0.25">
      <c r="B38" s="66" t="str">
        <f t="shared" si="2"/>
        <v>Altiplano_La Terquedad</v>
      </c>
      <c r="C38" s="5" t="s">
        <v>0</v>
      </c>
      <c r="D38" s="5" t="s">
        <v>64</v>
      </c>
      <c r="E38" s="5" t="s">
        <v>63</v>
      </c>
      <c r="F38" s="137">
        <v>0</v>
      </c>
      <c r="G38" s="137">
        <v>0.6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7.8</v>
      </c>
      <c r="S38" s="137">
        <v>0.6</v>
      </c>
      <c r="T38" s="137">
        <v>0</v>
      </c>
      <c r="U38" s="137">
        <v>0</v>
      </c>
      <c r="V38" s="137">
        <v>0</v>
      </c>
      <c r="W38" s="137">
        <v>0</v>
      </c>
      <c r="X38" s="137">
        <v>0</v>
      </c>
      <c r="Y38" s="137">
        <v>0</v>
      </c>
      <c r="Z38" s="137">
        <v>0</v>
      </c>
      <c r="AA38" s="137">
        <v>0</v>
      </c>
      <c r="AB38" s="137">
        <v>0</v>
      </c>
      <c r="AC38" s="137">
        <v>0</v>
      </c>
      <c r="AD38" s="137">
        <v>0</v>
      </c>
      <c r="AE38" s="137">
        <v>0</v>
      </c>
      <c r="AF38" s="137">
        <v>11.6</v>
      </c>
      <c r="AG38" s="137">
        <v>0</v>
      </c>
      <c r="AH38" s="137">
        <v>0</v>
      </c>
      <c r="AI38" s="137">
        <v>0</v>
      </c>
      <c r="AJ38" s="137">
        <v>0</v>
      </c>
      <c r="AK38" s="20">
        <f t="shared" si="3"/>
        <v>20.6</v>
      </c>
      <c r="AL38" s="19">
        <f t="shared" si="4"/>
        <v>0.6645161290322581</v>
      </c>
      <c r="AN38" s="16"/>
    </row>
    <row r="39" spans="2:40" customFormat="1" ht="15" x14ac:dyDescent="0.25">
      <c r="B39" s="66" t="str">
        <f t="shared" si="2"/>
        <v>Altiplano_BuenaVista</v>
      </c>
      <c r="C39" s="5" t="s">
        <v>0</v>
      </c>
      <c r="D39" s="5" t="s">
        <v>62</v>
      </c>
      <c r="E39" s="5" t="s">
        <v>65</v>
      </c>
      <c r="F39" s="137" t="s">
        <v>165</v>
      </c>
      <c r="G39" s="137">
        <v>0.2</v>
      </c>
      <c r="H39" s="137">
        <v>0</v>
      </c>
      <c r="I39" s="137" t="s">
        <v>165</v>
      </c>
      <c r="J39" s="137" t="s">
        <v>165</v>
      </c>
      <c r="K39" s="137" t="s">
        <v>165</v>
      </c>
      <c r="L39" s="137" t="s">
        <v>165</v>
      </c>
      <c r="M39" s="137" t="s">
        <v>165</v>
      </c>
      <c r="N39" s="137" t="s">
        <v>165</v>
      </c>
      <c r="O39" s="137" t="s">
        <v>165</v>
      </c>
      <c r="P39" s="137" t="s">
        <v>165</v>
      </c>
      <c r="Q39" s="137" t="s">
        <v>165</v>
      </c>
      <c r="R39" s="137" t="s">
        <v>165</v>
      </c>
      <c r="S39" s="137" t="s">
        <v>165</v>
      </c>
      <c r="T39" s="137" t="s">
        <v>165</v>
      </c>
      <c r="U39" s="137" t="s">
        <v>165</v>
      </c>
      <c r="V39" s="137" t="s">
        <v>165</v>
      </c>
      <c r="W39" s="137" t="s">
        <v>165</v>
      </c>
      <c r="X39" s="137" t="s">
        <v>165</v>
      </c>
      <c r="Y39" s="137" t="s">
        <v>165</v>
      </c>
      <c r="Z39" s="137" t="s">
        <v>165</v>
      </c>
      <c r="AA39" s="137" t="s">
        <v>165</v>
      </c>
      <c r="AB39" s="137" t="s">
        <v>165</v>
      </c>
      <c r="AC39" s="137" t="s">
        <v>165</v>
      </c>
      <c r="AD39" s="137" t="s">
        <v>165</v>
      </c>
      <c r="AE39" s="137" t="s">
        <v>165</v>
      </c>
      <c r="AF39" s="137" t="s">
        <v>165</v>
      </c>
      <c r="AG39" s="137" t="s">
        <v>165</v>
      </c>
      <c r="AH39" s="137">
        <v>0</v>
      </c>
      <c r="AI39" s="137" t="s">
        <v>165</v>
      </c>
      <c r="AJ39" s="137" t="s">
        <v>165</v>
      </c>
      <c r="AK39" s="20">
        <f t="shared" si="3"/>
        <v>0.2</v>
      </c>
      <c r="AL39" s="19">
        <f t="shared" si="4"/>
        <v>6.6666666666666666E-2</v>
      </c>
    </row>
    <row r="40" spans="2:40" customFormat="1" ht="15" x14ac:dyDescent="0.25">
      <c r="B40" s="66" t="str">
        <f t="shared" si="2"/>
        <v>Altiplano_La Dulce</v>
      </c>
      <c r="C40" s="5" t="s">
        <v>0</v>
      </c>
      <c r="D40" s="5" t="s">
        <v>66</v>
      </c>
      <c r="E40" s="5" t="s">
        <v>65</v>
      </c>
      <c r="F40" s="137">
        <v>0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 t="s">
        <v>165</v>
      </c>
      <c r="N40" s="137" t="s">
        <v>165</v>
      </c>
      <c r="O40" s="137" t="s">
        <v>165</v>
      </c>
      <c r="P40" s="137" t="s">
        <v>165</v>
      </c>
      <c r="Q40" s="137" t="s">
        <v>165</v>
      </c>
      <c r="R40" s="137" t="s">
        <v>165</v>
      </c>
      <c r="S40" s="137" t="s">
        <v>165</v>
      </c>
      <c r="T40" s="137" t="s">
        <v>165</v>
      </c>
      <c r="U40" s="137">
        <v>0</v>
      </c>
      <c r="V40" s="137">
        <v>0</v>
      </c>
      <c r="W40" s="137">
        <v>0</v>
      </c>
      <c r="X40" s="137">
        <v>0</v>
      </c>
      <c r="Y40" s="137">
        <v>0</v>
      </c>
      <c r="Z40" s="137">
        <v>0</v>
      </c>
      <c r="AA40" s="137">
        <v>4.8</v>
      </c>
      <c r="AB40" s="137">
        <v>0</v>
      </c>
      <c r="AC40" s="137">
        <v>0</v>
      </c>
      <c r="AD40" s="137">
        <v>0</v>
      </c>
      <c r="AE40" s="137">
        <v>0</v>
      </c>
      <c r="AF40" s="137">
        <v>0</v>
      </c>
      <c r="AG40" s="137">
        <v>0</v>
      </c>
      <c r="AH40" s="137">
        <v>0</v>
      </c>
      <c r="AI40" s="137">
        <v>0</v>
      </c>
      <c r="AJ40" s="137">
        <v>0</v>
      </c>
      <c r="AK40" s="20">
        <f t="shared" si="3"/>
        <v>4.8</v>
      </c>
      <c r="AL40" s="19">
        <f t="shared" si="4"/>
        <v>0.20869565217391303</v>
      </c>
      <c r="AN40" s="16"/>
    </row>
    <row r="41" spans="2:40" customFormat="1" ht="15" x14ac:dyDescent="0.25">
      <c r="B41" s="66" t="str">
        <f t="shared" si="2"/>
        <v>Altiplano_Yoliatl</v>
      </c>
      <c r="C41" s="5" t="s">
        <v>0</v>
      </c>
      <c r="D41" s="5" t="s">
        <v>67</v>
      </c>
      <c r="E41" s="5" t="s">
        <v>65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 t="s">
        <v>165</v>
      </c>
      <c r="N41" s="137" t="s">
        <v>165</v>
      </c>
      <c r="O41" s="137" t="s">
        <v>165</v>
      </c>
      <c r="P41" s="137" t="s">
        <v>165</v>
      </c>
      <c r="Q41" s="137" t="s">
        <v>165</v>
      </c>
      <c r="R41" s="137" t="s">
        <v>165</v>
      </c>
      <c r="S41" s="137" t="s">
        <v>165</v>
      </c>
      <c r="T41" s="137">
        <v>0</v>
      </c>
      <c r="U41" s="137">
        <v>0</v>
      </c>
      <c r="V41" s="137">
        <v>0</v>
      </c>
      <c r="W41" s="137">
        <v>0</v>
      </c>
      <c r="X41" s="137">
        <v>0</v>
      </c>
      <c r="Y41" s="137">
        <v>0</v>
      </c>
      <c r="Z41" s="137">
        <v>0</v>
      </c>
      <c r="AA41" s="137">
        <v>0</v>
      </c>
      <c r="AB41" s="137">
        <v>0</v>
      </c>
      <c r="AC41" s="137">
        <v>0</v>
      </c>
      <c r="AD41" s="137">
        <v>0</v>
      </c>
      <c r="AE41" s="137">
        <v>0</v>
      </c>
      <c r="AF41" s="137">
        <v>0</v>
      </c>
      <c r="AG41" s="137">
        <v>0</v>
      </c>
      <c r="AH41" s="137">
        <v>0</v>
      </c>
      <c r="AI41" s="137">
        <v>0</v>
      </c>
      <c r="AJ41" s="137">
        <v>0</v>
      </c>
      <c r="AK41" s="20">
        <f t="shared" si="3"/>
        <v>0</v>
      </c>
      <c r="AL41" s="19">
        <f t="shared" si="4"/>
        <v>0</v>
      </c>
    </row>
    <row r="42" spans="2:40" s="75" customFormat="1" ht="15" x14ac:dyDescent="0.25">
      <c r="B42" s="66" t="s">
        <v>153</v>
      </c>
      <c r="C42" s="5" t="s">
        <v>0</v>
      </c>
      <c r="D42" s="5" t="s">
        <v>147</v>
      </c>
      <c r="E42" s="5" t="s">
        <v>82</v>
      </c>
      <c r="F42" s="137">
        <v>0</v>
      </c>
      <c r="G42" s="137">
        <v>5.4</v>
      </c>
      <c r="H42" s="137">
        <v>0.4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8.6</v>
      </c>
      <c r="S42" s="137">
        <v>1.6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  <c r="Y42" s="137">
        <v>0</v>
      </c>
      <c r="Z42" s="137">
        <v>0</v>
      </c>
      <c r="AA42" s="137">
        <v>0</v>
      </c>
      <c r="AB42" s="137">
        <v>0</v>
      </c>
      <c r="AC42" s="137">
        <v>0</v>
      </c>
      <c r="AD42" s="137">
        <v>0</v>
      </c>
      <c r="AE42" s="137">
        <v>0</v>
      </c>
      <c r="AF42" s="137">
        <v>3.6</v>
      </c>
      <c r="AG42" s="137">
        <v>0.2</v>
      </c>
      <c r="AH42" s="137">
        <v>0</v>
      </c>
      <c r="AI42" s="137">
        <v>0</v>
      </c>
      <c r="AJ42" s="137">
        <v>0</v>
      </c>
      <c r="AK42" s="20">
        <f t="shared" si="3"/>
        <v>19.8</v>
      </c>
      <c r="AL42" s="19">
        <f t="shared" si="4"/>
        <v>0.63870967741935492</v>
      </c>
    </row>
    <row r="43" spans="2:40" s="75" customFormat="1" ht="15" x14ac:dyDescent="0.25">
      <c r="B43" s="66" t="s">
        <v>154</v>
      </c>
      <c r="C43" s="5" t="s">
        <v>0</v>
      </c>
      <c r="D43" s="5" t="s">
        <v>148</v>
      </c>
      <c r="E43" s="5" t="s">
        <v>152</v>
      </c>
      <c r="F43" s="137" t="s">
        <v>165</v>
      </c>
      <c r="G43" s="137" t="s">
        <v>165</v>
      </c>
      <c r="H43" s="137" t="s">
        <v>165</v>
      </c>
      <c r="I43" s="137" t="s">
        <v>165</v>
      </c>
      <c r="J43" s="137" t="s">
        <v>165</v>
      </c>
      <c r="K43" s="137" t="s">
        <v>165</v>
      </c>
      <c r="L43" s="137" t="s">
        <v>165</v>
      </c>
      <c r="M43" s="137" t="s">
        <v>165</v>
      </c>
      <c r="N43" s="137" t="s">
        <v>165</v>
      </c>
      <c r="O43" s="137" t="s">
        <v>165</v>
      </c>
      <c r="P43" s="137" t="s">
        <v>165</v>
      </c>
      <c r="Q43" s="137" t="s">
        <v>165</v>
      </c>
      <c r="R43" s="137" t="s">
        <v>165</v>
      </c>
      <c r="S43" s="137" t="s">
        <v>165</v>
      </c>
      <c r="T43" s="137" t="s">
        <v>165</v>
      </c>
      <c r="U43" s="137" t="s">
        <v>165</v>
      </c>
      <c r="V43" s="137" t="s">
        <v>165</v>
      </c>
      <c r="W43" s="137" t="s">
        <v>165</v>
      </c>
      <c r="X43" s="137" t="s">
        <v>165</v>
      </c>
      <c r="Y43" s="137" t="s">
        <v>165</v>
      </c>
      <c r="Z43" s="137" t="s">
        <v>165</v>
      </c>
      <c r="AA43" s="137" t="s">
        <v>165</v>
      </c>
      <c r="AB43" s="137" t="s">
        <v>165</v>
      </c>
      <c r="AC43" s="137" t="s">
        <v>165</v>
      </c>
      <c r="AD43" s="137" t="s">
        <v>165</v>
      </c>
      <c r="AE43" s="137" t="s">
        <v>165</v>
      </c>
      <c r="AF43" s="137" t="s">
        <v>165</v>
      </c>
      <c r="AG43" s="137" t="s">
        <v>165</v>
      </c>
      <c r="AH43" s="137" t="s">
        <v>165</v>
      </c>
      <c r="AI43" s="137" t="s">
        <v>165</v>
      </c>
      <c r="AJ43" s="137" t="s">
        <v>165</v>
      </c>
      <c r="AK43" s="20">
        <f t="shared" si="3"/>
        <v>0</v>
      </c>
      <c r="AL43" s="19" t="e">
        <f t="shared" si="4"/>
        <v>#DIV/0!</v>
      </c>
    </row>
    <row r="44" spans="2:40" s="75" customFormat="1" ht="15" x14ac:dyDescent="0.25">
      <c r="B44" s="66" t="s">
        <v>155</v>
      </c>
      <c r="C44" s="5" t="s">
        <v>0</v>
      </c>
      <c r="D44" s="5" t="s">
        <v>149</v>
      </c>
      <c r="E44" s="5" t="s">
        <v>152</v>
      </c>
      <c r="F44" s="137">
        <v>0</v>
      </c>
      <c r="G44" s="137">
        <v>2.2000000000000002</v>
      </c>
      <c r="H44" s="137">
        <v>0.2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0.2</v>
      </c>
      <c r="T44" s="137">
        <v>0</v>
      </c>
      <c r="U44" s="137">
        <v>0</v>
      </c>
      <c r="V44" s="137">
        <v>0</v>
      </c>
      <c r="W44" s="137">
        <v>0</v>
      </c>
      <c r="X44" s="137">
        <v>0</v>
      </c>
      <c r="Y44" s="137">
        <v>0</v>
      </c>
      <c r="Z44" s="137">
        <v>0</v>
      </c>
      <c r="AA44" s="137">
        <v>0</v>
      </c>
      <c r="AB44" s="137">
        <v>0</v>
      </c>
      <c r="AC44" s="137">
        <v>0</v>
      </c>
      <c r="AD44" s="137">
        <v>0</v>
      </c>
      <c r="AE44" s="137">
        <v>0</v>
      </c>
      <c r="AF44" s="137">
        <v>0.4</v>
      </c>
      <c r="AG44" s="137">
        <v>0</v>
      </c>
      <c r="AH44" s="137">
        <v>0</v>
      </c>
      <c r="AI44" s="137">
        <v>0</v>
      </c>
      <c r="AJ44" s="137">
        <v>0</v>
      </c>
      <c r="AK44" s="20">
        <f t="shared" si="3"/>
        <v>3.0000000000000004</v>
      </c>
      <c r="AL44" s="19">
        <f t="shared" si="4"/>
        <v>9.6774193548387108E-2</v>
      </c>
    </row>
    <row r="45" spans="2:40" s="75" customFormat="1" ht="15" x14ac:dyDescent="0.25">
      <c r="B45" s="66" t="s">
        <v>156</v>
      </c>
      <c r="C45" s="5" t="s">
        <v>0</v>
      </c>
      <c r="D45" s="5" t="s">
        <v>150</v>
      </c>
      <c r="E45" s="5" t="s">
        <v>59</v>
      </c>
      <c r="F45" s="137">
        <v>0</v>
      </c>
      <c r="G45" s="137">
        <v>1.6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7">
        <v>0</v>
      </c>
      <c r="X45" s="137">
        <v>0</v>
      </c>
      <c r="Y45" s="137">
        <v>0</v>
      </c>
      <c r="Z45" s="137">
        <v>0</v>
      </c>
      <c r="AA45" s="137">
        <v>0</v>
      </c>
      <c r="AB45" s="137">
        <v>0</v>
      </c>
      <c r="AC45" s="137">
        <v>0</v>
      </c>
      <c r="AD45" s="137">
        <v>0</v>
      </c>
      <c r="AE45" s="137">
        <v>0</v>
      </c>
      <c r="AF45" s="137">
        <v>0</v>
      </c>
      <c r="AG45" s="137">
        <v>0</v>
      </c>
      <c r="AH45" s="137">
        <v>0</v>
      </c>
      <c r="AI45" s="137">
        <v>0</v>
      </c>
      <c r="AJ45" s="137">
        <v>0</v>
      </c>
      <c r="AK45" s="20">
        <f t="shared" si="3"/>
        <v>1.6</v>
      </c>
      <c r="AL45" s="19">
        <f t="shared" si="4"/>
        <v>5.1612903225806452E-2</v>
      </c>
    </row>
    <row r="46" spans="2:40" s="75" customFormat="1" ht="15" x14ac:dyDescent="0.25">
      <c r="B46" s="66" t="s">
        <v>157</v>
      </c>
      <c r="C46" s="5" t="s">
        <v>0</v>
      </c>
      <c r="D46" s="5" t="s">
        <v>151</v>
      </c>
      <c r="E46" s="5" t="s">
        <v>65</v>
      </c>
      <c r="F46" s="137">
        <v>0</v>
      </c>
      <c r="G46" s="137">
        <v>0.2</v>
      </c>
      <c r="H46" s="137">
        <v>0.4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2.2000000000000002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37">
        <v>0</v>
      </c>
      <c r="AC46" s="137">
        <v>0</v>
      </c>
      <c r="AD46" s="137">
        <v>0</v>
      </c>
      <c r="AE46" s="137">
        <v>0</v>
      </c>
      <c r="AF46" s="137">
        <v>2.8</v>
      </c>
      <c r="AG46" s="137">
        <v>0</v>
      </c>
      <c r="AH46" s="137">
        <v>0</v>
      </c>
      <c r="AI46" s="137">
        <v>0</v>
      </c>
      <c r="AJ46" s="137">
        <v>0</v>
      </c>
      <c r="AK46" s="20">
        <f t="shared" si="3"/>
        <v>5.6</v>
      </c>
      <c r="AL46" s="19">
        <f t="shared" si="4"/>
        <v>0.18064516129032257</v>
      </c>
    </row>
    <row r="47" spans="2:40" customFormat="1" ht="15" x14ac:dyDescent="0.25">
      <c r="B47" s="66" t="str">
        <f>CONCATENATE(C47,"_",D47)</f>
        <v>Altiplano_Peotillos</v>
      </c>
      <c r="C47" s="5" t="s">
        <v>0</v>
      </c>
      <c r="D47" s="5" t="s">
        <v>81</v>
      </c>
      <c r="E47" s="5" t="s">
        <v>82</v>
      </c>
      <c r="F47" s="137" t="s">
        <v>165</v>
      </c>
      <c r="G47" s="137" t="s">
        <v>165</v>
      </c>
      <c r="H47" s="137" t="s">
        <v>165</v>
      </c>
      <c r="I47" s="137" t="s">
        <v>165</v>
      </c>
      <c r="J47" s="137" t="s">
        <v>165</v>
      </c>
      <c r="K47" s="137" t="s">
        <v>165</v>
      </c>
      <c r="L47" s="137" t="s">
        <v>165</v>
      </c>
      <c r="M47" s="137" t="s">
        <v>165</v>
      </c>
      <c r="N47" s="137" t="s">
        <v>165</v>
      </c>
      <c r="O47" s="137" t="s">
        <v>165</v>
      </c>
      <c r="P47" s="137" t="s">
        <v>165</v>
      </c>
      <c r="Q47" s="137" t="s">
        <v>165</v>
      </c>
      <c r="R47" s="137" t="s">
        <v>165</v>
      </c>
      <c r="S47" s="137" t="s">
        <v>165</v>
      </c>
      <c r="T47" s="137" t="s">
        <v>165</v>
      </c>
      <c r="U47" s="137" t="s">
        <v>165</v>
      </c>
      <c r="V47" s="137" t="s">
        <v>165</v>
      </c>
      <c r="W47" s="137" t="s">
        <v>165</v>
      </c>
      <c r="X47" s="137" t="s">
        <v>165</v>
      </c>
      <c r="Y47" s="137" t="s">
        <v>165</v>
      </c>
      <c r="Z47" s="137" t="s">
        <v>165</v>
      </c>
      <c r="AA47" s="137" t="s">
        <v>165</v>
      </c>
      <c r="AB47" s="137" t="s">
        <v>165</v>
      </c>
      <c r="AC47" s="137" t="s">
        <v>165</v>
      </c>
      <c r="AD47" s="137" t="s">
        <v>165</v>
      </c>
      <c r="AE47" s="137" t="s">
        <v>165</v>
      </c>
      <c r="AF47" s="137" t="s">
        <v>165</v>
      </c>
      <c r="AG47" s="137" t="s">
        <v>165</v>
      </c>
      <c r="AH47" s="137" t="s">
        <v>165</v>
      </c>
      <c r="AI47" s="137" t="s">
        <v>165</v>
      </c>
      <c r="AJ47" s="137" t="s">
        <v>165</v>
      </c>
      <c r="AK47" s="20">
        <f>SUM(F47:AJ47)</f>
        <v>0</v>
      </c>
      <c r="AL47" s="19" t="e">
        <f>AVERAGE(F47:AJ47)</f>
        <v>#DIV/0!</v>
      </c>
      <c r="AN47" s="16"/>
    </row>
    <row r="48" spans="2:40" customFormat="1" ht="15" x14ac:dyDescent="0.25">
      <c r="B48" s="66" t="str">
        <f t="shared" si="2"/>
        <v>Centro_Benito Juárez</v>
      </c>
      <c r="C48" s="96" t="s">
        <v>28</v>
      </c>
      <c r="D48" s="96" t="s">
        <v>68</v>
      </c>
      <c r="E48" s="96" t="s">
        <v>69</v>
      </c>
      <c r="F48" s="137" t="s">
        <v>165</v>
      </c>
      <c r="G48" s="137" t="s">
        <v>165</v>
      </c>
      <c r="H48" s="137" t="s">
        <v>165</v>
      </c>
      <c r="I48" s="137" t="s">
        <v>165</v>
      </c>
      <c r="J48" s="137" t="s">
        <v>165</v>
      </c>
      <c r="K48" s="137" t="s">
        <v>165</v>
      </c>
      <c r="L48" s="137" t="s">
        <v>165</v>
      </c>
      <c r="M48" s="137" t="s">
        <v>165</v>
      </c>
      <c r="N48" s="137" t="s">
        <v>165</v>
      </c>
      <c r="O48" s="137" t="s">
        <v>165</v>
      </c>
      <c r="P48" s="137" t="s">
        <v>165</v>
      </c>
      <c r="Q48" s="137" t="s">
        <v>165</v>
      </c>
      <c r="R48" s="137" t="s">
        <v>165</v>
      </c>
      <c r="S48" s="137" t="s">
        <v>165</v>
      </c>
      <c r="T48" s="137" t="s">
        <v>165</v>
      </c>
      <c r="U48" s="137" t="s">
        <v>165</v>
      </c>
      <c r="V48" s="137" t="s">
        <v>165</v>
      </c>
      <c r="W48" s="137" t="s">
        <v>165</v>
      </c>
      <c r="X48" s="137" t="s">
        <v>165</v>
      </c>
      <c r="Y48" s="137" t="s">
        <v>165</v>
      </c>
      <c r="Z48" s="137" t="s">
        <v>165</v>
      </c>
      <c r="AA48" s="137" t="s">
        <v>165</v>
      </c>
      <c r="AB48" s="137" t="s">
        <v>165</v>
      </c>
      <c r="AC48" s="137" t="s">
        <v>165</v>
      </c>
      <c r="AD48" s="137" t="s">
        <v>165</v>
      </c>
      <c r="AE48" s="137" t="s">
        <v>165</v>
      </c>
      <c r="AF48" s="137" t="s">
        <v>165</v>
      </c>
      <c r="AG48" s="137" t="s">
        <v>165</v>
      </c>
      <c r="AH48" s="137" t="s">
        <v>165</v>
      </c>
      <c r="AI48" s="137" t="s">
        <v>165</v>
      </c>
      <c r="AJ48" s="137" t="s">
        <v>165</v>
      </c>
      <c r="AK48" s="20">
        <f t="shared" si="3"/>
        <v>0</v>
      </c>
      <c r="AL48" s="19" t="e">
        <f t="shared" si="4"/>
        <v>#DIV/0!</v>
      </c>
      <c r="AN48" s="16"/>
    </row>
    <row r="49" spans="2:40" customFormat="1" ht="15" x14ac:dyDescent="0.25">
      <c r="B49" s="66" t="str">
        <f t="shared" si="2"/>
        <v>Centro_El Polvorín</v>
      </c>
      <c r="C49" s="96" t="s">
        <v>28</v>
      </c>
      <c r="D49" s="96" t="s">
        <v>70</v>
      </c>
      <c r="E49" s="96" t="s">
        <v>71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 t="s">
        <v>165</v>
      </c>
      <c r="N49" s="137" t="s">
        <v>165</v>
      </c>
      <c r="O49" s="137" t="s">
        <v>165</v>
      </c>
      <c r="P49" s="137" t="s">
        <v>165</v>
      </c>
      <c r="Q49" s="137" t="s">
        <v>165</v>
      </c>
      <c r="R49" s="137" t="s">
        <v>165</v>
      </c>
      <c r="S49" s="137" t="s">
        <v>165</v>
      </c>
      <c r="T49" s="137" t="s">
        <v>165</v>
      </c>
      <c r="U49" s="137" t="s">
        <v>165</v>
      </c>
      <c r="V49" s="137">
        <v>0</v>
      </c>
      <c r="W49" s="137">
        <v>0</v>
      </c>
      <c r="X49" s="137">
        <v>0</v>
      </c>
      <c r="Y49" s="137">
        <v>0</v>
      </c>
      <c r="Z49" s="137">
        <v>1.8</v>
      </c>
      <c r="AA49" s="137">
        <v>0</v>
      </c>
      <c r="AB49" s="137">
        <v>0</v>
      </c>
      <c r="AC49" s="137">
        <v>0</v>
      </c>
      <c r="AD49" s="137">
        <v>0</v>
      </c>
      <c r="AE49" s="137">
        <v>0</v>
      </c>
      <c r="AF49" s="137">
        <v>2.8</v>
      </c>
      <c r="AG49" s="137">
        <v>0</v>
      </c>
      <c r="AH49" s="137">
        <v>0</v>
      </c>
      <c r="AI49" s="137">
        <v>0</v>
      </c>
      <c r="AJ49" s="137">
        <v>0</v>
      </c>
      <c r="AK49" s="20">
        <f t="shared" si="3"/>
        <v>4.5999999999999996</v>
      </c>
      <c r="AL49" s="19">
        <f t="shared" si="4"/>
        <v>0.20909090909090908</v>
      </c>
    </row>
    <row r="50" spans="2:40" customFormat="1" ht="15" x14ac:dyDescent="0.25">
      <c r="B50" s="66" t="str">
        <f t="shared" si="2"/>
        <v xml:space="preserve">Centro_Santa Clara </v>
      </c>
      <c r="C50" s="96" t="s">
        <v>28</v>
      </c>
      <c r="D50" s="96" t="s">
        <v>72</v>
      </c>
      <c r="E50" s="96" t="s">
        <v>4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 t="s">
        <v>165</v>
      </c>
      <c r="N50" s="137" t="s">
        <v>165</v>
      </c>
      <c r="O50" s="137" t="s">
        <v>165</v>
      </c>
      <c r="P50" s="137" t="s">
        <v>165</v>
      </c>
      <c r="Q50" s="137" t="s">
        <v>165</v>
      </c>
      <c r="R50" s="137" t="s">
        <v>165</v>
      </c>
      <c r="S50" s="137" t="s">
        <v>165</v>
      </c>
      <c r="T50" s="137" t="s">
        <v>165</v>
      </c>
      <c r="U50" s="137" t="s">
        <v>165</v>
      </c>
      <c r="V50" s="137">
        <v>0</v>
      </c>
      <c r="W50" s="137">
        <v>0</v>
      </c>
      <c r="X50" s="137">
        <v>0</v>
      </c>
      <c r="Y50" s="137">
        <v>0</v>
      </c>
      <c r="Z50" s="137">
        <v>2.2000000000000002</v>
      </c>
      <c r="AA50" s="137">
        <v>0</v>
      </c>
      <c r="AB50" s="137">
        <v>0</v>
      </c>
      <c r="AC50" s="137">
        <v>0</v>
      </c>
      <c r="AD50" s="137">
        <v>0</v>
      </c>
      <c r="AE50" s="137">
        <v>0</v>
      </c>
      <c r="AF50" s="137">
        <v>1.2</v>
      </c>
      <c r="AG50" s="137">
        <v>0</v>
      </c>
      <c r="AH50" s="137">
        <v>0</v>
      </c>
      <c r="AI50" s="137">
        <v>0</v>
      </c>
      <c r="AJ50" s="137">
        <v>0</v>
      </c>
      <c r="AK50" s="20">
        <f t="shared" si="3"/>
        <v>3.4000000000000004</v>
      </c>
      <c r="AL50" s="19">
        <f t="shared" si="4"/>
        <v>0.15454545454545457</v>
      </c>
      <c r="AN50" s="16"/>
    </row>
    <row r="51" spans="2:40" customFormat="1" ht="15" x14ac:dyDescent="0.25">
      <c r="B51" s="66" t="str">
        <f t="shared" si="2"/>
        <v>Centro_INIFAP SAN LUIS</v>
      </c>
      <c r="C51" s="96" t="s">
        <v>28</v>
      </c>
      <c r="D51" s="96" t="s">
        <v>73</v>
      </c>
      <c r="E51" s="96" t="s">
        <v>124</v>
      </c>
      <c r="F51" s="137">
        <v>0</v>
      </c>
      <c r="G51" s="137">
        <v>0.2</v>
      </c>
      <c r="H51" s="137">
        <v>0</v>
      </c>
      <c r="I51" s="137">
        <v>0</v>
      </c>
      <c r="J51" s="137">
        <v>0</v>
      </c>
      <c r="K51" s="137">
        <v>0.2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0.2</v>
      </c>
      <c r="S51" s="137">
        <v>0</v>
      </c>
      <c r="T51" s="137">
        <v>0</v>
      </c>
      <c r="U51" s="137">
        <v>0</v>
      </c>
      <c r="V51" s="137">
        <v>0</v>
      </c>
      <c r="W51" s="137">
        <v>0</v>
      </c>
      <c r="X51" s="137">
        <v>0</v>
      </c>
      <c r="Y51" s="137">
        <v>0</v>
      </c>
      <c r="Z51" s="137">
        <v>0</v>
      </c>
      <c r="AA51" s="137">
        <v>0</v>
      </c>
      <c r="AB51" s="137">
        <v>0</v>
      </c>
      <c r="AC51" s="137">
        <v>0</v>
      </c>
      <c r="AD51" s="137">
        <v>0</v>
      </c>
      <c r="AE51" s="137">
        <v>0</v>
      </c>
      <c r="AF51" s="137">
        <v>0</v>
      </c>
      <c r="AG51" s="137">
        <v>0.2</v>
      </c>
      <c r="AH51" s="137">
        <v>0</v>
      </c>
      <c r="AI51" s="137">
        <v>0</v>
      </c>
      <c r="AJ51" s="137">
        <v>0</v>
      </c>
      <c r="AK51" s="20">
        <f t="shared" si="3"/>
        <v>0.8</v>
      </c>
      <c r="AL51" s="19">
        <f t="shared" si="4"/>
        <v>2.5806451612903226E-2</v>
      </c>
    </row>
    <row r="52" spans="2:40" customFormat="1" ht="15" x14ac:dyDescent="0.25">
      <c r="B52" s="66" t="str">
        <f t="shared" si="2"/>
        <v>Centro_La Lugarda</v>
      </c>
      <c r="C52" s="96" t="s">
        <v>28</v>
      </c>
      <c r="D52" s="96" t="s">
        <v>74</v>
      </c>
      <c r="E52" s="96" t="s">
        <v>75</v>
      </c>
      <c r="F52" s="137">
        <v>0</v>
      </c>
      <c r="G52" s="137">
        <v>0</v>
      </c>
      <c r="H52" s="137">
        <v>0.2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4.5999999999999996</v>
      </c>
      <c r="S52" s="137">
        <v>0.6</v>
      </c>
      <c r="T52" s="137">
        <v>0</v>
      </c>
      <c r="U52" s="137">
        <v>0</v>
      </c>
      <c r="V52" s="137">
        <v>0</v>
      </c>
      <c r="W52" s="137">
        <v>0</v>
      </c>
      <c r="X52" s="137">
        <v>0</v>
      </c>
      <c r="Y52" s="137">
        <v>0</v>
      </c>
      <c r="Z52" s="137">
        <v>0</v>
      </c>
      <c r="AA52" s="137">
        <v>0</v>
      </c>
      <c r="AB52" s="137">
        <v>0</v>
      </c>
      <c r="AC52" s="137">
        <v>0</v>
      </c>
      <c r="AD52" s="137">
        <v>0</v>
      </c>
      <c r="AE52" s="137">
        <v>0</v>
      </c>
      <c r="AF52" s="137">
        <v>0.2</v>
      </c>
      <c r="AG52" s="137">
        <v>0.6</v>
      </c>
      <c r="AH52" s="137">
        <v>0</v>
      </c>
      <c r="AI52" s="137">
        <v>0</v>
      </c>
      <c r="AJ52" s="137">
        <v>0</v>
      </c>
      <c r="AK52" s="20">
        <f t="shared" si="3"/>
        <v>6.1999999999999993</v>
      </c>
      <c r="AL52" s="19">
        <f t="shared" si="4"/>
        <v>0.19999999999999998</v>
      </c>
      <c r="AN52" s="16"/>
    </row>
    <row r="53" spans="2:40" customFormat="1" ht="15" x14ac:dyDescent="0.25">
      <c r="B53" s="66" t="str">
        <f t="shared" si="2"/>
        <v>Centro_La Purisima</v>
      </c>
      <c r="C53" s="96" t="s">
        <v>28</v>
      </c>
      <c r="D53" s="96" t="s">
        <v>76</v>
      </c>
      <c r="E53" s="96" t="s">
        <v>77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7</v>
      </c>
      <c r="S53" s="137">
        <v>0.8</v>
      </c>
      <c r="T53" s="137">
        <v>0</v>
      </c>
      <c r="U53" s="137">
        <v>0</v>
      </c>
      <c r="V53" s="137">
        <v>0</v>
      </c>
      <c r="W53" s="137">
        <v>0</v>
      </c>
      <c r="X53" s="137">
        <v>0</v>
      </c>
      <c r="Y53" s="137">
        <v>0</v>
      </c>
      <c r="Z53" s="137">
        <v>0</v>
      </c>
      <c r="AA53" s="137">
        <v>0</v>
      </c>
      <c r="AB53" s="137">
        <v>0</v>
      </c>
      <c r="AC53" s="137">
        <v>0</v>
      </c>
      <c r="AD53" s="137">
        <v>0</v>
      </c>
      <c r="AE53" s="137">
        <v>0</v>
      </c>
      <c r="AF53" s="137">
        <v>0</v>
      </c>
      <c r="AG53" s="137">
        <v>0.6</v>
      </c>
      <c r="AH53" s="137">
        <v>0</v>
      </c>
      <c r="AI53" s="137">
        <v>0</v>
      </c>
      <c r="AJ53" s="137">
        <v>0</v>
      </c>
      <c r="AK53" s="20">
        <f t="shared" si="3"/>
        <v>8.4</v>
      </c>
      <c r="AL53" s="19">
        <f t="shared" si="4"/>
        <v>0.2709677419354839</v>
      </c>
    </row>
    <row r="54" spans="2:40" customFormat="1" ht="15" x14ac:dyDescent="0.25">
      <c r="B54" s="66" t="str">
        <f t="shared" si="2"/>
        <v>Centro_San Ignacio</v>
      </c>
      <c r="C54" s="96" t="s">
        <v>28</v>
      </c>
      <c r="D54" s="96" t="s">
        <v>78</v>
      </c>
      <c r="E54" s="96" t="s">
        <v>79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  <c r="W54" s="137">
        <v>0</v>
      </c>
      <c r="X54" s="137">
        <v>0</v>
      </c>
      <c r="Y54" s="137">
        <v>0</v>
      </c>
      <c r="Z54" s="137">
        <v>0</v>
      </c>
      <c r="AA54" s="137">
        <v>0</v>
      </c>
      <c r="AB54" s="137">
        <v>0</v>
      </c>
      <c r="AC54" s="137">
        <v>0</v>
      </c>
      <c r="AD54" s="137">
        <v>0</v>
      </c>
      <c r="AE54" s="137">
        <v>0</v>
      </c>
      <c r="AF54" s="137">
        <v>0</v>
      </c>
      <c r="AG54" s="137">
        <v>0</v>
      </c>
      <c r="AH54" s="137">
        <v>0</v>
      </c>
      <c r="AI54" s="137">
        <v>0</v>
      </c>
      <c r="AJ54" s="137">
        <v>0</v>
      </c>
      <c r="AK54" s="20">
        <f t="shared" si="3"/>
        <v>0</v>
      </c>
      <c r="AL54" s="19">
        <f t="shared" si="4"/>
        <v>0</v>
      </c>
      <c r="AN54" s="16"/>
    </row>
    <row r="55" spans="2:40" customFormat="1" ht="15" x14ac:dyDescent="0.25">
      <c r="B55" s="66" t="str">
        <f t="shared" si="2"/>
        <v>Centro_San Isidro</v>
      </c>
      <c r="C55" s="96" t="s">
        <v>28</v>
      </c>
      <c r="D55" s="96" t="s">
        <v>80</v>
      </c>
      <c r="E55" s="96" t="s">
        <v>79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20">
        <f t="shared" si="3"/>
        <v>0</v>
      </c>
      <c r="AL55" s="19">
        <f t="shared" si="4"/>
        <v>0</v>
      </c>
    </row>
    <row r="56" spans="2:40" customFormat="1" ht="15" x14ac:dyDescent="0.25">
      <c r="B56" s="66" t="str">
        <f t="shared" si="2"/>
        <v>Huasteca_5 de Mayo</v>
      </c>
      <c r="C56" s="66" t="s">
        <v>10</v>
      </c>
      <c r="D56" s="66" t="s">
        <v>83</v>
      </c>
      <c r="E56" s="66" t="s">
        <v>84</v>
      </c>
      <c r="F56" s="137" t="s">
        <v>165</v>
      </c>
      <c r="G56" s="137" t="s">
        <v>165</v>
      </c>
      <c r="H56" s="137" t="s">
        <v>165</v>
      </c>
      <c r="I56" s="137" t="s">
        <v>165</v>
      </c>
      <c r="J56" s="137" t="s">
        <v>165</v>
      </c>
      <c r="K56" s="137" t="s">
        <v>165</v>
      </c>
      <c r="L56" s="137" t="s">
        <v>165</v>
      </c>
      <c r="M56" s="137" t="s">
        <v>165</v>
      </c>
      <c r="N56" s="137" t="s">
        <v>165</v>
      </c>
      <c r="O56" s="137" t="s">
        <v>165</v>
      </c>
      <c r="P56" s="137" t="s">
        <v>165</v>
      </c>
      <c r="Q56" s="137" t="s">
        <v>165</v>
      </c>
      <c r="R56" s="137" t="s">
        <v>165</v>
      </c>
      <c r="S56" s="137" t="s">
        <v>165</v>
      </c>
      <c r="T56" s="137" t="s">
        <v>165</v>
      </c>
      <c r="U56" s="137" t="s">
        <v>165</v>
      </c>
      <c r="V56" s="137" t="s">
        <v>165</v>
      </c>
      <c r="W56" s="137" t="s">
        <v>165</v>
      </c>
      <c r="X56" s="137" t="s">
        <v>165</v>
      </c>
      <c r="Y56" s="137" t="s">
        <v>165</v>
      </c>
      <c r="Z56" s="137" t="s">
        <v>165</v>
      </c>
      <c r="AA56" s="137" t="s">
        <v>165</v>
      </c>
      <c r="AB56" s="137" t="s">
        <v>165</v>
      </c>
      <c r="AC56" s="137" t="s">
        <v>165</v>
      </c>
      <c r="AD56" s="137" t="s">
        <v>165</v>
      </c>
      <c r="AE56" s="137" t="s">
        <v>165</v>
      </c>
      <c r="AF56" s="137" t="s">
        <v>165</v>
      </c>
      <c r="AG56" s="137" t="s">
        <v>165</v>
      </c>
      <c r="AH56" s="137" t="s">
        <v>165</v>
      </c>
      <c r="AI56" s="137" t="s">
        <v>165</v>
      </c>
      <c r="AJ56" s="137" t="s">
        <v>165</v>
      </c>
      <c r="AK56" s="20">
        <f t="shared" si="3"/>
        <v>0</v>
      </c>
      <c r="AL56" s="19" t="e">
        <f t="shared" si="4"/>
        <v>#DIV/0!</v>
      </c>
    </row>
    <row r="57" spans="2:40" customFormat="1" ht="15" x14ac:dyDescent="0.25">
      <c r="B57" s="66" t="str">
        <f t="shared" si="2"/>
        <v>Huasteca_Estación Coyoles</v>
      </c>
      <c r="C57" s="66" t="s">
        <v>10</v>
      </c>
      <c r="D57" s="66" t="s">
        <v>85</v>
      </c>
      <c r="E57" s="66" t="s">
        <v>84</v>
      </c>
      <c r="F57" s="137" t="s">
        <v>165</v>
      </c>
      <c r="G57" s="137" t="s">
        <v>165</v>
      </c>
      <c r="H57" s="137" t="s">
        <v>165</v>
      </c>
      <c r="I57" s="137" t="s">
        <v>165</v>
      </c>
      <c r="J57" s="137" t="s">
        <v>165</v>
      </c>
      <c r="K57" s="137" t="s">
        <v>165</v>
      </c>
      <c r="L57" s="137" t="s">
        <v>165</v>
      </c>
      <c r="M57" s="137" t="s">
        <v>165</v>
      </c>
      <c r="N57" s="137" t="s">
        <v>165</v>
      </c>
      <c r="O57" s="137" t="s">
        <v>165</v>
      </c>
      <c r="P57" s="137" t="s">
        <v>165</v>
      </c>
      <c r="Q57" s="137" t="s">
        <v>165</v>
      </c>
      <c r="R57" s="137" t="s">
        <v>165</v>
      </c>
      <c r="S57" s="137" t="s">
        <v>165</v>
      </c>
      <c r="T57" s="137" t="s">
        <v>165</v>
      </c>
      <c r="U57" s="137" t="s">
        <v>165</v>
      </c>
      <c r="V57" s="137" t="s">
        <v>165</v>
      </c>
      <c r="W57" s="137" t="s">
        <v>165</v>
      </c>
      <c r="X57" s="137" t="s">
        <v>165</v>
      </c>
      <c r="Y57" s="137" t="s">
        <v>165</v>
      </c>
      <c r="Z57" s="137" t="s">
        <v>165</v>
      </c>
      <c r="AA57" s="137" t="s">
        <v>165</v>
      </c>
      <c r="AB57" s="137" t="s">
        <v>165</v>
      </c>
      <c r="AC57" s="137" t="s">
        <v>165</v>
      </c>
      <c r="AD57" s="137" t="s">
        <v>165</v>
      </c>
      <c r="AE57" s="137" t="s">
        <v>165</v>
      </c>
      <c r="AF57" s="137" t="s">
        <v>165</v>
      </c>
      <c r="AG57" s="137" t="s">
        <v>165</v>
      </c>
      <c r="AH57" s="137" t="s">
        <v>165</v>
      </c>
      <c r="AI57" s="137" t="s">
        <v>165</v>
      </c>
      <c r="AJ57" s="137" t="s">
        <v>165</v>
      </c>
      <c r="AK57" s="20">
        <f t="shared" si="3"/>
        <v>0</v>
      </c>
      <c r="AL57" s="19" t="e">
        <f t="shared" si="4"/>
        <v>#DIV/0!</v>
      </c>
      <c r="AN57" s="16"/>
    </row>
    <row r="58" spans="2:40" customFormat="1" ht="15" x14ac:dyDescent="0.25">
      <c r="B58" s="66" t="str">
        <f t="shared" si="2"/>
        <v>Huasteca_Ingenio Plan de Ayala</v>
      </c>
      <c r="C58" s="66" t="s">
        <v>10</v>
      </c>
      <c r="D58" s="66" t="s">
        <v>121</v>
      </c>
      <c r="E58" s="66" t="s">
        <v>84</v>
      </c>
      <c r="F58" s="137" t="s">
        <v>165</v>
      </c>
      <c r="G58" s="137" t="s">
        <v>165</v>
      </c>
      <c r="H58" s="137" t="s">
        <v>165</v>
      </c>
      <c r="I58" s="137" t="s">
        <v>165</v>
      </c>
      <c r="J58" s="137" t="s">
        <v>165</v>
      </c>
      <c r="K58" s="137" t="s">
        <v>165</v>
      </c>
      <c r="L58" s="137" t="s">
        <v>165</v>
      </c>
      <c r="M58" s="137" t="s">
        <v>165</v>
      </c>
      <c r="N58" s="137" t="s">
        <v>165</v>
      </c>
      <c r="O58" s="137" t="s">
        <v>165</v>
      </c>
      <c r="P58" s="137" t="s">
        <v>165</v>
      </c>
      <c r="Q58" s="137" t="s">
        <v>165</v>
      </c>
      <c r="R58" s="137" t="s">
        <v>165</v>
      </c>
      <c r="S58" s="137" t="s">
        <v>165</v>
      </c>
      <c r="T58" s="137" t="s">
        <v>165</v>
      </c>
      <c r="U58" s="137" t="s">
        <v>165</v>
      </c>
      <c r="V58" s="137" t="s">
        <v>165</v>
      </c>
      <c r="W58" s="137" t="s">
        <v>165</v>
      </c>
      <c r="X58" s="137" t="s">
        <v>165</v>
      </c>
      <c r="Y58" s="137" t="s">
        <v>165</v>
      </c>
      <c r="Z58" s="137" t="s">
        <v>165</v>
      </c>
      <c r="AA58" s="137" t="s">
        <v>165</v>
      </c>
      <c r="AB58" s="137" t="s">
        <v>165</v>
      </c>
      <c r="AC58" s="137" t="s">
        <v>165</v>
      </c>
      <c r="AD58" s="137" t="s">
        <v>165</v>
      </c>
      <c r="AE58" s="137" t="s">
        <v>165</v>
      </c>
      <c r="AF58" s="137" t="s">
        <v>165</v>
      </c>
      <c r="AG58" s="137" t="s">
        <v>165</v>
      </c>
      <c r="AH58" s="137" t="s">
        <v>165</v>
      </c>
      <c r="AI58" s="137" t="s">
        <v>165</v>
      </c>
      <c r="AJ58" s="137" t="s">
        <v>165</v>
      </c>
      <c r="AK58" s="20">
        <f t="shared" si="3"/>
        <v>0</v>
      </c>
      <c r="AL58" s="19" t="e">
        <f t="shared" si="4"/>
        <v>#DIV/0!</v>
      </c>
    </row>
    <row r="59" spans="2:40" customFormat="1" ht="15" x14ac:dyDescent="0.25">
      <c r="B59" s="66" t="str">
        <f t="shared" si="2"/>
        <v>Huasteca_La Hincada</v>
      </c>
      <c r="C59" s="66" t="s">
        <v>10</v>
      </c>
      <c r="D59" s="66" t="s">
        <v>86</v>
      </c>
      <c r="E59" s="66" t="s">
        <v>84</v>
      </c>
      <c r="F59" s="137" t="s">
        <v>165</v>
      </c>
      <c r="G59" s="137" t="s">
        <v>165</v>
      </c>
      <c r="H59" s="137" t="s">
        <v>165</v>
      </c>
      <c r="I59" s="137" t="s">
        <v>165</v>
      </c>
      <c r="J59" s="137" t="s">
        <v>165</v>
      </c>
      <c r="K59" s="137" t="s">
        <v>165</v>
      </c>
      <c r="L59" s="137" t="s">
        <v>165</v>
      </c>
      <c r="M59" s="137" t="s">
        <v>165</v>
      </c>
      <c r="N59" s="137" t="s">
        <v>165</v>
      </c>
      <c r="O59" s="137" t="s">
        <v>165</v>
      </c>
      <c r="P59" s="137" t="s">
        <v>165</v>
      </c>
      <c r="Q59" s="137" t="s">
        <v>165</v>
      </c>
      <c r="R59" s="137" t="s">
        <v>165</v>
      </c>
      <c r="S59" s="137" t="s">
        <v>165</v>
      </c>
      <c r="T59" s="137" t="s">
        <v>165</v>
      </c>
      <c r="U59" s="137" t="s">
        <v>165</v>
      </c>
      <c r="V59" s="137" t="s">
        <v>165</v>
      </c>
      <c r="W59" s="137" t="s">
        <v>165</v>
      </c>
      <c r="X59" s="137" t="s">
        <v>165</v>
      </c>
      <c r="Y59" s="137" t="s">
        <v>165</v>
      </c>
      <c r="Z59" s="137" t="s">
        <v>165</v>
      </c>
      <c r="AA59" s="137" t="s">
        <v>165</v>
      </c>
      <c r="AB59" s="137" t="s">
        <v>165</v>
      </c>
      <c r="AC59" s="137" t="s">
        <v>165</v>
      </c>
      <c r="AD59" s="137" t="s">
        <v>165</v>
      </c>
      <c r="AE59" s="137" t="s">
        <v>165</v>
      </c>
      <c r="AF59" s="137" t="s">
        <v>165</v>
      </c>
      <c r="AG59" s="137" t="s">
        <v>165</v>
      </c>
      <c r="AH59" s="137" t="s">
        <v>165</v>
      </c>
      <c r="AI59" s="137" t="s">
        <v>165</v>
      </c>
      <c r="AJ59" s="137" t="s">
        <v>165</v>
      </c>
      <c r="AK59" s="20">
        <f t="shared" si="3"/>
        <v>0</v>
      </c>
      <c r="AL59" s="19" t="e">
        <f t="shared" si="4"/>
        <v>#DIV/0!</v>
      </c>
      <c r="AN59" s="16"/>
    </row>
    <row r="60" spans="2:40" customFormat="1" ht="15" x14ac:dyDescent="0.25">
      <c r="B60" s="66" t="str">
        <f t="shared" si="2"/>
        <v>Huasteca_Tampaya</v>
      </c>
      <c r="C60" s="66" t="s">
        <v>10</v>
      </c>
      <c r="D60" s="66" t="s">
        <v>87</v>
      </c>
      <c r="E60" s="66" t="s">
        <v>84</v>
      </c>
      <c r="F60" s="137" t="s">
        <v>165</v>
      </c>
      <c r="G60" s="137" t="s">
        <v>165</v>
      </c>
      <c r="H60" s="137" t="s">
        <v>165</v>
      </c>
      <c r="I60" s="137" t="s">
        <v>165</v>
      </c>
      <c r="J60" s="137" t="s">
        <v>165</v>
      </c>
      <c r="K60" s="137" t="s">
        <v>165</v>
      </c>
      <c r="L60" s="137" t="s">
        <v>165</v>
      </c>
      <c r="M60" s="137" t="s">
        <v>165</v>
      </c>
      <c r="N60" s="137" t="s">
        <v>165</v>
      </c>
      <c r="O60" s="137" t="s">
        <v>165</v>
      </c>
      <c r="P60" s="137" t="s">
        <v>165</v>
      </c>
      <c r="Q60" s="137" t="s">
        <v>165</v>
      </c>
      <c r="R60" s="137" t="s">
        <v>165</v>
      </c>
      <c r="S60" s="137" t="s">
        <v>165</v>
      </c>
      <c r="T60" s="137" t="s">
        <v>165</v>
      </c>
      <c r="U60" s="137" t="s">
        <v>165</v>
      </c>
      <c r="V60" s="137" t="s">
        <v>165</v>
      </c>
      <c r="W60" s="137" t="s">
        <v>165</v>
      </c>
      <c r="X60" s="137" t="s">
        <v>165</v>
      </c>
      <c r="Y60" s="137" t="s">
        <v>165</v>
      </c>
      <c r="Z60" s="137" t="s">
        <v>165</v>
      </c>
      <c r="AA60" s="137" t="s">
        <v>165</v>
      </c>
      <c r="AB60" s="137" t="s">
        <v>165</v>
      </c>
      <c r="AC60" s="137" t="s">
        <v>165</v>
      </c>
      <c r="AD60" s="137" t="s">
        <v>165</v>
      </c>
      <c r="AE60" s="137" t="s">
        <v>165</v>
      </c>
      <c r="AF60" s="137" t="s">
        <v>165</v>
      </c>
      <c r="AG60" s="137" t="s">
        <v>165</v>
      </c>
      <c r="AH60" s="137" t="s">
        <v>165</v>
      </c>
      <c r="AI60" s="137" t="s">
        <v>165</v>
      </c>
      <c r="AJ60" s="137" t="s">
        <v>165</v>
      </c>
      <c r="AK60" s="20">
        <f t="shared" si="3"/>
        <v>0</v>
      </c>
      <c r="AL60" s="19" t="e">
        <f t="shared" si="4"/>
        <v>#DIV/0!</v>
      </c>
    </row>
    <row r="61" spans="2:40" customFormat="1" ht="15" x14ac:dyDescent="0.25">
      <c r="B61" s="66" t="str">
        <f t="shared" si="2"/>
        <v>Huasteca_INIFAP Ebano</v>
      </c>
      <c r="C61" s="66" t="s">
        <v>10</v>
      </c>
      <c r="D61" s="66" t="s">
        <v>88</v>
      </c>
      <c r="E61" s="66" t="s">
        <v>89</v>
      </c>
      <c r="F61" s="137">
        <v>6.4</v>
      </c>
      <c r="G61" s="137">
        <v>1.8</v>
      </c>
      <c r="H61" s="137">
        <v>0.4</v>
      </c>
      <c r="I61" s="137">
        <v>0</v>
      </c>
      <c r="J61" s="137">
        <v>1.4</v>
      </c>
      <c r="K61" s="137">
        <v>0.2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7">
        <v>0</v>
      </c>
      <c r="X61" s="137">
        <v>0</v>
      </c>
      <c r="Y61" s="137">
        <v>0</v>
      </c>
      <c r="Z61" s="137">
        <v>0</v>
      </c>
      <c r="AA61" s="137">
        <v>0</v>
      </c>
      <c r="AB61" s="137">
        <v>0</v>
      </c>
      <c r="AC61" s="137">
        <v>0</v>
      </c>
      <c r="AD61" s="137">
        <v>0</v>
      </c>
      <c r="AE61" s="137">
        <v>0</v>
      </c>
      <c r="AF61" s="137">
        <v>0</v>
      </c>
      <c r="AG61" s="137">
        <v>0</v>
      </c>
      <c r="AH61" s="137">
        <v>0</v>
      </c>
      <c r="AI61" s="137">
        <v>0</v>
      </c>
      <c r="AJ61" s="137">
        <v>0</v>
      </c>
      <c r="AK61" s="20">
        <f t="shared" si="3"/>
        <v>10.200000000000001</v>
      </c>
      <c r="AL61" s="19">
        <f t="shared" si="4"/>
        <v>0.32903225806451614</v>
      </c>
      <c r="AN61" s="16"/>
    </row>
    <row r="62" spans="2:40" customFormat="1" ht="15" x14ac:dyDescent="0.25">
      <c r="B62" s="66" t="str">
        <f t="shared" si="2"/>
        <v>Huasteca_Ponciano</v>
      </c>
      <c r="C62" s="66" t="s">
        <v>10</v>
      </c>
      <c r="D62" s="66" t="s">
        <v>90</v>
      </c>
      <c r="E62" s="66" t="s">
        <v>89</v>
      </c>
      <c r="F62" s="137">
        <v>5.6</v>
      </c>
      <c r="G62" s="137">
        <v>1.4</v>
      </c>
      <c r="H62" s="137">
        <v>0.2</v>
      </c>
      <c r="I62" s="137">
        <v>0</v>
      </c>
      <c r="J62" s="137">
        <v>0.6</v>
      </c>
      <c r="K62" s="137">
        <v>0.2</v>
      </c>
      <c r="L62" s="137">
        <v>0</v>
      </c>
      <c r="M62" s="137">
        <v>0.2</v>
      </c>
      <c r="N62" s="137">
        <v>0</v>
      </c>
      <c r="O62" s="137">
        <v>0</v>
      </c>
      <c r="P62" s="137">
        <v>0</v>
      </c>
      <c r="Q62" s="137">
        <v>0</v>
      </c>
      <c r="R62" s="137">
        <v>0</v>
      </c>
      <c r="S62" s="137">
        <v>0.4</v>
      </c>
      <c r="T62" s="137">
        <v>0</v>
      </c>
      <c r="U62" s="137">
        <v>0</v>
      </c>
      <c r="V62" s="137">
        <v>0</v>
      </c>
      <c r="W62" s="137">
        <v>0</v>
      </c>
      <c r="X62" s="137">
        <v>0</v>
      </c>
      <c r="Y62" s="137">
        <v>0</v>
      </c>
      <c r="Z62" s="137">
        <v>0</v>
      </c>
      <c r="AA62" s="137">
        <v>0</v>
      </c>
      <c r="AB62" s="137">
        <v>0</v>
      </c>
      <c r="AC62" s="137">
        <v>0</v>
      </c>
      <c r="AD62" s="137">
        <v>0</v>
      </c>
      <c r="AE62" s="137">
        <v>1.2</v>
      </c>
      <c r="AF62" s="137">
        <v>0</v>
      </c>
      <c r="AG62" s="137">
        <v>0</v>
      </c>
      <c r="AH62" s="137">
        <v>0</v>
      </c>
      <c r="AI62" s="137">
        <v>0</v>
      </c>
      <c r="AJ62" s="137">
        <v>0</v>
      </c>
      <c r="AK62" s="20">
        <f t="shared" si="3"/>
        <v>9.7999999999999989</v>
      </c>
      <c r="AL62" s="19">
        <f t="shared" si="4"/>
        <v>0.31612903225806449</v>
      </c>
    </row>
    <row r="63" spans="2:40" customFormat="1" ht="15" x14ac:dyDescent="0.25">
      <c r="B63" s="66" t="str">
        <f t="shared" si="2"/>
        <v>Huasteca_Santa Fé</v>
      </c>
      <c r="C63" s="66" t="s">
        <v>10</v>
      </c>
      <c r="D63" s="66" t="s">
        <v>91</v>
      </c>
      <c r="E63" s="66" t="s">
        <v>89</v>
      </c>
      <c r="F63" s="137">
        <v>5.2</v>
      </c>
      <c r="G63" s="137">
        <v>1.6</v>
      </c>
      <c r="H63" s="137">
        <v>0.8</v>
      </c>
      <c r="I63" s="137">
        <v>0</v>
      </c>
      <c r="J63" s="137">
        <v>0</v>
      </c>
      <c r="K63" s="137">
        <v>0.4</v>
      </c>
      <c r="L63" s="137">
        <v>0.4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0.2</v>
      </c>
      <c r="S63" s="137">
        <v>0.2</v>
      </c>
      <c r="T63" s="137">
        <v>0.2</v>
      </c>
      <c r="U63" s="137">
        <v>0</v>
      </c>
      <c r="V63" s="137">
        <v>0</v>
      </c>
      <c r="W63" s="137">
        <v>0</v>
      </c>
      <c r="X63" s="137">
        <v>0</v>
      </c>
      <c r="Y63" s="137">
        <v>0.2</v>
      </c>
      <c r="Z63" s="137">
        <v>0.2</v>
      </c>
      <c r="AA63" s="137">
        <v>0</v>
      </c>
      <c r="AB63" s="137">
        <v>0</v>
      </c>
      <c r="AC63" s="137">
        <v>0</v>
      </c>
      <c r="AD63" s="137">
        <v>0</v>
      </c>
      <c r="AE63" s="137">
        <v>0</v>
      </c>
      <c r="AF63" s="137">
        <v>0</v>
      </c>
      <c r="AG63" s="137">
        <v>0</v>
      </c>
      <c r="AH63" s="137">
        <v>0</v>
      </c>
      <c r="AI63" s="137">
        <v>0</v>
      </c>
      <c r="AJ63" s="137">
        <v>0</v>
      </c>
      <c r="AK63" s="20">
        <f t="shared" si="3"/>
        <v>9.3999999999999968</v>
      </c>
      <c r="AL63" s="19">
        <f t="shared" si="4"/>
        <v>0.30322580645161279</v>
      </c>
      <c r="AN63" s="16"/>
    </row>
    <row r="64" spans="2:40" customFormat="1" ht="15" x14ac:dyDescent="0.25">
      <c r="B64" s="66" t="str">
        <f t="shared" si="2"/>
        <v xml:space="preserve">Huasteca_Santa Martha </v>
      </c>
      <c r="C64" s="66" t="s">
        <v>10</v>
      </c>
      <c r="D64" s="66" t="s">
        <v>92</v>
      </c>
      <c r="E64" s="66" t="s">
        <v>89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0</v>
      </c>
      <c r="AB64" s="137">
        <v>0</v>
      </c>
      <c r="AC64" s="137">
        <v>0</v>
      </c>
      <c r="AD64" s="137">
        <v>0</v>
      </c>
      <c r="AE64" s="137">
        <v>0</v>
      </c>
      <c r="AF64" s="137">
        <v>0</v>
      </c>
      <c r="AG64" s="137">
        <v>0</v>
      </c>
      <c r="AH64" s="137">
        <v>0</v>
      </c>
      <c r="AI64" s="137">
        <v>0</v>
      </c>
      <c r="AJ64" s="137">
        <v>0</v>
      </c>
      <c r="AK64" s="20">
        <f t="shared" si="3"/>
        <v>0</v>
      </c>
      <c r="AL64" s="19">
        <f t="shared" si="4"/>
        <v>0</v>
      </c>
    </row>
    <row r="65" spans="2:40" customFormat="1" ht="15" x14ac:dyDescent="0.25">
      <c r="B65" s="66" t="str">
        <f t="shared" si="2"/>
        <v>Huasteca_El Estribo</v>
      </c>
      <c r="C65" s="66" t="s">
        <v>10</v>
      </c>
      <c r="D65" s="66" t="s">
        <v>93</v>
      </c>
      <c r="E65" s="66" t="s">
        <v>94</v>
      </c>
      <c r="F65" s="137" t="s">
        <v>165</v>
      </c>
      <c r="G65" s="137" t="s">
        <v>165</v>
      </c>
      <c r="H65" s="137" t="s">
        <v>165</v>
      </c>
      <c r="I65" s="137" t="s">
        <v>165</v>
      </c>
      <c r="J65" s="137" t="s">
        <v>165</v>
      </c>
      <c r="K65" s="137" t="s">
        <v>165</v>
      </c>
      <c r="L65" s="137" t="s">
        <v>165</v>
      </c>
      <c r="M65" s="137" t="s">
        <v>165</v>
      </c>
      <c r="N65" s="137" t="s">
        <v>165</v>
      </c>
      <c r="O65" s="137" t="s">
        <v>165</v>
      </c>
      <c r="P65" s="137" t="s">
        <v>165</v>
      </c>
      <c r="Q65" s="137" t="s">
        <v>165</v>
      </c>
      <c r="R65" s="137" t="s">
        <v>165</v>
      </c>
      <c r="S65" s="137" t="s">
        <v>165</v>
      </c>
      <c r="T65" s="137" t="s">
        <v>165</v>
      </c>
      <c r="U65" s="137" t="s">
        <v>165</v>
      </c>
      <c r="V65" s="137" t="s">
        <v>165</v>
      </c>
      <c r="W65" s="137" t="s">
        <v>165</v>
      </c>
      <c r="X65" s="137" t="s">
        <v>165</v>
      </c>
      <c r="Y65" s="137" t="s">
        <v>165</v>
      </c>
      <c r="Z65" s="137" t="s">
        <v>165</v>
      </c>
      <c r="AA65" s="137" t="s">
        <v>165</v>
      </c>
      <c r="AB65" s="137" t="s">
        <v>165</v>
      </c>
      <c r="AC65" s="137" t="s">
        <v>165</v>
      </c>
      <c r="AD65" s="137" t="s">
        <v>165</v>
      </c>
      <c r="AE65" s="137" t="s">
        <v>165</v>
      </c>
      <c r="AF65" s="137" t="s">
        <v>165</v>
      </c>
      <c r="AG65" s="137" t="s">
        <v>165</v>
      </c>
      <c r="AH65" s="137" t="s">
        <v>165</v>
      </c>
      <c r="AI65" s="137" t="s">
        <v>165</v>
      </c>
      <c r="AJ65" s="137" t="s">
        <v>165</v>
      </c>
      <c r="AK65" s="20">
        <f t="shared" si="3"/>
        <v>0</v>
      </c>
      <c r="AL65" s="19" t="e">
        <f t="shared" si="4"/>
        <v>#DIV/0!</v>
      </c>
      <c r="AN65" s="16"/>
    </row>
    <row r="66" spans="2:40" customFormat="1" ht="15" x14ac:dyDescent="0.25">
      <c r="B66" s="66" t="str">
        <f t="shared" si="2"/>
        <v>Huasteca_El Rosario</v>
      </c>
      <c r="C66" s="66" t="s">
        <v>10</v>
      </c>
      <c r="D66" s="66" t="s">
        <v>95</v>
      </c>
      <c r="E66" s="66" t="s">
        <v>94</v>
      </c>
      <c r="F66" s="137" t="s">
        <v>165</v>
      </c>
      <c r="G66" s="137" t="s">
        <v>165</v>
      </c>
      <c r="H66" s="137" t="s">
        <v>165</v>
      </c>
      <c r="I66" s="137" t="s">
        <v>165</v>
      </c>
      <c r="J66" s="137" t="s">
        <v>165</v>
      </c>
      <c r="K66" s="137" t="s">
        <v>165</v>
      </c>
      <c r="L66" s="137" t="s">
        <v>165</v>
      </c>
      <c r="M66" s="137" t="s">
        <v>165</v>
      </c>
      <c r="N66" s="137" t="s">
        <v>165</v>
      </c>
      <c r="O66" s="137" t="s">
        <v>165</v>
      </c>
      <c r="P66" s="137" t="s">
        <v>165</v>
      </c>
      <c r="Q66" s="137" t="s">
        <v>165</v>
      </c>
      <c r="R66" s="137" t="s">
        <v>165</v>
      </c>
      <c r="S66" s="137" t="s">
        <v>165</v>
      </c>
      <c r="T66" s="137" t="s">
        <v>165</v>
      </c>
      <c r="U66" s="137" t="s">
        <v>165</v>
      </c>
      <c r="V66" s="137" t="s">
        <v>165</v>
      </c>
      <c r="W66" s="137" t="s">
        <v>165</v>
      </c>
      <c r="X66" s="137" t="s">
        <v>165</v>
      </c>
      <c r="Y66" s="137" t="s">
        <v>165</v>
      </c>
      <c r="Z66" s="137" t="s">
        <v>165</v>
      </c>
      <c r="AA66" s="137" t="s">
        <v>165</v>
      </c>
      <c r="AB66" s="137" t="s">
        <v>165</v>
      </c>
      <c r="AC66" s="137" t="s">
        <v>165</v>
      </c>
      <c r="AD66" s="137" t="s">
        <v>165</v>
      </c>
      <c r="AE66" s="137" t="s">
        <v>165</v>
      </c>
      <c r="AF66" s="137" t="s">
        <v>165</v>
      </c>
      <c r="AG66" s="137" t="s">
        <v>165</v>
      </c>
      <c r="AH66" s="137" t="s">
        <v>165</v>
      </c>
      <c r="AI66" s="137" t="s">
        <v>165</v>
      </c>
      <c r="AJ66" s="137" t="s">
        <v>165</v>
      </c>
      <c r="AK66" s="20">
        <f t="shared" si="3"/>
        <v>0</v>
      </c>
      <c r="AL66" s="19" t="e">
        <f t="shared" si="4"/>
        <v>#DIV/0!</v>
      </c>
    </row>
    <row r="67" spans="2:40" customFormat="1" ht="15" x14ac:dyDescent="0.25">
      <c r="B67" s="66" t="str">
        <f t="shared" si="2"/>
        <v xml:space="preserve">Huasteca_INIFAP Huichihuayan </v>
      </c>
      <c r="C67" s="66" t="s">
        <v>10</v>
      </c>
      <c r="D67" s="66" t="s">
        <v>96</v>
      </c>
      <c r="E67" s="66" t="s">
        <v>97</v>
      </c>
      <c r="F67" s="137" t="s">
        <v>165</v>
      </c>
      <c r="G67" s="137" t="s">
        <v>165</v>
      </c>
      <c r="H67" s="137" t="s">
        <v>165</v>
      </c>
      <c r="I67" s="137" t="s">
        <v>165</v>
      </c>
      <c r="J67" s="137" t="s">
        <v>165</v>
      </c>
      <c r="K67" s="137" t="s">
        <v>165</v>
      </c>
      <c r="L67" s="137" t="s">
        <v>165</v>
      </c>
      <c r="M67" s="137" t="s">
        <v>165</v>
      </c>
      <c r="N67" s="137" t="s">
        <v>165</v>
      </c>
      <c r="O67" s="137" t="s">
        <v>165</v>
      </c>
      <c r="P67" s="137" t="s">
        <v>165</v>
      </c>
      <c r="Q67" s="137" t="s">
        <v>165</v>
      </c>
      <c r="R67" s="137" t="s">
        <v>165</v>
      </c>
      <c r="S67" s="137" t="s">
        <v>165</v>
      </c>
      <c r="T67" s="137" t="s">
        <v>165</v>
      </c>
      <c r="U67" s="137" t="s">
        <v>165</v>
      </c>
      <c r="V67" s="137" t="s">
        <v>165</v>
      </c>
      <c r="W67" s="137" t="s">
        <v>165</v>
      </c>
      <c r="X67" s="137" t="s">
        <v>165</v>
      </c>
      <c r="Y67" s="137" t="s">
        <v>165</v>
      </c>
      <c r="Z67" s="137" t="s">
        <v>165</v>
      </c>
      <c r="AA67" s="137" t="s">
        <v>165</v>
      </c>
      <c r="AB67" s="137" t="s">
        <v>165</v>
      </c>
      <c r="AC67" s="137" t="s">
        <v>165</v>
      </c>
      <c r="AD67" s="137" t="s">
        <v>165</v>
      </c>
      <c r="AE67" s="137" t="s">
        <v>165</v>
      </c>
      <c r="AF67" s="137" t="s">
        <v>165</v>
      </c>
      <c r="AG67" s="137" t="s">
        <v>165</v>
      </c>
      <c r="AH67" s="137" t="s">
        <v>165</v>
      </c>
      <c r="AI67" s="137" t="s">
        <v>165</v>
      </c>
      <c r="AJ67" s="137" t="s">
        <v>165</v>
      </c>
      <c r="AK67" s="20">
        <f t="shared" si="3"/>
        <v>0</v>
      </c>
      <c r="AL67" s="19" t="e">
        <f t="shared" si="4"/>
        <v>#DIV/0!</v>
      </c>
      <c r="AN67" s="16"/>
    </row>
    <row r="68" spans="2:40" customFormat="1" ht="15" x14ac:dyDescent="0.25">
      <c r="B68" s="66" t="str">
        <f t="shared" si="2"/>
        <v>Huasteca_El Encanto</v>
      </c>
      <c r="C68" s="66" t="s">
        <v>10</v>
      </c>
      <c r="D68" s="66" t="s">
        <v>98</v>
      </c>
      <c r="E68" s="66" t="s">
        <v>118</v>
      </c>
      <c r="F68" s="137" t="s">
        <v>165</v>
      </c>
      <c r="G68" s="137" t="s">
        <v>165</v>
      </c>
      <c r="H68" s="137" t="s">
        <v>165</v>
      </c>
      <c r="I68" s="137" t="s">
        <v>165</v>
      </c>
      <c r="J68" s="137" t="s">
        <v>165</v>
      </c>
      <c r="K68" s="137" t="s">
        <v>165</v>
      </c>
      <c r="L68" s="137" t="s">
        <v>165</v>
      </c>
      <c r="M68" s="137" t="s">
        <v>165</v>
      </c>
      <c r="N68" s="137" t="s">
        <v>165</v>
      </c>
      <c r="O68" s="137" t="s">
        <v>165</v>
      </c>
      <c r="P68" s="137" t="s">
        <v>165</v>
      </c>
      <c r="Q68" s="137" t="s">
        <v>165</v>
      </c>
      <c r="R68" s="137" t="s">
        <v>165</v>
      </c>
      <c r="S68" s="137" t="s">
        <v>165</v>
      </c>
      <c r="T68" s="137" t="s">
        <v>165</v>
      </c>
      <c r="U68" s="137" t="s">
        <v>165</v>
      </c>
      <c r="V68" s="137" t="s">
        <v>165</v>
      </c>
      <c r="W68" s="137" t="s">
        <v>165</v>
      </c>
      <c r="X68" s="137" t="s">
        <v>165</v>
      </c>
      <c r="Y68" s="137" t="s">
        <v>165</v>
      </c>
      <c r="Z68" s="137" t="s">
        <v>165</v>
      </c>
      <c r="AA68" s="137" t="s">
        <v>165</v>
      </c>
      <c r="AB68" s="137" t="s">
        <v>165</v>
      </c>
      <c r="AC68" s="137" t="s">
        <v>165</v>
      </c>
      <c r="AD68" s="137" t="s">
        <v>165</v>
      </c>
      <c r="AE68" s="137" t="s">
        <v>165</v>
      </c>
      <c r="AF68" s="137" t="s">
        <v>165</v>
      </c>
      <c r="AG68" s="137" t="s">
        <v>165</v>
      </c>
      <c r="AH68" s="137" t="s">
        <v>165</v>
      </c>
      <c r="AI68" s="137" t="s">
        <v>165</v>
      </c>
      <c r="AJ68" s="137" t="s">
        <v>165</v>
      </c>
      <c r="AK68" s="20">
        <f t="shared" si="3"/>
        <v>0</v>
      </c>
      <c r="AL68" s="19" t="e">
        <f t="shared" si="4"/>
        <v>#DIV/0!</v>
      </c>
    </row>
    <row r="69" spans="2:40" customFormat="1" ht="15" x14ac:dyDescent="0.25">
      <c r="B69" s="66" t="str">
        <f t="shared" si="2"/>
        <v>Huasteca_Tancojol</v>
      </c>
      <c r="C69" s="66" t="s">
        <v>10</v>
      </c>
      <c r="D69" s="66" t="s">
        <v>99</v>
      </c>
      <c r="E69" s="66" t="s">
        <v>118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v>0</v>
      </c>
      <c r="R69" s="137">
        <v>0.4</v>
      </c>
      <c r="S69" s="137">
        <v>0.2</v>
      </c>
      <c r="T69" s="137">
        <v>0</v>
      </c>
      <c r="U69" s="137">
        <v>0</v>
      </c>
      <c r="V69" s="137">
        <v>0</v>
      </c>
      <c r="W69" s="137">
        <v>2.6</v>
      </c>
      <c r="X69" s="137">
        <v>1.2</v>
      </c>
      <c r="Y69" s="137">
        <v>0</v>
      </c>
      <c r="Z69" s="137">
        <v>0.2</v>
      </c>
      <c r="AA69" s="137">
        <v>0</v>
      </c>
      <c r="AB69" s="137">
        <v>0</v>
      </c>
      <c r="AC69" s="137">
        <v>0</v>
      </c>
      <c r="AD69" s="137">
        <v>0</v>
      </c>
      <c r="AE69" s="137">
        <v>0</v>
      </c>
      <c r="AF69" s="137">
        <v>0</v>
      </c>
      <c r="AG69" s="137">
        <v>0</v>
      </c>
      <c r="AH69" s="137">
        <v>0</v>
      </c>
      <c r="AI69" s="137">
        <v>0</v>
      </c>
      <c r="AJ69" s="137">
        <v>0</v>
      </c>
      <c r="AK69" s="20">
        <f t="shared" si="3"/>
        <v>4.6000000000000005</v>
      </c>
      <c r="AL69" s="19">
        <f t="shared" si="4"/>
        <v>0.14838709677419357</v>
      </c>
      <c r="AN69" s="16"/>
    </row>
    <row r="70" spans="2:40" customFormat="1" ht="15" x14ac:dyDescent="0.25">
      <c r="B70" s="66" t="str">
        <f t="shared" si="2"/>
        <v>Huasteca_Est. Rancho El Canal</v>
      </c>
      <c r="C70" s="66" t="s">
        <v>10</v>
      </c>
      <c r="D70" s="66" t="s">
        <v>100</v>
      </c>
      <c r="E70" s="66" t="s">
        <v>101</v>
      </c>
      <c r="F70" s="137" t="s">
        <v>165</v>
      </c>
      <c r="G70" s="137" t="s">
        <v>165</v>
      </c>
      <c r="H70" s="137" t="s">
        <v>165</v>
      </c>
      <c r="I70" s="137" t="s">
        <v>165</v>
      </c>
      <c r="J70" s="137" t="s">
        <v>165</v>
      </c>
      <c r="K70" s="137" t="s">
        <v>165</v>
      </c>
      <c r="L70" s="137" t="s">
        <v>165</v>
      </c>
      <c r="M70" s="137" t="s">
        <v>165</v>
      </c>
      <c r="N70" s="137" t="s">
        <v>165</v>
      </c>
      <c r="O70" s="137" t="s">
        <v>165</v>
      </c>
      <c r="P70" s="137" t="s">
        <v>165</v>
      </c>
      <c r="Q70" s="137" t="s">
        <v>165</v>
      </c>
      <c r="R70" s="137" t="s">
        <v>165</v>
      </c>
      <c r="S70" s="137" t="s">
        <v>165</v>
      </c>
      <c r="T70" s="137" t="s">
        <v>165</v>
      </c>
      <c r="U70" s="137" t="s">
        <v>165</v>
      </c>
      <c r="V70" s="137" t="s">
        <v>165</v>
      </c>
      <c r="W70" s="137" t="s">
        <v>165</v>
      </c>
      <c r="X70" s="137" t="s">
        <v>165</v>
      </c>
      <c r="Y70" s="137" t="s">
        <v>165</v>
      </c>
      <c r="Z70" s="137" t="s">
        <v>165</v>
      </c>
      <c r="AA70" s="137" t="s">
        <v>165</v>
      </c>
      <c r="AB70" s="137" t="s">
        <v>165</v>
      </c>
      <c r="AC70" s="137" t="s">
        <v>165</v>
      </c>
      <c r="AD70" s="137" t="s">
        <v>165</v>
      </c>
      <c r="AE70" s="137" t="s">
        <v>165</v>
      </c>
      <c r="AF70" s="137" t="s">
        <v>165</v>
      </c>
      <c r="AG70" s="137" t="s">
        <v>165</v>
      </c>
      <c r="AH70" s="137" t="s">
        <v>165</v>
      </c>
      <c r="AI70" s="137" t="s">
        <v>165</v>
      </c>
      <c r="AJ70" s="137" t="s">
        <v>165</v>
      </c>
      <c r="AK70" s="20">
        <f t="shared" si="3"/>
        <v>0</v>
      </c>
      <c r="AL70" s="19" t="e">
        <f t="shared" si="4"/>
        <v>#DIV/0!</v>
      </c>
    </row>
    <row r="71" spans="2:40" s="74" customFormat="1" ht="15" x14ac:dyDescent="0.25">
      <c r="B71" s="66" t="str">
        <f t="shared" si="2"/>
        <v>Huasteca_Tamasopo</v>
      </c>
      <c r="C71" s="66" t="s">
        <v>10</v>
      </c>
      <c r="D71" s="66" t="s">
        <v>101</v>
      </c>
      <c r="E71" s="66" t="s">
        <v>101</v>
      </c>
      <c r="F71" s="137" t="s">
        <v>165</v>
      </c>
      <c r="G71" s="137" t="s">
        <v>165</v>
      </c>
      <c r="H71" s="137" t="s">
        <v>165</v>
      </c>
      <c r="I71" s="137" t="s">
        <v>165</v>
      </c>
      <c r="J71" s="137" t="s">
        <v>165</v>
      </c>
      <c r="K71" s="137" t="s">
        <v>165</v>
      </c>
      <c r="L71" s="137" t="s">
        <v>165</v>
      </c>
      <c r="M71" s="137" t="s">
        <v>165</v>
      </c>
      <c r="N71" s="137" t="s">
        <v>165</v>
      </c>
      <c r="O71" s="137" t="s">
        <v>165</v>
      </c>
      <c r="P71" s="137" t="s">
        <v>165</v>
      </c>
      <c r="Q71" s="137" t="s">
        <v>165</v>
      </c>
      <c r="R71" s="137" t="s">
        <v>165</v>
      </c>
      <c r="S71" s="137" t="s">
        <v>165</v>
      </c>
      <c r="T71" s="137" t="s">
        <v>165</v>
      </c>
      <c r="U71" s="137" t="s">
        <v>165</v>
      </c>
      <c r="V71" s="137" t="s">
        <v>165</v>
      </c>
      <c r="W71" s="137" t="s">
        <v>165</v>
      </c>
      <c r="X71" s="137" t="s">
        <v>165</v>
      </c>
      <c r="Y71" s="137" t="s">
        <v>165</v>
      </c>
      <c r="Z71" s="137" t="s">
        <v>165</v>
      </c>
      <c r="AA71" s="137" t="s">
        <v>165</v>
      </c>
      <c r="AB71" s="137" t="s">
        <v>165</v>
      </c>
      <c r="AC71" s="137" t="s">
        <v>165</v>
      </c>
      <c r="AD71" s="137" t="s">
        <v>165</v>
      </c>
      <c r="AE71" s="137" t="s">
        <v>165</v>
      </c>
      <c r="AF71" s="137" t="s">
        <v>165</v>
      </c>
      <c r="AG71" s="137" t="s">
        <v>165</v>
      </c>
      <c r="AH71" s="137" t="s">
        <v>165</v>
      </c>
      <c r="AI71" s="137" t="s">
        <v>165</v>
      </c>
      <c r="AJ71" s="137" t="s">
        <v>165</v>
      </c>
      <c r="AK71" s="20">
        <f t="shared" si="3"/>
        <v>0</v>
      </c>
      <c r="AL71" s="19" t="e">
        <f t="shared" si="4"/>
        <v>#DIV/0!</v>
      </c>
    </row>
    <row r="72" spans="2:40" customFormat="1" ht="15" x14ac:dyDescent="0.25">
      <c r="B72" s="66" t="str">
        <f t="shared" si="2"/>
        <v xml:space="preserve">Huasteca_Rancho Progreso </v>
      </c>
      <c r="C72" s="66" t="s">
        <v>10</v>
      </c>
      <c r="D72" s="66" t="s">
        <v>102</v>
      </c>
      <c r="E72" s="66" t="s">
        <v>103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0.4</v>
      </c>
      <c r="R72" s="137">
        <v>0.6</v>
      </c>
      <c r="S72" s="137">
        <v>0</v>
      </c>
      <c r="T72" s="137">
        <v>0</v>
      </c>
      <c r="U72" s="137">
        <v>0</v>
      </c>
      <c r="V72" s="137">
        <v>0</v>
      </c>
      <c r="W72" s="137">
        <v>2.8</v>
      </c>
      <c r="X72" s="137">
        <v>2.2000000000000002</v>
      </c>
      <c r="Y72" s="137">
        <v>0</v>
      </c>
      <c r="Z72" s="137">
        <v>0</v>
      </c>
      <c r="AA72" s="137">
        <v>0</v>
      </c>
      <c r="AB72" s="137">
        <v>0</v>
      </c>
      <c r="AC72" s="137">
        <v>0</v>
      </c>
      <c r="AD72" s="137">
        <v>0</v>
      </c>
      <c r="AE72" s="137">
        <v>0</v>
      </c>
      <c r="AF72" s="137">
        <v>0</v>
      </c>
      <c r="AG72" s="137">
        <v>0</v>
      </c>
      <c r="AH72" s="137">
        <v>0</v>
      </c>
      <c r="AI72" s="137">
        <v>0</v>
      </c>
      <c r="AJ72" s="137">
        <v>0</v>
      </c>
      <c r="AK72" s="20">
        <f t="shared" si="3"/>
        <v>6</v>
      </c>
      <c r="AL72" s="19">
        <f t="shared" si="4"/>
        <v>0.19354838709677419</v>
      </c>
    </row>
    <row r="73" spans="2:40" customFormat="1" ht="15" x14ac:dyDescent="0.25">
      <c r="B73" s="66" t="str">
        <f t="shared" si="2"/>
        <v xml:space="preserve">Huasteca_Tampacoy </v>
      </c>
      <c r="C73" s="66" t="s">
        <v>10</v>
      </c>
      <c r="D73" s="66" t="s">
        <v>104</v>
      </c>
      <c r="E73" s="66" t="s">
        <v>22</v>
      </c>
      <c r="F73" s="137">
        <v>0</v>
      </c>
      <c r="G73" s="137">
        <v>0</v>
      </c>
      <c r="H73" s="137">
        <v>0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v>0</v>
      </c>
      <c r="R73" s="137">
        <v>0</v>
      </c>
      <c r="S73" s="137">
        <v>0</v>
      </c>
      <c r="T73" s="137">
        <v>0</v>
      </c>
      <c r="U73" s="137">
        <v>0</v>
      </c>
      <c r="V73" s="137">
        <v>0</v>
      </c>
      <c r="W73" s="137">
        <v>0</v>
      </c>
      <c r="X73" s="137">
        <v>0</v>
      </c>
      <c r="Y73" s="137">
        <v>0</v>
      </c>
      <c r="Z73" s="137">
        <v>0</v>
      </c>
      <c r="AA73" s="137">
        <v>0</v>
      </c>
      <c r="AB73" s="137">
        <v>0</v>
      </c>
      <c r="AC73" s="137">
        <v>0</v>
      </c>
      <c r="AD73" s="137">
        <v>0</v>
      </c>
      <c r="AE73" s="137">
        <v>0</v>
      </c>
      <c r="AF73" s="137">
        <v>0</v>
      </c>
      <c r="AG73" s="137">
        <v>0</v>
      </c>
      <c r="AH73" s="137">
        <v>0</v>
      </c>
      <c r="AI73" s="137">
        <v>0</v>
      </c>
      <c r="AJ73" s="137">
        <v>0</v>
      </c>
      <c r="AK73" s="20">
        <f t="shared" si="3"/>
        <v>0</v>
      </c>
      <c r="AL73" s="19">
        <f t="shared" si="4"/>
        <v>0</v>
      </c>
      <c r="AN73" s="16"/>
    </row>
    <row r="74" spans="2:40" s="75" customFormat="1" ht="15" x14ac:dyDescent="0.25">
      <c r="B74" s="66" t="str">
        <f t="shared" si="2"/>
        <v>Huasteca_Rancho Santa Cruz</v>
      </c>
      <c r="C74" s="66" t="s">
        <v>10</v>
      </c>
      <c r="D74" s="66" t="s">
        <v>167</v>
      </c>
      <c r="E74" s="66" t="s">
        <v>168</v>
      </c>
      <c r="F74" s="137">
        <v>8.1</v>
      </c>
      <c r="G74" s="137">
        <v>2.4</v>
      </c>
      <c r="H74" s="137">
        <v>3.1</v>
      </c>
      <c r="I74" s="137">
        <v>0.7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v>2.1</v>
      </c>
      <c r="R74" s="137">
        <v>0.2</v>
      </c>
      <c r="S74" s="137">
        <v>0</v>
      </c>
      <c r="T74" s="137">
        <v>0</v>
      </c>
      <c r="U74" s="137">
        <v>0</v>
      </c>
      <c r="V74" s="137">
        <v>0</v>
      </c>
      <c r="W74" s="137">
        <v>0.7</v>
      </c>
      <c r="X74" s="137">
        <v>1.5</v>
      </c>
      <c r="Y74" s="137">
        <v>0</v>
      </c>
      <c r="Z74" s="137">
        <v>0.9</v>
      </c>
      <c r="AA74" s="137">
        <v>0</v>
      </c>
      <c r="AB74" s="137">
        <v>0</v>
      </c>
      <c r="AC74" s="137">
        <v>0</v>
      </c>
      <c r="AD74" s="137">
        <v>0</v>
      </c>
      <c r="AE74" s="137">
        <v>0</v>
      </c>
      <c r="AF74" s="137">
        <v>11.5</v>
      </c>
      <c r="AG74" s="137">
        <v>0</v>
      </c>
      <c r="AH74" s="137">
        <v>0</v>
      </c>
      <c r="AI74" s="137">
        <v>0</v>
      </c>
      <c r="AJ74" s="137">
        <v>0</v>
      </c>
      <c r="AK74" s="20">
        <f>SUM(F74:AJ74)</f>
        <v>31.199999999999996</v>
      </c>
      <c r="AL74" s="19">
        <f>AVERAGE(F74:AJ74)</f>
        <v>1.0064516129032257</v>
      </c>
      <c r="AN74" s="16"/>
    </row>
    <row r="75" spans="2:40" customFormat="1" ht="15" x14ac:dyDescent="0.25">
      <c r="B75" s="66" t="str">
        <f t="shared" si="2"/>
        <v>Media_Cd. Del Maíz</v>
      </c>
      <c r="C75" s="97" t="s">
        <v>5</v>
      </c>
      <c r="D75" s="97" t="s">
        <v>105</v>
      </c>
      <c r="E75" s="97" t="s">
        <v>105</v>
      </c>
      <c r="F75" s="137">
        <v>0</v>
      </c>
      <c r="G75" s="137">
        <v>2.4</v>
      </c>
      <c r="H75" s="137">
        <v>3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0</v>
      </c>
      <c r="Q75" s="137">
        <v>0</v>
      </c>
      <c r="R75" s="137">
        <v>1.6</v>
      </c>
      <c r="S75" s="137">
        <v>3</v>
      </c>
      <c r="T75" s="137">
        <v>0</v>
      </c>
      <c r="U75" s="137">
        <v>0</v>
      </c>
      <c r="V75" s="137">
        <v>0</v>
      </c>
      <c r="W75" s="137">
        <v>0</v>
      </c>
      <c r="X75" s="137">
        <v>0.2</v>
      </c>
      <c r="Y75" s="137">
        <v>0</v>
      </c>
      <c r="Z75" s="137">
        <v>0</v>
      </c>
      <c r="AA75" s="137">
        <v>0</v>
      </c>
      <c r="AB75" s="137">
        <v>0</v>
      </c>
      <c r="AC75" s="137">
        <v>0</v>
      </c>
      <c r="AD75" s="137">
        <v>0</v>
      </c>
      <c r="AE75" s="137">
        <v>0</v>
      </c>
      <c r="AF75" s="137">
        <v>0.2</v>
      </c>
      <c r="AG75" s="137">
        <v>0.4</v>
      </c>
      <c r="AH75" s="137">
        <v>0</v>
      </c>
      <c r="AI75" s="137">
        <v>0</v>
      </c>
      <c r="AJ75" s="137">
        <v>0</v>
      </c>
      <c r="AK75" s="20">
        <f t="shared" si="3"/>
        <v>10.799999999999999</v>
      </c>
      <c r="AL75" s="19">
        <f t="shared" si="4"/>
        <v>0.34838709677419349</v>
      </c>
    </row>
    <row r="76" spans="2:40" customFormat="1" ht="15" x14ac:dyDescent="0.25">
      <c r="B76" s="66" t="str">
        <f t="shared" ref="B76:B81" si="5">CONCATENATE(C76,"_",D76)</f>
        <v>Media_CBTA 123</v>
      </c>
      <c r="C76" s="97" t="s">
        <v>5</v>
      </c>
      <c r="D76" s="97" t="s">
        <v>106</v>
      </c>
      <c r="E76" s="97" t="s">
        <v>6</v>
      </c>
      <c r="F76" s="137">
        <v>2.6</v>
      </c>
      <c r="G76" s="137">
        <v>4.8</v>
      </c>
      <c r="H76" s="137">
        <v>0.6</v>
      </c>
      <c r="I76" s="137">
        <v>0</v>
      </c>
      <c r="J76" s="137">
        <v>0</v>
      </c>
      <c r="K76" s="137"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0.2</v>
      </c>
      <c r="R76" s="137">
        <v>5.2</v>
      </c>
      <c r="S76" s="137">
        <v>0.8</v>
      </c>
      <c r="T76" s="137">
        <v>0</v>
      </c>
      <c r="U76" s="137">
        <v>0</v>
      </c>
      <c r="V76" s="137">
        <v>0</v>
      </c>
      <c r="W76" s="137">
        <v>0</v>
      </c>
      <c r="X76" s="137">
        <v>1</v>
      </c>
      <c r="Y76" s="137">
        <v>0</v>
      </c>
      <c r="Z76" s="137">
        <v>0</v>
      </c>
      <c r="AA76" s="137">
        <v>0</v>
      </c>
      <c r="AB76" s="137">
        <v>0</v>
      </c>
      <c r="AC76" s="137">
        <v>0</v>
      </c>
      <c r="AD76" s="137">
        <v>0</v>
      </c>
      <c r="AE76" s="137">
        <v>0</v>
      </c>
      <c r="AF76" s="137">
        <v>3.2</v>
      </c>
      <c r="AG76" s="137">
        <v>1.2</v>
      </c>
      <c r="AH76" s="137">
        <v>0</v>
      </c>
      <c r="AI76" s="137">
        <v>0</v>
      </c>
      <c r="AJ76" s="137">
        <v>0</v>
      </c>
      <c r="AK76" s="20">
        <f t="shared" si="3"/>
        <v>19.599999999999998</v>
      </c>
      <c r="AL76" s="19">
        <f t="shared" si="4"/>
        <v>0.63225806451612898</v>
      </c>
      <c r="AN76" s="16"/>
    </row>
    <row r="77" spans="2:40" customFormat="1" ht="15" x14ac:dyDescent="0.25">
      <c r="B77" s="66" t="str">
        <f t="shared" si="5"/>
        <v>Media_Potrero San Isidro</v>
      </c>
      <c r="C77" s="97" t="s">
        <v>5</v>
      </c>
      <c r="D77" s="97" t="s">
        <v>107</v>
      </c>
      <c r="E77" s="97" t="s">
        <v>108</v>
      </c>
      <c r="F77" s="137">
        <v>0.6</v>
      </c>
      <c r="G77" s="137">
        <v>1</v>
      </c>
      <c r="H77" s="137">
        <v>0</v>
      </c>
      <c r="I77" s="137">
        <v>0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0</v>
      </c>
      <c r="P77" s="137">
        <v>0</v>
      </c>
      <c r="Q77" s="137">
        <v>0</v>
      </c>
      <c r="R77" s="137">
        <v>0.2</v>
      </c>
      <c r="S77" s="137">
        <v>0.2</v>
      </c>
      <c r="T77" s="137">
        <v>0</v>
      </c>
      <c r="U77" s="137">
        <v>0</v>
      </c>
      <c r="V77" s="137">
        <v>0</v>
      </c>
      <c r="W77" s="137">
        <v>0</v>
      </c>
      <c r="X77" s="137">
        <v>0.6</v>
      </c>
      <c r="Y77" s="137">
        <v>0</v>
      </c>
      <c r="Z77" s="137">
        <v>0</v>
      </c>
      <c r="AA77" s="137">
        <v>0</v>
      </c>
      <c r="AB77" s="137">
        <v>0</v>
      </c>
      <c r="AC77" s="137">
        <v>0</v>
      </c>
      <c r="AD77" s="137">
        <v>0</v>
      </c>
      <c r="AE77" s="137">
        <v>0</v>
      </c>
      <c r="AF77" s="137">
        <v>0</v>
      </c>
      <c r="AG77" s="137">
        <v>0.4</v>
      </c>
      <c r="AH77" s="137">
        <v>0</v>
      </c>
      <c r="AI77" s="137">
        <v>0</v>
      </c>
      <c r="AJ77" s="137">
        <v>0</v>
      </c>
      <c r="AK77" s="20">
        <f t="shared" si="3"/>
        <v>3</v>
      </c>
      <c r="AL77" s="19">
        <f t="shared" si="4"/>
        <v>9.6774193548387094E-2</v>
      </c>
    </row>
    <row r="78" spans="2:40" customFormat="1" ht="15" x14ac:dyDescent="0.25">
      <c r="B78" s="66" t="str">
        <f t="shared" si="5"/>
        <v>Media_El Naranjal</v>
      </c>
      <c r="C78" s="97" t="s">
        <v>5</v>
      </c>
      <c r="D78" s="97" t="s">
        <v>109</v>
      </c>
      <c r="E78" s="97" t="s">
        <v>7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R78" s="137">
        <v>0</v>
      </c>
      <c r="S78" s="137">
        <v>0</v>
      </c>
      <c r="T78" s="137">
        <v>0</v>
      </c>
      <c r="U78" s="137">
        <v>0</v>
      </c>
      <c r="V78" s="137">
        <v>0</v>
      </c>
      <c r="W78" s="137">
        <v>0</v>
      </c>
      <c r="X78" s="137">
        <v>0</v>
      </c>
      <c r="Y78" s="137">
        <v>0</v>
      </c>
      <c r="Z78" s="137">
        <v>0</v>
      </c>
      <c r="AA78" s="137">
        <v>0</v>
      </c>
      <c r="AB78" s="137">
        <v>0</v>
      </c>
      <c r="AC78" s="137">
        <v>0</v>
      </c>
      <c r="AD78" s="137">
        <v>0</v>
      </c>
      <c r="AE78" s="137">
        <v>0</v>
      </c>
      <c r="AF78" s="137">
        <v>0</v>
      </c>
      <c r="AG78" s="137">
        <v>0</v>
      </c>
      <c r="AH78" s="137">
        <v>0</v>
      </c>
      <c r="AI78" s="137">
        <v>0</v>
      </c>
      <c r="AJ78" s="137">
        <v>0</v>
      </c>
      <c r="AK78" s="20">
        <f t="shared" si="3"/>
        <v>0</v>
      </c>
      <c r="AL78" s="19">
        <f t="shared" si="4"/>
        <v>0</v>
      </c>
      <c r="AN78" s="16"/>
    </row>
    <row r="79" spans="2:40" customFormat="1" ht="15" x14ac:dyDescent="0.25">
      <c r="B79" s="66" t="str">
        <f t="shared" si="5"/>
        <v>Media_Progreso</v>
      </c>
      <c r="C79" s="97" t="s">
        <v>5</v>
      </c>
      <c r="D79" s="97" t="s">
        <v>110</v>
      </c>
      <c r="E79" s="97" t="s">
        <v>7</v>
      </c>
      <c r="F79" s="137" t="s">
        <v>165</v>
      </c>
      <c r="G79" s="137" t="s">
        <v>165</v>
      </c>
      <c r="H79" s="137" t="s">
        <v>165</v>
      </c>
      <c r="I79" s="137" t="s">
        <v>165</v>
      </c>
      <c r="J79" s="137" t="s">
        <v>165</v>
      </c>
      <c r="K79" s="137" t="s">
        <v>165</v>
      </c>
      <c r="L79" s="137" t="s">
        <v>165</v>
      </c>
      <c r="M79" s="137" t="s">
        <v>165</v>
      </c>
      <c r="N79" s="137" t="s">
        <v>165</v>
      </c>
      <c r="O79" s="137" t="s">
        <v>165</v>
      </c>
      <c r="P79" s="137" t="s">
        <v>165</v>
      </c>
      <c r="Q79" s="137" t="s">
        <v>165</v>
      </c>
      <c r="R79" s="137" t="s">
        <v>165</v>
      </c>
      <c r="S79" s="137" t="s">
        <v>165</v>
      </c>
      <c r="T79" s="137" t="s">
        <v>165</v>
      </c>
      <c r="U79" s="137" t="s">
        <v>165</v>
      </c>
      <c r="V79" s="137" t="s">
        <v>165</v>
      </c>
      <c r="W79" s="137" t="s">
        <v>165</v>
      </c>
      <c r="X79" s="137" t="s">
        <v>165</v>
      </c>
      <c r="Y79" s="137" t="s">
        <v>165</v>
      </c>
      <c r="Z79" s="137" t="s">
        <v>165</v>
      </c>
      <c r="AA79" s="137" t="s">
        <v>165</v>
      </c>
      <c r="AB79" s="137" t="s">
        <v>165</v>
      </c>
      <c r="AC79" s="137" t="s">
        <v>165</v>
      </c>
      <c r="AD79" s="137" t="s">
        <v>165</v>
      </c>
      <c r="AE79" s="137" t="s">
        <v>165</v>
      </c>
      <c r="AF79" s="137" t="s">
        <v>165</v>
      </c>
      <c r="AG79" s="137" t="s">
        <v>165</v>
      </c>
      <c r="AH79" s="137" t="s">
        <v>165</v>
      </c>
      <c r="AI79" s="137" t="s">
        <v>165</v>
      </c>
      <c r="AJ79" s="137" t="s">
        <v>165</v>
      </c>
      <c r="AK79" s="20">
        <f t="shared" si="3"/>
        <v>0</v>
      </c>
      <c r="AL79" s="19" t="e">
        <f t="shared" si="4"/>
        <v>#DIV/0!</v>
      </c>
    </row>
    <row r="80" spans="2:40" customFormat="1" ht="15" x14ac:dyDescent="0.25">
      <c r="B80" s="66" t="str">
        <f t="shared" si="5"/>
        <v xml:space="preserve">Media_Palo Alto </v>
      </c>
      <c r="C80" s="97" t="s">
        <v>5</v>
      </c>
      <c r="D80" s="97" t="s">
        <v>111</v>
      </c>
      <c r="E80" s="97" t="s">
        <v>112</v>
      </c>
      <c r="F80" s="137">
        <v>1.6</v>
      </c>
      <c r="G80" s="137">
        <v>1</v>
      </c>
      <c r="H80" s="137">
        <v>0.6</v>
      </c>
      <c r="I80" s="137">
        <v>0.2</v>
      </c>
      <c r="J80" s="137">
        <v>0</v>
      </c>
      <c r="K80" s="137"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R80" s="137">
        <v>3</v>
      </c>
      <c r="S80" s="137">
        <v>0.4</v>
      </c>
      <c r="T80" s="137">
        <v>0.2</v>
      </c>
      <c r="U80" s="137">
        <v>0</v>
      </c>
      <c r="V80" s="137">
        <v>0</v>
      </c>
      <c r="W80" s="137">
        <v>0</v>
      </c>
      <c r="X80" s="137">
        <v>0.6</v>
      </c>
      <c r="Y80" s="137">
        <v>0</v>
      </c>
      <c r="Z80" s="137">
        <v>0</v>
      </c>
      <c r="AA80" s="137">
        <v>0</v>
      </c>
      <c r="AB80" s="137">
        <v>0</v>
      </c>
      <c r="AC80" s="137">
        <v>0</v>
      </c>
      <c r="AD80" s="137">
        <v>0</v>
      </c>
      <c r="AE80" s="137">
        <v>0</v>
      </c>
      <c r="AF80" s="137">
        <v>0.2</v>
      </c>
      <c r="AG80" s="137">
        <v>0.6</v>
      </c>
      <c r="AH80" s="137">
        <v>0</v>
      </c>
      <c r="AI80" s="137">
        <v>0</v>
      </c>
      <c r="AJ80" s="137">
        <v>0</v>
      </c>
      <c r="AK80" s="20">
        <f t="shared" si="3"/>
        <v>8.4</v>
      </c>
      <c r="AL80" s="19">
        <f t="shared" si="4"/>
        <v>0.2709677419354839</v>
      </c>
      <c r="AN80" s="16"/>
    </row>
    <row r="81" spans="2:38" customFormat="1" ht="15" x14ac:dyDescent="0.25">
      <c r="B81" s="66" t="str">
        <f t="shared" si="5"/>
        <v xml:space="preserve">Media _Rayón </v>
      </c>
      <c r="C81" s="98" t="s">
        <v>113</v>
      </c>
      <c r="D81" s="98" t="s">
        <v>114</v>
      </c>
      <c r="E81" s="98" t="s">
        <v>114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v>0</v>
      </c>
      <c r="R81" s="137">
        <v>0</v>
      </c>
      <c r="S81" s="137">
        <v>0</v>
      </c>
      <c r="T81" s="137">
        <v>0</v>
      </c>
      <c r="U81" s="137">
        <v>0</v>
      </c>
      <c r="V81" s="137">
        <v>0</v>
      </c>
      <c r="W81" s="137">
        <v>0</v>
      </c>
      <c r="X81" s="137">
        <v>0</v>
      </c>
      <c r="Y81" s="137">
        <v>0</v>
      </c>
      <c r="Z81" s="137">
        <v>0</v>
      </c>
      <c r="AA81" s="137">
        <v>0</v>
      </c>
      <c r="AB81" s="137">
        <v>0</v>
      </c>
      <c r="AC81" s="137">
        <v>0</v>
      </c>
      <c r="AD81" s="137">
        <v>0</v>
      </c>
      <c r="AE81" s="137">
        <v>0</v>
      </c>
      <c r="AF81" s="137">
        <v>0</v>
      </c>
      <c r="AG81" s="137">
        <v>0</v>
      </c>
      <c r="AH81" s="137">
        <v>0</v>
      </c>
      <c r="AI81" s="137">
        <v>0</v>
      </c>
      <c r="AJ81" s="137">
        <v>0</v>
      </c>
      <c r="AK81" s="20">
        <f t="shared" si="3"/>
        <v>0</v>
      </c>
      <c r="AL81" s="19">
        <f t="shared" si="4"/>
        <v>0</v>
      </c>
    </row>
    <row r="82" spans="2:38" ht="15" customHeight="1" x14ac:dyDescent="0.2">
      <c r="B82" s="193" t="s">
        <v>31</v>
      </c>
      <c r="C82" s="193"/>
      <c r="D82" s="193"/>
      <c r="E82" s="193"/>
      <c r="F82" s="18">
        <f>AVERAGE(F5:F81)</f>
        <v>2.6192307692307688</v>
      </c>
      <c r="G82" s="18">
        <f>AVERAGE(G5:G81)</f>
        <v>1.6245283018867926</v>
      </c>
      <c r="H82" s="18">
        <f t="shared" ref="H82:AL82" si="6">AVERAGE(H5:H81)</f>
        <v>0.308</v>
      </c>
      <c r="I82" s="18">
        <f t="shared" si="6"/>
        <v>4.1176470588235294E-2</v>
      </c>
      <c r="J82" s="18">
        <f t="shared" si="6"/>
        <v>7.2727272727272724E-2</v>
      </c>
      <c r="K82" s="18">
        <f t="shared" si="6"/>
        <v>1.8181818181818181E-2</v>
      </c>
      <c r="L82" s="18">
        <f t="shared" si="6"/>
        <v>7.4074074074074077E-3</v>
      </c>
      <c r="M82" s="18">
        <f t="shared" si="6"/>
        <v>4.2553191489361703E-3</v>
      </c>
      <c r="N82" s="18">
        <f t="shared" si="6"/>
        <v>0</v>
      </c>
      <c r="O82" s="18">
        <f t="shared" si="6"/>
        <v>0</v>
      </c>
      <c r="P82" s="18">
        <f t="shared" si="6"/>
        <v>0.13617021276595745</v>
      </c>
      <c r="Q82" s="18">
        <f t="shared" si="6"/>
        <v>0.21956521739130433</v>
      </c>
      <c r="R82" s="18">
        <f t="shared" si="6"/>
        <v>1.8422222222222224</v>
      </c>
      <c r="S82" s="18">
        <f t="shared" si="6"/>
        <v>0.38723404255319138</v>
      </c>
      <c r="T82" s="18">
        <f t="shared" si="6"/>
        <v>8.3333333333333332E-3</v>
      </c>
      <c r="U82" s="18">
        <f t="shared" si="6"/>
        <v>0</v>
      </c>
      <c r="V82" s="18">
        <f t="shared" si="6"/>
        <v>0</v>
      </c>
      <c r="W82" s="18">
        <f t="shared" si="6"/>
        <v>0.95454545454545459</v>
      </c>
      <c r="X82" s="18">
        <f t="shared" si="6"/>
        <v>0.16037735849056603</v>
      </c>
      <c r="Y82" s="18">
        <f t="shared" si="6"/>
        <v>7.2727272727272727E-3</v>
      </c>
      <c r="Z82" s="18">
        <f t="shared" si="6"/>
        <v>0.25686274509803919</v>
      </c>
      <c r="AA82" s="18">
        <f t="shared" si="6"/>
        <v>9.4117647058823528E-2</v>
      </c>
      <c r="AB82" s="18">
        <f t="shared" si="6"/>
        <v>0</v>
      </c>
      <c r="AC82" s="18">
        <f t="shared" si="6"/>
        <v>0</v>
      </c>
      <c r="AD82" s="18">
        <f t="shared" si="6"/>
        <v>0</v>
      </c>
      <c r="AE82" s="18">
        <f t="shared" si="6"/>
        <v>1.8129629629629629</v>
      </c>
      <c r="AF82" s="18">
        <f t="shared" si="6"/>
        <v>2.1754716981132076</v>
      </c>
      <c r="AG82" s="18">
        <f t="shared" si="6"/>
        <v>9.285714285714286E-2</v>
      </c>
      <c r="AH82" s="18">
        <f t="shared" si="6"/>
        <v>0</v>
      </c>
      <c r="AI82" s="18">
        <f t="shared" si="6"/>
        <v>0</v>
      </c>
      <c r="AJ82" s="18">
        <f t="shared" si="6"/>
        <v>0</v>
      </c>
      <c r="AK82" s="18">
        <f t="shared" si="6"/>
        <v>8.5857142857142854</v>
      </c>
      <c r="AL82" s="18" t="e">
        <f t="shared" si="6"/>
        <v>#DIV/0!</v>
      </c>
    </row>
    <row r="84" spans="2:38" x14ac:dyDescent="0.2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  <row r="86" spans="2:38" x14ac:dyDescent="0.2">
      <c r="F86" s="38"/>
    </row>
  </sheetData>
  <mergeCells count="3">
    <mergeCell ref="B3:AL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8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8" bestFit="1" customWidth="1"/>
    <col min="5" max="5" width="19.7109375" bestFit="1" customWidth="1"/>
    <col min="6" max="7" width="5.5703125" customWidth="1"/>
    <col min="8" max="9" width="5.85546875" customWidth="1"/>
    <col min="10" max="10" width="5.5703125" customWidth="1"/>
    <col min="11" max="11" width="5.28515625" customWidth="1"/>
    <col min="12" max="12" width="5.5703125" customWidth="1"/>
    <col min="13" max="13" width="5.7109375" customWidth="1"/>
    <col min="14" max="15" width="5.5703125" customWidth="1"/>
    <col min="16" max="16" width="4.42578125" customWidth="1"/>
    <col min="17" max="17" width="5.5703125" customWidth="1"/>
    <col min="18" max="18" width="5.42578125" customWidth="1"/>
    <col min="19" max="19" width="4.7109375" customWidth="1"/>
    <col min="20" max="32" width="4.5703125" customWidth="1"/>
    <col min="33" max="33" width="4.5703125" style="75" customWidth="1"/>
    <col min="34" max="34" width="4.5703125" customWidth="1"/>
    <col min="35" max="35" width="8.7109375" bestFit="1" customWidth="1"/>
    <col min="36" max="36" width="9" bestFit="1" customWidth="1"/>
    <col min="259" max="259" width="15.140625" customWidth="1"/>
    <col min="260" max="260" width="3.85546875" bestFit="1" customWidth="1"/>
    <col min="261" max="262" width="3.7109375" bestFit="1" customWidth="1"/>
    <col min="263" max="263" width="4.7109375" bestFit="1" customWidth="1"/>
    <col min="264" max="264" width="4.42578125" bestFit="1" customWidth="1"/>
    <col min="265" max="265" width="4.7109375" bestFit="1" customWidth="1"/>
    <col min="266" max="267" width="3.7109375" bestFit="1" customWidth="1"/>
    <col min="268" max="268" width="5.42578125" bestFit="1" customWidth="1"/>
    <col min="269" max="269" width="4.7109375" bestFit="1" customWidth="1"/>
    <col min="270" max="270" width="4.42578125" customWidth="1"/>
    <col min="271" max="271" width="4.7109375" bestFit="1" customWidth="1"/>
    <col min="272" max="272" width="5.42578125" bestFit="1" customWidth="1"/>
    <col min="273" max="273" width="4.7109375" bestFit="1" customWidth="1"/>
    <col min="274" max="274" width="3.7109375" bestFit="1" customWidth="1"/>
    <col min="275" max="275" width="4.7109375" bestFit="1" customWidth="1"/>
    <col min="276" max="285" width="3.7109375" bestFit="1" customWidth="1"/>
    <col min="286" max="286" width="4.42578125" bestFit="1" customWidth="1"/>
    <col min="287" max="288" width="3.7109375" bestFit="1" customWidth="1"/>
    <col min="289" max="290" width="4.42578125" bestFit="1" customWidth="1"/>
    <col min="292" max="292" width="10.7109375" customWidth="1"/>
    <col min="515" max="515" width="15.140625" customWidth="1"/>
    <col min="516" max="516" width="3.85546875" bestFit="1" customWidth="1"/>
    <col min="517" max="518" width="3.7109375" bestFit="1" customWidth="1"/>
    <col min="519" max="519" width="4.7109375" bestFit="1" customWidth="1"/>
    <col min="520" max="520" width="4.42578125" bestFit="1" customWidth="1"/>
    <col min="521" max="521" width="4.7109375" bestFit="1" customWidth="1"/>
    <col min="522" max="523" width="3.7109375" bestFit="1" customWidth="1"/>
    <col min="524" max="524" width="5.42578125" bestFit="1" customWidth="1"/>
    <col min="525" max="525" width="4.7109375" bestFit="1" customWidth="1"/>
    <col min="526" max="526" width="4.42578125" customWidth="1"/>
    <col min="527" max="527" width="4.7109375" bestFit="1" customWidth="1"/>
    <col min="528" max="528" width="5.42578125" bestFit="1" customWidth="1"/>
    <col min="529" max="529" width="4.7109375" bestFit="1" customWidth="1"/>
    <col min="530" max="530" width="3.7109375" bestFit="1" customWidth="1"/>
    <col min="531" max="531" width="4.7109375" bestFit="1" customWidth="1"/>
    <col min="532" max="541" width="3.7109375" bestFit="1" customWidth="1"/>
    <col min="542" max="542" width="4.42578125" bestFit="1" customWidth="1"/>
    <col min="543" max="544" width="3.7109375" bestFit="1" customWidth="1"/>
    <col min="545" max="546" width="4.42578125" bestFit="1" customWidth="1"/>
    <col min="548" max="548" width="10.7109375" customWidth="1"/>
    <col min="771" max="771" width="15.140625" customWidth="1"/>
    <col min="772" max="772" width="3.85546875" bestFit="1" customWidth="1"/>
    <col min="773" max="774" width="3.7109375" bestFit="1" customWidth="1"/>
    <col min="775" max="775" width="4.7109375" bestFit="1" customWidth="1"/>
    <col min="776" max="776" width="4.42578125" bestFit="1" customWidth="1"/>
    <col min="777" max="777" width="4.7109375" bestFit="1" customWidth="1"/>
    <col min="778" max="779" width="3.7109375" bestFit="1" customWidth="1"/>
    <col min="780" max="780" width="5.42578125" bestFit="1" customWidth="1"/>
    <col min="781" max="781" width="4.7109375" bestFit="1" customWidth="1"/>
    <col min="782" max="782" width="4.42578125" customWidth="1"/>
    <col min="783" max="783" width="4.7109375" bestFit="1" customWidth="1"/>
    <col min="784" max="784" width="5.42578125" bestFit="1" customWidth="1"/>
    <col min="785" max="785" width="4.7109375" bestFit="1" customWidth="1"/>
    <col min="786" max="786" width="3.7109375" bestFit="1" customWidth="1"/>
    <col min="787" max="787" width="4.7109375" bestFit="1" customWidth="1"/>
    <col min="788" max="797" width="3.7109375" bestFit="1" customWidth="1"/>
    <col min="798" max="798" width="4.42578125" bestFit="1" customWidth="1"/>
    <col min="799" max="800" width="3.7109375" bestFit="1" customWidth="1"/>
    <col min="801" max="802" width="4.42578125" bestFit="1" customWidth="1"/>
    <col min="804" max="804" width="10.7109375" customWidth="1"/>
    <col min="1027" max="1027" width="15.140625" customWidth="1"/>
    <col min="1028" max="1028" width="3.85546875" bestFit="1" customWidth="1"/>
    <col min="1029" max="1030" width="3.7109375" bestFit="1" customWidth="1"/>
    <col min="1031" max="1031" width="4.7109375" bestFit="1" customWidth="1"/>
    <col min="1032" max="1032" width="4.42578125" bestFit="1" customWidth="1"/>
    <col min="1033" max="1033" width="4.7109375" bestFit="1" customWidth="1"/>
    <col min="1034" max="1035" width="3.7109375" bestFit="1" customWidth="1"/>
    <col min="1036" max="1036" width="5.42578125" bestFit="1" customWidth="1"/>
    <col min="1037" max="1037" width="4.7109375" bestFit="1" customWidth="1"/>
    <col min="1038" max="1038" width="4.42578125" customWidth="1"/>
    <col min="1039" max="1039" width="4.7109375" bestFit="1" customWidth="1"/>
    <col min="1040" max="1040" width="5.42578125" bestFit="1" customWidth="1"/>
    <col min="1041" max="1041" width="4.7109375" bestFit="1" customWidth="1"/>
    <col min="1042" max="1042" width="3.7109375" bestFit="1" customWidth="1"/>
    <col min="1043" max="1043" width="4.7109375" bestFit="1" customWidth="1"/>
    <col min="1044" max="1053" width="3.7109375" bestFit="1" customWidth="1"/>
    <col min="1054" max="1054" width="4.42578125" bestFit="1" customWidth="1"/>
    <col min="1055" max="1056" width="3.7109375" bestFit="1" customWidth="1"/>
    <col min="1057" max="1058" width="4.42578125" bestFit="1" customWidth="1"/>
    <col min="1060" max="1060" width="10.7109375" customWidth="1"/>
    <col min="1283" max="1283" width="15.140625" customWidth="1"/>
    <col min="1284" max="1284" width="3.85546875" bestFit="1" customWidth="1"/>
    <col min="1285" max="1286" width="3.7109375" bestFit="1" customWidth="1"/>
    <col min="1287" max="1287" width="4.7109375" bestFit="1" customWidth="1"/>
    <col min="1288" max="1288" width="4.42578125" bestFit="1" customWidth="1"/>
    <col min="1289" max="1289" width="4.7109375" bestFit="1" customWidth="1"/>
    <col min="1290" max="1291" width="3.7109375" bestFit="1" customWidth="1"/>
    <col min="1292" max="1292" width="5.42578125" bestFit="1" customWidth="1"/>
    <col min="1293" max="1293" width="4.7109375" bestFit="1" customWidth="1"/>
    <col min="1294" max="1294" width="4.42578125" customWidth="1"/>
    <col min="1295" max="1295" width="4.7109375" bestFit="1" customWidth="1"/>
    <col min="1296" max="1296" width="5.42578125" bestFit="1" customWidth="1"/>
    <col min="1297" max="1297" width="4.7109375" bestFit="1" customWidth="1"/>
    <col min="1298" max="1298" width="3.7109375" bestFit="1" customWidth="1"/>
    <col min="1299" max="1299" width="4.7109375" bestFit="1" customWidth="1"/>
    <col min="1300" max="1309" width="3.7109375" bestFit="1" customWidth="1"/>
    <col min="1310" max="1310" width="4.42578125" bestFit="1" customWidth="1"/>
    <col min="1311" max="1312" width="3.7109375" bestFit="1" customWidth="1"/>
    <col min="1313" max="1314" width="4.42578125" bestFit="1" customWidth="1"/>
    <col min="1316" max="1316" width="10.7109375" customWidth="1"/>
    <col min="1539" max="1539" width="15.140625" customWidth="1"/>
    <col min="1540" max="1540" width="3.85546875" bestFit="1" customWidth="1"/>
    <col min="1541" max="1542" width="3.7109375" bestFit="1" customWidth="1"/>
    <col min="1543" max="1543" width="4.7109375" bestFit="1" customWidth="1"/>
    <col min="1544" max="1544" width="4.42578125" bestFit="1" customWidth="1"/>
    <col min="1545" max="1545" width="4.7109375" bestFit="1" customWidth="1"/>
    <col min="1546" max="1547" width="3.7109375" bestFit="1" customWidth="1"/>
    <col min="1548" max="1548" width="5.42578125" bestFit="1" customWidth="1"/>
    <col min="1549" max="1549" width="4.7109375" bestFit="1" customWidth="1"/>
    <col min="1550" max="1550" width="4.42578125" customWidth="1"/>
    <col min="1551" max="1551" width="4.7109375" bestFit="1" customWidth="1"/>
    <col min="1552" max="1552" width="5.42578125" bestFit="1" customWidth="1"/>
    <col min="1553" max="1553" width="4.7109375" bestFit="1" customWidth="1"/>
    <col min="1554" max="1554" width="3.7109375" bestFit="1" customWidth="1"/>
    <col min="1555" max="1555" width="4.7109375" bestFit="1" customWidth="1"/>
    <col min="1556" max="1565" width="3.7109375" bestFit="1" customWidth="1"/>
    <col min="1566" max="1566" width="4.42578125" bestFit="1" customWidth="1"/>
    <col min="1567" max="1568" width="3.7109375" bestFit="1" customWidth="1"/>
    <col min="1569" max="1570" width="4.42578125" bestFit="1" customWidth="1"/>
    <col min="1572" max="1572" width="10.7109375" customWidth="1"/>
    <col min="1795" max="1795" width="15.140625" customWidth="1"/>
    <col min="1796" max="1796" width="3.85546875" bestFit="1" customWidth="1"/>
    <col min="1797" max="1798" width="3.7109375" bestFit="1" customWidth="1"/>
    <col min="1799" max="1799" width="4.7109375" bestFit="1" customWidth="1"/>
    <col min="1800" max="1800" width="4.42578125" bestFit="1" customWidth="1"/>
    <col min="1801" max="1801" width="4.7109375" bestFit="1" customWidth="1"/>
    <col min="1802" max="1803" width="3.7109375" bestFit="1" customWidth="1"/>
    <col min="1804" max="1804" width="5.42578125" bestFit="1" customWidth="1"/>
    <col min="1805" max="1805" width="4.7109375" bestFit="1" customWidth="1"/>
    <col min="1806" max="1806" width="4.42578125" customWidth="1"/>
    <col min="1807" max="1807" width="4.7109375" bestFit="1" customWidth="1"/>
    <col min="1808" max="1808" width="5.42578125" bestFit="1" customWidth="1"/>
    <col min="1809" max="1809" width="4.7109375" bestFit="1" customWidth="1"/>
    <col min="1810" max="1810" width="3.7109375" bestFit="1" customWidth="1"/>
    <col min="1811" max="1811" width="4.7109375" bestFit="1" customWidth="1"/>
    <col min="1812" max="1821" width="3.7109375" bestFit="1" customWidth="1"/>
    <col min="1822" max="1822" width="4.42578125" bestFit="1" customWidth="1"/>
    <col min="1823" max="1824" width="3.7109375" bestFit="1" customWidth="1"/>
    <col min="1825" max="1826" width="4.42578125" bestFit="1" customWidth="1"/>
    <col min="1828" max="1828" width="10.7109375" customWidth="1"/>
    <col min="2051" max="2051" width="15.140625" customWidth="1"/>
    <col min="2052" max="2052" width="3.85546875" bestFit="1" customWidth="1"/>
    <col min="2053" max="2054" width="3.7109375" bestFit="1" customWidth="1"/>
    <col min="2055" max="2055" width="4.7109375" bestFit="1" customWidth="1"/>
    <col min="2056" max="2056" width="4.42578125" bestFit="1" customWidth="1"/>
    <col min="2057" max="2057" width="4.7109375" bestFit="1" customWidth="1"/>
    <col min="2058" max="2059" width="3.7109375" bestFit="1" customWidth="1"/>
    <col min="2060" max="2060" width="5.42578125" bestFit="1" customWidth="1"/>
    <col min="2061" max="2061" width="4.7109375" bestFit="1" customWidth="1"/>
    <col min="2062" max="2062" width="4.42578125" customWidth="1"/>
    <col min="2063" max="2063" width="4.7109375" bestFit="1" customWidth="1"/>
    <col min="2064" max="2064" width="5.42578125" bestFit="1" customWidth="1"/>
    <col min="2065" max="2065" width="4.7109375" bestFit="1" customWidth="1"/>
    <col min="2066" max="2066" width="3.7109375" bestFit="1" customWidth="1"/>
    <col min="2067" max="2067" width="4.7109375" bestFit="1" customWidth="1"/>
    <col min="2068" max="2077" width="3.7109375" bestFit="1" customWidth="1"/>
    <col min="2078" max="2078" width="4.42578125" bestFit="1" customWidth="1"/>
    <col min="2079" max="2080" width="3.7109375" bestFit="1" customWidth="1"/>
    <col min="2081" max="2082" width="4.42578125" bestFit="1" customWidth="1"/>
    <col min="2084" max="2084" width="10.7109375" customWidth="1"/>
    <col min="2307" max="2307" width="15.140625" customWidth="1"/>
    <col min="2308" max="2308" width="3.85546875" bestFit="1" customWidth="1"/>
    <col min="2309" max="2310" width="3.7109375" bestFit="1" customWidth="1"/>
    <col min="2311" max="2311" width="4.7109375" bestFit="1" customWidth="1"/>
    <col min="2312" max="2312" width="4.42578125" bestFit="1" customWidth="1"/>
    <col min="2313" max="2313" width="4.7109375" bestFit="1" customWidth="1"/>
    <col min="2314" max="2315" width="3.7109375" bestFit="1" customWidth="1"/>
    <col min="2316" max="2316" width="5.42578125" bestFit="1" customWidth="1"/>
    <col min="2317" max="2317" width="4.7109375" bestFit="1" customWidth="1"/>
    <col min="2318" max="2318" width="4.42578125" customWidth="1"/>
    <col min="2319" max="2319" width="4.7109375" bestFit="1" customWidth="1"/>
    <col min="2320" max="2320" width="5.42578125" bestFit="1" customWidth="1"/>
    <col min="2321" max="2321" width="4.7109375" bestFit="1" customWidth="1"/>
    <col min="2322" max="2322" width="3.7109375" bestFit="1" customWidth="1"/>
    <col min="2323" max="2323" width="4.7109375" bestFit="1" customWidth="1"/>
    <col min="2324" max="2333" width="3.7109375" bestFit="1" customWidth="1"/>
    <col min="2334" max="2334" width="4.42578125" bestFit="1" customWidth="1"/>
    <col min="2335" max="2336" width="3.7109375" bestFit="1" customWidth="1"/>
    <col min="2337" max="2338" width="4.42578125" bestFit="1" customWidth="1"/>
    <col min="2340" max="2340" width="10.7109375" customWidth="1"/>
    <col min="2563" max="2563" width="15.140625" customWidth="1"/>
    <col min="2564" max="2564" width="3.85546875" bestFit="1" customWidth="1"/>
    <col min="2565" max="2566" width="3.7109375" bestFit="1" customWidth="1"/>
    <col min="2567" max="2567" width="4.7109375" bestFit="1" customWidth="1"/>
    <col min="2568" max="2568" width="4.42578125" bestFit="1" customWidth="1"/>
    <col min="2569" max="2569" width="4.7109375" bestFit="1" customWidth="1"/>
    <col min="2570" max="2571" width="3.7109375" bestFit="1" customWidth="1"/>
    <col min="2572" max="2572" width="5.42578125" bestFit="1" customWidth="1"/>
    <col min="2573" max="2573" width="4.7109375" bestFit="1" customWidth="1"/>
    <col min="2574" max="2574" width="4.42578125" customWidth="1"/>
    <col min="2575" max="2575" width="4.7109375" bestFit="1" customWidth="1"/>
    <col min="2576" max="2576" width="5.42578125" bestFit="1" customWidth="1"/>
    <col min="2577" max="2577" width="4.7109375" bestFit="1" customWidth="1"/>
    <col min="2578" max="2578" width="3.7109375" bestFit="1" customWidth="1"/>
    <col min="2579" max="2579" width="4.7109375" bestFit="1" customWidth="1"/>
    <col min="2580" max="2589" width="3.7109375" bestFit="1" customWidth="1"/>
    <col min="2590" max="2590" width="4.42578125" bestFit="1" customWidth="1"/>
    <col min="2591" max="2592" width="3.7109375" bestFit="1" customWidth="1"/>
    <col min="2593" max="2594" width="4.42578125" bestFit="1" customWidth="1"/>
    <col min="2596" max="2596" width="10.7109375" customWidth="1"/>
    <col min="2819" max="2819" width="15.140625" customWidth="1"/>
    <col min="2820" max="2820" width="3.85546875" bestFit="1" customWidth="1"/>
    <col min="2821" max="2822" width="3.7109375" bestFit="1" customWidth="1"/>
    <col min="2823" max="2823" width="4.7109375" bestFit="1" customWidth="1"/>
    <col min="2824" max="2824" width="4.42578125" bestFit="1" customWidth="1"/>
    <col min="2825" max="2825" width="4.7109375" bestFit="1" customWidth="1"/>
    <col min="2826" max="2827" width="3.7109375" bestFit="1" customWidth="1"/>
    <col min="2828" max="2828" width="5.42578125" bestFit="1" customWidth="1"/>
    <col min="2829" max="2829" width="4.7109375" bestFit="1" customWidth="1"/>
    <col min="2830" max="2830" width="4.42578125" customWidth="1"/>
    <col min="2831" max="2831" width="4.7109375" bestFit="1" customWidth="1"/>
    <col min="2832" max="2832" width="5.42578125" bestFit="1" customWidth="1"/>
    <col min="2833" max="2833" width="4.7109375" bestFit="1" customWidth="1"/>
    <col min="2834" max="2834" width="3.7109375" bestFit="1" customWidth="1"/>
    <col min="2835" max="2835" width="4.7109375" bestFit="1" customWidth="1"/>
    <col min="2836" max="2845" width="3.7109375" bestFit="1" customWidth="1"/>
    <col min="2846" max="2846" width="4.42578125" bestFit="1" customWidth="1"/>
    <col min="2847" max="2848" width="3.7109375" bestFit="1" customWidth="1"/>
    <col min="2849" max="2850" width="4.42578125" bestFit="1" customWidth="1"/>
    <col min="2852" max="2852" width="10.7109375" customWidth="1"/>
    <col min="3075" max="3075" width="15.140625" customWidth="1"/>
    <col min="3076" max="3076" width="3.85546875" bestFit="1" customWidth="1"/>
    <col min="3077" max="3078" width="3.7109375" bestFit="1" customWidth="1"/>
    <col min="3079" max="3079" width="4.7109375" bestFit="1" customWidth="1"/>
    <col min="3080" max="3080" width="4.42578125" bestFit="1" customWidth="1"/>
    <col min="3081" max="3081" width="4.7109375" bestFit="1" customWidth="1"/>
    <col min="3082" max="3083" width="3.7109375" bestFit="1" customWidth="1"/>
    <col min="3084" max="3084" width="5.42578125" bestFit="1" customWidth="1"/>
    <col min="3085" max="3085" width="4.7109375" bestFit="1" customWidth="1"/>
    <col min="3086" max="3086" width="4.42578125" customWidth="1"/>
    <col min="3087" max="3087" width="4.7109375" bestFit="1" customWidth="1"/>
    <col min="3088" max="3088" width="5.42578125" bestFit="1" customWidth="1"/>
    <col min="3089" max="3089" width="4.7109375" bestFit="1" customWidth="1"/>
    <col min="3090" max="3090" width="3.7109375" bestFit="1" customWidth="1"/>
    <col min="3091" max="3091" width="4.7109375" bestFit="1" customWidth="1"/>
    <col min="3092" max="3101" width="3.7109375" bestFit="1" customWidth="1"/>
    <col min="3102" max="3102" width="4.42578125" bestFit="1" customWidth="1"/>
    <col min="3103" max="3104" width="3.7109375" bestFit="1" customWidth="1"/>
    <col min="3105" max="3106" width="4.42578125" bestFit="1" customWidth="1"/>
    <col min="3108" max="3108" width="10.7109375" customWidth="1"/>
    <col min="3331" max="3331" width="15.140625" customWidth="1"/>
    <col min="3332" max="3332" width="3.85546875" bestFit="1" customWidth="1"/>
    <col min="3333" max="3334" width="3.7109375" bestFit="1" customWidth="1"/>
    <col min="3335" max="3335" width="4.7109375" bestFit="1" customWidth="1"/>
    <col min="3336" max="3336" width="4.42578125" bestFit="1" customWidth="1"/>
    <col min="3337" max="3337" width="4.7109375" bestFit="1" customWidth="1"/>
    <col min="3338" max="3339" width="3.7109375" bestFit="1" customWidth="1"/>
    <col min="3340" max="3340" width="5.42578125" bestFit="1" customWidth="1"/>
    <col min="3341" max="3341" width="4.7109375" bestFit="1" customWidth="1"/>
    <col min="3342" max="3342" width="4.42578125" customWidth="1"/>
    <col min="3343" max="3343" width="4.7109375" bestFit="1" customWidth="1"/>
    <col min="3344" max="3344" width="5.42578125" bestFit="1" customWidth="1"/>
    <col min="3345" max="3345" width="4.7109375" bestFit="1" customWidth="1"/>
    <col min="3346" max="3346" width="3.7109375" bestFit="1" customWidth="1"/>
    <col min="3347" max="3347" width="4.7109375" bestFit="1" customWidth="1"/>
    <col min="3348" max="3357" width="3.7109375" bestFit="1" customWidth="1"/>
    <col min="3358" max="3358" width="4.42578125" bestFit="1" customWidth="1"/>
    <col min="3359" max="3360" width="3.7109375" bestFit="1" customWidth="1"/>
    <col min="3361" max="3362" width="4.42578125" bestFit="1" customWidth="1"/>
    <col min="3364" max="3364" width="10.7109375" customWidth="1"/>
    <col min="3587" max="3587" width="15.140625" customWidth="1"/>
    <col min="3588" max="3588" width="3.85546875" bestFit="1" customWidth="1"/>
    <col min="3589" max="3590" width="3.7109375" bestFit="1" customWidth="1"/>
    <col min="3591" max="3591" width="4.7109375" bestFit="1" customWidth="1"/>
    <col min="3592" max="3592" width="4.42578125" bestFit="1" customWidth="1"/>
    <col min="3593" max="3593" width="4.7109375" bestFit="1" customWidth="1"/>
    <col min="3594" max="3595" width="3.7109375" bestFit="1" customWidth="1"/>
    <col min="3596" max="3596" width="5.42578125" bestFit="1" customWidth="1"/>
    <col min="3597" max="3597" width="4.7109375" bestFit="1" customWidth="1"/>
    <col min="3598" max="3598" width="4.42578125" customWidth="1"/>
    <col min="3599" max="3599" width="4.7109375" bestFit="1" customWidth="1"/>
    <col min="3600" max="3600" width="5.42578125" bestFit="1" customWidth="1"/>
    <col min="3601" max="3601" width="4.7109375" bestFit="1" customWidth="1"/>
    <col min="3602" max="3602" width="3.7109375" bestFit="1" customWidth="1"/>
    <col min="3603" max="3603" width="4.7109375" bestFit="1" customWidth="1"/>
    <col min="3604" max="3613" width="3.7109375" bestFit="1" customWidth="1"/>
    <col min="3614" max="3614" width="4.42578125" bestFit="1" customWidth="1"/>
    <col min="3615" max="3616" width="3.7109375" bestFit="1" customWidth="1"/>
    <col min="3617" max="3618" width="4.42578125" bestFit="1" customWidth="1"/>
    <col min="3620" max="3620" width="10.7109375" customWidth="1"/>
    <col min="3843" max="3843" width="15.140625" customWidth="1"/>
    <col min="3844" max="3844" width="3.85546875" bestFit="1" customWidth="1"/>
    <col min="3845" max="3846" width="3.7109375" bestFit="1" customWidth="1"/>
    <col min="3847" max="3847" width="4.7109375" bestFit="1" customWidth="1"/>
    <col min="3848" max="3848" width="4.42578125" bestFit="1" customWidth="1"/>
    <col min="3849" max="3849" width="4.7109375" bestFit="1" customWidth="1"/>
    <col min="3850" max="3851" width="3.7109375" bestFit="1" customWidth="1"/>
    <col min="3852" max="3852" width="5.42578125" bestFit="1" customWidth="1"/>
    <col min="3853" max="3853" width="4.7109375" bestFit="1" customWidth="1"/>
    <col min="3854" max="3854" width="4.42578125" customWidth="1"/>
    <col min="3855" max="3855" width="4.7109375" bestFit="1" customWidth="1"/>
    <col min="3856" max="3856" width="5.42578125" bestFit="1" customWidth="1"/>
    <col min="3857" max="3857" width="4.7109375" bestFit="1" customWidth="1"/>
    <col min="3858" max="3858" width="3.7109375" bestFit="1" customWidth="1"/>
    <col min="3859" max="3859" width="4.7109375" bestFit="1" customWidth="1"/>
    <col min="3860" max="3869" width="3.7109375" bestFit="1" customWidth="1"/>
    <col min="3870" max="3870" width="4.42578125" bestFit="1" customWidth="1"/>
    <col min="3871" max="3872" width="3.7109375" bestFit="1" customWidth="1"/>
    <col min="3873" max="3874" width="4.42578125" bestFit="1" customWidth="1"/>
    <col min="3876" max="3876" width="10.7109375" customWidth="1"/>
    <col min="4099" max="4099" width="15.140625" customWidth="1"/>
    <col min="4100" max="4100" width="3.85546875" bestFit="1" customWidth="1"/>
    <col min="4101" max="4102" width="3.7109375" bestFit="1" customWidth="1"/>
    <col min="4103" max="4103" width="4.7109375" bestFit="1" customWidth="1"/>
    <col min="4104" max="4104" width="4.42578125" bestFit="1" customWidth="1"/>
    <col min="4105" max="4105" width="4.7109375" bestFit="1" customWidth="1"/>
    <col min="4106" max="4107" width="3.7109375" bestFit="1" customWidth="1"/>
    <col min="4108" max="4108" width="5.42578125" bestFit="1" customWidth="1"/>
    <col min="4109" max="4109" width="4.7109375" bestFit="1" customWidth="1"/>
    <col min="4110" max="4110" width="4.42578125" customWidth="1"/>
    <col min="4111" max="4111" width="4.7109375" bestFit="1" customWidth="1"/>
    <col min="4112" max="4112" width="5.42578125" bestFit="1" customWidth="1"/>
    <col min="4113" max="4113" width="4.7109375" bestFit="1" customWidth="1"/>
    <col min="4114" max="4114" width="3.7109375" bestFit="1" customWidth="1"/>
    <col min="4115" max="4115" width="4.7109375" bestFit="1" customWidth="1"/>
    <col min="4116" max="4125" width="3.7109375" bestFit="1" customWidth="1"/>
    <col min="4126" max="4126" width="4.42578125" bestFit="1" customWidth="1"/>
    <col min="4127" max="4128" width="3.7109375" bestFit="1" customWidth="1"/>
    <col min="4129" max="4130" width="4.42578125" bestFit="1" customWidth="1"/>
    <col min="4132" max="4132" width="10.7109375" customWidth="1"/>
    <col min="4355" max="4355" width="15.140625" customWidth="1"/>
    <col min="4356" max="4356" width="3.85546875" bestFit="1" customWidth="1"/>
    <col min="4357" max="4358" width="3.7109375" bestFit="1" customWidth="1"/>
    <col min="4359" max="4359" width="4.7109375" bestFit="1" customWidth="1"/>
    <col min="4360" max="4360" width="4.42578125" bestFit="1" customWidth="1"/>
    <col min="4361" max="4361" width="4.7109375" bestFit="1" customWidth="1"/>
    <col min="4362" max="4363" width="3.7109375" bestFit="1" customWidth="1"/>
    <col min="4364" max="4364" width="5.42578125" bestFit="1" customWidth="1"/>
    <col min="4365" max="4365" width="4.7109375" bestFit="1" customWidth="1"/>
    <col min="4366" max="4366" width="4.42578125" customWidth="1"/>
    <col min="4367" max="4367" width="4.7109375" bestFit="1" customWidth="1"/>
    <col min="4368" max="4368" width="5.42578125" bestFit="1" customWidth="1"/>
    <col min="4369" max="4369" width="4.7109375" bestFit="1" customWidth="1"/>
    <col min="4370" max="4370" width="3.7109375" bestFit="1" customWidth="1"/>
    <col min="4371" max="4371" width="4.7109375" bestFit="1" customWidth="1"/>
    <col min="4372" max="4381" width="3.7109375" bestFit="1" customWidth="1"/>
    <col min="4382" max="4382" width="4.42578125" bestFit="1" customWidth="1"/>
    <col min="4383" max="4384" width="3.7109375" bestFit="1" customWidth="1"/>
    <col min="4385" max="4386" width="4.42578125" bestFit="1" customWidth="1"/>
    <col min="4388" max="4388" width="10.7109375" customWidth="1"/>
    <col min="4611" max="4611" width="15.140625" customWidth="1"/>
    <col min="4612" max="4612" width="3.85546875" bestFit="1" customWidth="1"/>
    <col min="4613" max="4614" width="3.7109375" bestFit="1" customWidth="1"/>
    <col min="4615" max="4615" width="4.7109375" bestFit="1" customWidth="1"/>
    <col min="4616" max="4616" width="4.42578125" bestFit="1" customWidth="1"/>
    <col min="4617" max="4617" width="4.7109375" bestFit="1" customWidth="1"/>
    <col min="4618" max="4619" width="3.7109375" bestFit="1" customWidth="1"/>
    <col min="4620" max="4620" width="5.42578125" bestFit="1" customWidth="1"/>
    <col min="4621" max="4621" width="4.7109375" bestFit="1" customWidth="1"/>
    <col min="4622" max="4622" width="4.42578125" customWidth="1"/>
    <col min="4623" max="4623" width="4.7109375" bestFit="1" customWidth="1"/>
    <col min="4624" max="4624" width="5.42578125" bestFit="1" customWidth="1"/>
    <col min="4625" max="4625" width="4.7109375" bestFit="1" customWidth="1"/>
    <col min="4626" max="4626" width="3.7109375" bestFit="1" customWidth="1"/>
    <col min="4627" max="4627" width="4.7109375" bestFit="1" customWidth="1"/>
    <col min="4628" max="4637" width="3.7109375" bestFit="1" customWidth="1"/>
    <col min="4638" max="4638" width="4.42578125" bestFit="1" customWidth="1"/>
    <col min="4639" max="4640" width="3.7109375" bestFit="1" customWidth="1"/>
    <col min="4641" max="4642" width="4.42578125" bestFit="1" customWidth="1"/>
    <col min="4644" max="4644" width="10.7109375" customWidth="1"/>
    <col min="4867" max="4867" width="15.140625" customWidth="1"/>
    <col min="4868" max="4868" width="3.85546875" bestFit="1" customWidth="1"/>
    <col min="4869" max="4870" width="3.7109375" bestFit="1" customWidth="1"/>
    <col min="4871" max="4871" width="4.7109375" bestFit="1" customWidth="1"/>
    <col min="4872" max="4872" width="4.42578125" bestFit="1" customWidth="1"/>
    <col min="4873" max="4873" width="4.7109375" bestFit="1" customWidth="1"/>
    <col min="4874" max="4875" width="3.7109375" bestFit="1" customWidth="1"/>
    <col min="4876" max="4876" width="5.42578125" bestFit="1" customWidth="1"/>
    <col min="4877" max="4877" width="4.7109375" bestFit="1" customWidth="1"/>
    <col min="4878" max="4878" width="4.42578125" customWidth="1"/>
    <col min="4879" max="4879" width="4.7109375" bestFit="1" customWidth="1"/>
    <col min="4880" max="4880" width="5.42578125" bestFit="1" customWidth="1"/>
    <col min="4881" max="4881" width="4.7109375" bestFit="1" customWidth="1"/>
    <col min="4882" max="4882" width="3.7109375" bestFit="1" customWidth="1"/>
    <col min="4883" max="4883" width="4.7109375" bestFit="1" customWidth="1"/>
    <col min="4884" max="4893" width="3.7109375" bestFit="1" customWidth="1"/>
    <col min="4894" max="4894" width="4.42578125" bestFit="1" customWidth="1"/>
    <col min="4895" max="4896" width="3.7109375" bestFit="1" customWidth="1"/>
    <col min="4897" max="4898" width="4.42578125" bestFit="1" customWidth="1"/>
    <col min="4900" max="4900" width="10.7109375" customWidth="1"/>
    <col min="5123" max="5123" width="15.140625" customWidth="1"/>
    <col min="5124" max="5124" width="3.85546875" bestFit="1" customWidth="1"/>
    <col min="5125" max="5126" width="3.7109375" bestFit="1" customWidth="1"/>
    <col min="5127" max="5127" width="4.7109375" bestFit="1" customWidth="1"/>
    <col min="5128" max="5128" width="4.42578125" bestFit="1" customWidth="1"/>
    <col min="5129" max="5129" width="4.7109375" bestFit="1" customWidth="1"/>
    <col min="5130" max="5131" width="3.7109375" bestFit="1" customWidth="1"/>
    <col min="5132" max="5132" width="5.42578125" bestFit="1" customWidth="1"/>
    <col min="5133" max="5133" width="4.7109375" bestFit="1" customWidth="1"/>
    <col min="5134" max="5134" width="4.42578125" customWidth="1"/>
    <col min="5135" max="5135" width="4.7109375" bestFit="1" customWidth="1"/>
    <col min="5136" max="5136" width="5.42578125" bestFit="1" customWidth="1"/>
    <col min="5137" max="5137" width="4.7109375" bestFit="1" customWidth="1"/>
    <col min="5138" max="5138" width="3.7109375" bestFit="1" customWidth="1"/>
    <col min="5139" max="5139" width="4.7109375" bestFit="1" customWidth="1"/>
    <col min="5140" max="5149" width="3.7109375" bestFit="1" customWidth="1"/>
    <col min="5150" max="5150" width="4.42578125" bestFit="1" customWidth="1"/>
    <col min="5151" max="5152" width="3.7109375" bestFit="1" customWidth="1"/>
    <col min="5153" max="5154" width="4.42578125" bestFit="1" customWidth="1"/>
    <col min="5156" max="5156" width="10.7109375" customWidth="1"/>
    <col min="5379" max="5379" width="15.140625" customWidth="1"/>
    <col min="5380" max="5380" width="3.85546875" bestFit="1" customWidth="1"/>
    <col min="5381" max="5382" width="3.7109375" bestFit="1" customWidth="1"/>
    <col min="5383" max="5383" width="4.7109375" bestFit="1" customWidth="1"/>
    <col min="5384" max="5384" width="4.42578125" bestFit="1" customWidth="1"/>
    <col min="5385" max="5385" width="4.7109375" bestFit="1" customWidth="1"/>
    <col min="5386" max="5387" width="3.7109375" bestFit="1" customWidth="1"/>
    <col min="5388" max="5388" width="5.42578125" bestFit="1" customWidth="1"/>
    <col min="5389" max="5389" width="4.7109375" bestFit="1" customWidth="1"/>
    <col min="5390" max="5390" width="4.42578125" customWidth="1"/>
    <col min="5391" max="5391" width="4.7109375" bestFit="1" customWidth="1"/>
    <col min="5392" max="5392" width="5.42578125" bestFit="1" customWidth="1"/>
    <col min="5393" max="5393" width="4.7109375" bestFit="1" customWidth="1"/>
    <col min="5394" max="5394" width="3.7109375" bestFit="1" customWidth="1"/>
    <col min="5395" max="5395" width="4.7109375" bestFit="1" customWidth="1"/>
    <col min="5396" max="5405" width="3.7109375" bestFit="1" customWidth="1"/>
    <col min="5406" max="5406" width="4.42578125" bestFit="1" customWidth="1"/>
    <col min="5407" max="5408" width="3.7109375" bestFit="1" customWidth="1"/>
    <col min="5409" max="5410" width="4.42578125" bestFit="1" customWidth="1"/>
    <col min="5412" max="5412" width="10.7109375" customWidth="1"/>
    <col min="5635" max="5635" width="15.140625" customWidth="1"/>
    <col min="5636" max="5636" width="3.85546875" bestFit="1" customWidth="1"/>
    <col min="5637" max="5638" width="3.7109375" bestFit="1" customWidth="1"/>
    <col min="5639" max="5639" width="4.7109375" bestFit="1" customWidth="1"/>
    <col min="5640" max="5640" width="4.42578125" bestFit="1" customWidth="1"/>
    <col min="5641" max="5641" width="4.7109375" bestFit="1" customWidth="1"/>
    <col min="5642" max="5643" width="3.7109375" bestFit="1" customWidth="1"/>
    <col min="5644" max="5644" width="5.42578125" bestFit="1" customWidth="1"/>
    <col min="5645" max="5645" width="4.7109375" bestFit="1" customWidth="1"/>
    <col min="5646" max="5646" width="4.42578125" customWidth="1"/>
    <col min="5647" max="5647" width="4.7109375" bestFit="1" customWidth="1"/>
    <col min="5648" max="5648" width="5.42578125" bestFit="1" customWidth="1"/>
    <col min="5649" max="5649" width="4.7109375" bestFit="1" customWidth="1"/>
    <col min="5650" max="5650" width="3.7109375" bestFit="1" customWidth="1"/>
    <col min="5651" max="5651" width="4.7109375" bestFit="1" customWidth="1"/>
    <col min="5652" max="5661" width="3.7109375" bestFit="1" customWidth="1"/>
    <col min="5662" max="5662" width="4.42578125" bestFit="1" customWidth="1"/>
    <col min="5663" max="5664" width="3.7109375" bestFit="1" customWidth="1"/>
    <col min="5665" max="5666" width="4.42578125" bestFit="1" customWidth="1"/>
    <col min="5668" max="5668" width="10.7109375" customWidth="1"/>
    <col min="5891" max="5891" width="15.140625" customWidth="1"/>
    <col min="5892" max="5892" width="3.85546875" bestFit="1" customWidth="1"/>
    <col min="5893" max="5894" width="3.7109375" bestFit="1" customWidth="1"/>
    <col min="5895" max="5895" width="4.7109375" bestFit="1" customWidth="1"/>
    <col min="5896" max="5896" width="4.42578125" bestFit="1" customWidth="1"/>
    <col min="5897" max="5897" width="4.7109375" bestFit="1" customWidth="1"/>
    <col min="5898" max="5899" width="3.7109375" bestFit="1" customWidth="1"/>
    <col min="5900" max="5900" width="5.42578125" bestFit="1" customWidth="1"/>
    <col min="5901" max="5901" width="4.7109375" bestFit="1" customWidth="1"/>
    <col min="5902" max="5902" width="4.42578125" customWidth="1"/>
    <col min="5903" max="5903" width="4.7109375" bestFit="1" customWidth="1"/>
    <col min="5904" max="5904" width="5.42578125" bestFit="1" customWidth="1"/>
    <col min="5905" max="5905" width="4.7109375" bestFit="1" customWidth="1"/>
    <col min="5906" max="5906" width="3.7109375" bestFit="1" customWidth="1"/>
    <col min="5907" max="5907" width="4.7109375" bestFit="1" customWidth="1"/>
    <col min="5908" max="5917" width="3.7109375" bestFit="1" customWidth="1"/>
    <col min="5918" max="5918" width="4.42578125" bestFit="1" customWidth="1"/>
    <col min="5919" max="5920" width="3.7109375" bestFit="1" customWidth="1"/>
    <col min="5921" max="5922" width="4.42578125" bestFit="1" customWidth="1"/>
    <col min="5924" max="5924" width="10.7109375" customWidth="1"/>
    <col min="6147" max="6147" width="15.140625" customWidth="1"/>
    <col min="6148" max="6148" width="3.85546875" bestFit="1" customWidth="1"/>
    <col min="6149" max="6150" width="3.7109375" bestFit="1" customWidth="1"/>
    <col min="6151" max="6151" width="4.7109375" bestFit="1" customWidth="1"/>
    <col min="6152" max="6152" width="4.42578125" bestFit="1" customWidth="1"/>
    <col min="6153" max="6153" width="4.7109375" bestFit="1" customWidth="1"/>
    <col min="6154" max="6155" width="3.7109375" bestFit="1" customWidth="1"/>
    <col min="6156" max="6156" width="5.42578125" bestFit="1" customWidth="1"/>
    <col min="6157" max="6157" width="4.7109375" bestFit="1" customWidth="1"/>
    <col min="6158" max="6158" width="4.42578125" customWidth="1"/>
    <col min="6159" max="6159" width="4.7109375" bestFit="1" customWidth="1"/>
    <col min="6160" max="6160" width="5.42578125" bestFit="1" customWidth="1"/>
    <col min="6161" max="6161" width="4.7109375" bestFit="1" customWidth="1"/>
    <col min="6162" max="6162" width="3.7109375" bestFit="1" customWidth="1"/>
    <col min="6163" max="6163" width="4.7109375" bestFit="1" customWidth="1"/>
    <col min="6164" max="6173" width="3.7109375" bestFit="1" customWidth="1"/>
    <col min="6174" max="6174" width="4.42578125" bestFit="1" customWidth="1"/>
    <col min="6175" max="6176" width="3.7109375" bestFit="1" customWidth="1"/>
    <col min="6177" max="6178" width="4.42578125" bestFit="1" customWidth="1"/>
    <col min="6180" max="6180" width="10.7109375" customWidth="1"/>
    <col min="6403" max="6403" width="15.140625" customWidth="1"/>
    <col min="6404" max="6404" width="3.85546875" bestFit="1" customWidth="1"/>
    <col min="6405" max="6406" width="3.7109375" bestFit="1" customWidth="1"/>
    <col min="6407" max="6407" width="4.7109375" bestFit="1" customWidth="1"/>
    <col min="6408" max="6408" width="4.42578125" bestFit="1" customWidth="1"/>
    <col min="6409" max="6409" width="4.7109375" bestFit="1" customWidth="1"/>
    <col min="6410" max="6411" width="3.7109375" bestFit="1" customWidth="1"/>
    <col min="6412" max="6412" width="5.42578125" bestFit="1" customWidth="1"/>
    <col min="6413" max="6413" width="4.7109375" bestFit="1" customWidth="1"/>
    <col min="6414" max="6414" width="4.42578125" customWidth="1"/>
    <col min="6415" max="6415" width="4.7109375" bestFit="1" customWidth="1"/>
    <col min="6416" max="6416" width="5.42578125" bestFit="1" customWidth="1"/>
    <col min="6417" max="6417" width="4.7109375" bestFit="1" customWidth="1"/>
    <col min="6418" max="6418" width="3.7109375" bestFit="1" customWidth="1"/>
    <col min="6419" max="6419" width="4.7109375" bestFit="1" customWidth="1"/>
    <col min="6420" max="6429" width="3.7109375" bestFit="1" customWidth="1"/>
    <col min="6430" max="6430" width="4.42578125" bestFit="1" customWidth="1"/>
    <col min="6431" max="6432" width="3.7109375" bestFit="1" customWidth="1"/>
    <col min="6433" max="6434" width="4.42578125" bestFit="1" customWidth="1"/>
    <col min="6436" max="6436" width="10.7109375" customWidth="1"/>
    <col min="6659" max="6659" width="15.140625" customWidth="1"/>
    <col min="6660" max="6660" width="3.85546875" bestFit="1" customWidth="1"/>
    <col min="6661" max="6662" width="3.7109375" bestFit="1" customWidth="1"/>
    <col min="6663" max="6663" width="4.7109375" bestFit="1" customWidth="1"/>
    <col min="6664" max="6664" width="4.42578125" bestFit="1" customWidth="1"/>
    <col min="6665" max="6665" width="4.7109375" bestFit="1" customWidth="1"/>
    <col min="6666" max="6667" width="3.7109375" bestFit="1" customWidth="1"/>
    <col min="6668" max="6668" width="5.42578125" bestFit="1" customWidth="1"/>
    <col min="6669" max="6669" width="4.7109375" bestFit="1" customWidth="1"/>
    <col min="6670" max="6670" width="4.42578125" customWidth="1"/>
    <col min="6671" max="6671" width="4.7109375" bestFit="1" customWidth="1"/>
    <col min="6672" max="6672" width="5.42578125" bestFit="1" customWidth="1"/>
    <col min="6673" max="6673" width="4.7109375" bestFit="1" customWidth="1"/>
    <col min="6674" max="6674" width="3.7109375" bestFit="1" customWidth="1"/>
    <col min="6675" max="6675" width="4.7109375" bestFit="1" customWidth="1"/>
    <col min="6676" max="6685" width="3.7109375" bestFit="1" customWidth="1"/>
    <col min="6686" max="6686" width="4.42578125" bestFit="1" customWidth="1"/>
    <col min="6687" max="6688" width="3.7109375" bestFit="1" customWidth="1"/>
    <col min="6689" max="6690" width="4.42578125" bestFit="1" customWidth="1"/>
    <col min="6692" max="6692" width="10.7109375" customWidth="1"/>
    <col min="6915" max="6915" width="15.140625" customWidth="1"/>
    <col min="6916" max="6916" width="3.85546875" bestFit="1" customWidth="1"/>
    <col min="6917" max="6918" width="3.7109375" bestFit="1" customWidth="1"/>
    <col min="6919" max="6919" width="4.7109375" bestFit="1" customWidth="1"/>
    <col min="6920" max="6920" width="4.42578125" bestFit="1" customWidth="1"/>
    <col min="6921" max="6921" width="4.7109375" bestFit="1" customWidth="1"/>
    <col min="6922" max="6923" width="3.7109375" bestFit="1" customWidth="1"/>
    <col min="6924" max="6924" width="5.42578125" bestFit="1" customWidth="1"/>
    <col min="6925" max="6925" width="4.7109375" bestFit="1" customWidth="1"/>
    <col min="6926" max="6926" width="4.42578125" customWidth="1"/>
    <col min="6927" max="6927" width="4.7109375" bestFit="1" customWidth="1"/>
    <col min="6928" max="6928" width="5.42578125" bestFit="1" customWidth="1"/>
    <col min="6929" max="6929" width="4.7109375" bestFit="1" customWidth="1"/>
    <col min="6930" max="6930" width="3.7109375" bestFit="1" customWidth="1"/>
    <col min="6931" max="6931" width="4.7109375" bestFit="1" customWidth="1"/>
    <col min="6932" max="6941" width="3.7109375" bestFit="1" customWidth="1"/>
    <col min="6942" max="6942" width="4.42578125" bestFit="1" customWidth="1"/>
    <col min="6943" max="6944" width="3.7109375" bestFit="1" customWidth="1"/>
    <col min="6945" max="6946" width="4.42578125" bestFit="1" customWidth="1"/>
    <col min="6948" max="6948" width="10.7109375" customWidth="1"/>
    <col min="7171" max="7171" width="15.140625" customWidth="1"/>
    <col min="7172" max="7172" width="3.85546875" bestFit="1" customWidth="1"/>
    <col min="7173" max="7174" width="3.7109375" bestFit="1" customWidth="1"/>
    <col min="7175" max="7175" width="4.7109375" bestFit="1" customWidth="1"/>
    <col min="7176" max="7176" width="4.42578125" bestFit="1" customWidth="1"/>
    <col min="7177" max="7177" width="4.7109375" bestFit="1" customWidth="1"/>
    <col min="7178" max="7179" width="3.7109375" bestFit="1" customWidth="1"/>
    <col min="7180" max="7180" width="5.42578125" bestFit="1" customWidth="1"/>
    <col min="7181" max="7181" width="4.7109375" bestFit="1" customWidth="1"/>
    <col min="7182" max="7182" width="4.42578125" customWidth="1"/>
    <col min="7183" max="7183" width="4.7109375" bestFit="1" customWidth="1"/>
    <col min="7184" max="7184" width="5.42578125" bestFit="1" customWidth="1"/>
    <col min="7185" max="7185" width="4.7109375" bestFit="1" customWidth="1"/>
    <col min="7186" max="7186" width="3.7109375" bestFit="1" customWidth="1"/>
    <col min="7187" max="7187" width="4.7109375" bestFit="1" customWidth="1"/>
    <col min="7188" max="7197" width="3.7109375" bestFit="1" customWidth="1"/>
    <col min="7198" max="7198" width="4.42578125" bestFit="1" customWidth="1"/>
    <col min="7199" max="7200" width="3.7109375" bestFit="1" customWidth="1"/>
    <col min="7201" max="7202" width="4.42578125" bestFit="1" customWidth="1"/>
    <col min="7204" max="7204" width="10.7109375" customWidth="1"/>
    <col min="7427" max="7427" width="15.140625" customWidth="1"/>
    <col min="7428" max="7428" width="3.85546875" bestFit="1" customWidth="1"/>
    <col min="7429" max="7430" width="3.7109375" bestFit="1" customWidth="1"/>
    <col min="7431" max="7431" width="4.7109375" bestFit="1" customWidth="1"/>
    <col min="7432" max="7432" width="4.42578125" bestFit="1" customWidth="1"/>
    <col min="7433" max="7433" width="4.7109375" bestFit="1" customWidth="1"/>
    <col min="7434" max="7435" width="3.7109375" bestFit="1" customWidth="1"/>
    <col min="7436" max="7436" width="5.42578125" bestFit="1" customWidth="1"/>
    <col min="7437" max="7437" width="4.7109375" bestFit="1" customWidth="1"/>
    <col min="7438" max="7438" width="4.42578125" customWidth="1"/>
    <col min="7439" max="7439" width="4.7109375" bestFit="1" customWidth="1"/>
    <col min="7440" max="7440" width="5.42578125" bestFit="1" customWidth="1"/>
    <col min="7441" max="7441" width="4.7109375" bestFit="1" customWidth="1"/>
    <col min="7442" max="7442" width="3.7109375" bestFit="1" customWidth="1"/>
    <col min="7443" max="7443" width="4.7109375" bestFit="1" customWidth="1"/>
    <col min="7444" max="7453" width="3.7109375" bestFit="1" customWidth="1"/>
    <col min="7454" max="7454" width="4.42578125" bestFit="1" customWidth="1"/>
    <col min="7455" max="7456" width="3.7109375" bestFit="1" customWidth="1"/>
    <col min="7457" max="7458" width="4.42578125" bestFit="1" customWidth="1"/>
    <col min="7460" max="7460" width="10.7109375" customWidth="1"/>
    <col min="7683" max="7683" width="15.140625" customWidth="1"/>
    <col min="7684" max="7684" width="3.85546875" bestFit="1" customWidth="1"/>
    <col min="7685" max="7686" width="3.7109375" bestFit="1" customWidth="1"/>
    <col min="7687" max="7687" width="4.7109375" bestFit="1" customWidth="1"/>
    <col min="7688" max="7688" width="4.42578125" bestFit="1" customWidth="1"/>
    <col min="7689" max="7689" width="4.7109375" bestFit="1" customWidth="1"/>
    <col min="7690" max="7691" width="3.7109375" bestFit="1" customWidth="1"/>
    <col min="7692" max="7692" width="5.42578125" bestFit="1" customWidth="1"/>
    <col min="7693" max="7693" width="4.7109375" bestFit="1" customWidth="1"/>
    <col min="7694" max="7694" width="4.42578125" customWidth="1"/>
    <col min="7695" max="7695" width="4.7109375" bestFit="1" customWidth="1"/>
    <col min="7696" max="7696" width="5.42578125" bestFit="1" customWidth="1"/>
    <col min="7697" max="7697" width="4.7109375" bestFit="1" customWidth="1"/>
    <col min="7698" max="7698" width="3.7109375" bestFit="1" customWidth="1"/>
    <col min="7699" max="7699" width="4.7109375" bestFit="1" customWidth="1"/>
    <col min="7700" max="7709" width="3.7109375" bestFit="1" customWidth="1"/>
    <col min="7710" max="7710" width="4.42578125" bestFit="1" customWidth="1"/>
    <col min="7711" max="7712" width="3.7109375" bestFit="1" customWidth="1"/>
    <col min="7713" max="7714" width="4.42578125" bestFit="1" customWidth="1"/>
    <col min="7716" max="7716" width="10.7109375" customWidth="1"/>
    <col min="7939" max="7939" width="15.140625" customWidth="1"/>
    <col min="7940" max="7940" width="3.85546875" bestFit="1" customWidth="1"/>
    <col min="7941" max="7942" width="3.7109375" bestFit="1" customWidth="1"/>
    <col min="7943" max="7943" width="4.7109375" bestFit="1" customWidth="1"/>
    <col min="7944" max="7944" width="4.42578125" bestFit="1" customWidth="1"/>
    <col min="7945" max="7945" width="4.7109375" bestFit="1" customWidth="1"/>
    <col min="7946" max="7947" width="3.7109375" bestFit="1" customWidth="1"/>
    <col min="7948" max="7948" width="5.42578125" bestFit="1" customWidth="1"/>
    <col min="7949" max="7949" width="4.7109375" bestFit="1" customWidth="1"/>
    <col min="7950" max="7950" width="4.42578125" customWidth="1"/>
    <col min="7951" max="7951" width="4.7109375" bestFit="1" customWidth="1"/>
    <col min="7952" max="7952" width="5.42578125" bestFit="1" customWidth="1"/>
    <col min="7953" max="7953" width="4.7109375" bestFit="1" customWidth="1"/>
    <col min="7954" max="7954" width="3.7109375" bestFit="1" customWidth="1"/>
    <col min="7955" max="7955" width="4.7109375" bestFit="1" customWidth="1"/>
    <col min="7956" max="7965" width="3.7109375" bestFit="1" customWidth="1"/>
    <col min="7966" max="7966" width="4.42578125" bestFit="1" customWidth="1"/>
    <col min="7967" max="7968" width="3.7109375" bestFit="1" customWidth="1"/>
    <col min="7969" max="7970" width="4.42578125" bestFit="1" customWidth="1"/>
    <col min="7972" max="7972" width="10.7109375" customWidth="1"/>
    <col min="8195" max="8195" width="15.140625" customWidth="1"/>
    <col min="8196" max="8196" width="3.85546875" bestFit="1" customWidth="1"/>
    <col min="8197" max="8198" width="3.7109375" bestFit="1" customWidth="1"/>
    <col min="8199" max="8199" width="4.7109375" bestFit="1" customWidth="1"/>
    <col min="8200" max="8200" width="4.42578125" bestFit="1" customWidth="1"/>
    <col min="8201" max="8201" width="4.7109375" bestFit="1" customWidth="1"/>
    <col min="8202" max="8203" width="3.7109375" bestFit="1" customWidth="1"/>
    <col min="8204" max="8204" width="5.42578125" bestFit="1" customWidth="1"/>
    <col min="8205" max="8205" width="4.7109375" bestFit="1" customWidth="1"/>
    <col min="8206" max="8206" width="4.42578125" customWidth="1"/>
    <col min="8207" max="8207" width="4.7109375" bestFit="1" customWidth="1"/>
    <col min="8208" max="8208" width="5.42578125" bestFit="1" customWidth="1"/>
    <col min="8209" max="8209" width="4.7109375" bestFit="1" customWidth="1"/>
    <col min="8210" max="8210" width="3.7109375" bestFit="1" customWidth="1"/>
    <col min="8211" max="8211" width="4.7109375" bestFit="1" customWidth="1"/>
    <col min="8212" max="8221" width="3.7109375" bestFit="1" customWidth="1"/>
    <col min="8222" max="8222" width="4.42578125" bestFit="1" customWidth="1"/>
    <col min="8223" max="8224" width="3.7109375" bestFit="1" customWidth="1"/>
    <col min="8225" max="8226" width="4.42578125" bestFit="1" customWidth="1"/>
    <col min="8228" max="8228" width="10.7109375" customWidth="1"/>
    <col min="8451" max="8451" width="15.140625" customWidth="1"/>
    <col min="8452" max="8452" width="3.85546875" bestFit="1" customWidth="1"/>
    <col min="8453" max="8454" width="3.7109375" bestFit="1" customWidth="1"/>
    <col min="8455" max="8455" width="4.7109375" bestFit="1" customWidth="1"/>
    <col min="8456" max="8456" width="4.42578125" bestFit="1" customWidth="1"/>
    <col min="8457" max="8457" width="4.7109375" bestFit="1" customWidth="1"/>
    <col min="8458" max="8459" width="3.7109375" bestFit="1" customWidth="1"/>
    <col min="8460" max="8460" width="5.42578125" bestFit="1" customWidth="1"/>
    <col min="8461" max="8461" width="4.7109375" bestFit="1" customWidth="1"/>
    <col min="8462" max="8462" width="4.42578125" customWidth="1"/>
    <col min="8463" max="8463" width="4.7109375" bestFit="1" customWidth="1"/>
    <col min="8464" max="8464" width="5.42578125" bestFit="1" customWidth="1"/>
    <col min="8465" max="8465" width="4.7109375" bestFit="1" customWidth="1"/>
    <col min="8466" max="8466" width="3.7109375" bestFit="1" customWidth="1"/>
    <col min="8467" max="8467" width="4.7109375" bestFit="1" customWidth="1"/>
    <col min="8468" max="8477" width="3.7109375" bestFit="1" customWidth="1"/>
    <col min="8478" max="8478" width="4.42578125" bestFit="1" customWidth="1"/>
    <col min="8479" max="8480" width="3.7109375" bestFit="1" customWidth="1"/>
    <col min="8481" max="8482" width="4.42578125" bestFit="1" customWidth="1"/>
    <col min="8484" max="8484" width="10.7109375" customWidth="1"/>
    <col min="8707" max="8707" width="15.140625" customWidth="1"/>
    <col min="8708" max="8708" width="3.85546875" bestFit="1" customWidth="1"/>
    <col min="8709" max="8710" width="3.7109375" bestFit="1" customWidth="1"/>
    <col min="8711" max="8711" width="4.7109375" bestFit="1" customWidth="1"/>
    <col min="8712" max="8712" width="4.42578125" bestFit="1" customWidth="1"/>
    <col min="8713" max="8713" width="4.7109375" bestFit="1" customWidth="1"/>
    <col min="8714" max="8715" width="3.7109375" bestFit="1" customWidth="1"/>
    <col min="8716" max="8716" width="5.42578125" bestFit="1" customWidth="1"/>
    <col min="8717" max="8717" width="4.7109375" bestFit="1" customWidth="1"/>
    <col min="8718" max="8718" width="4.42578125" customWidth="1"/>
    <col min="8719" max="8719" width="4.7109375" bestFit="1" customWidth="1"/>
    <col min="8720" max="8720" width="5.42578125" bestFit="1" customWidth="1"/>
    <col min="8721" max="8721" width="4.7109375" bestFit="1" customWidth="1"/>
    <col min="8722" max="8722" width="3.7109375" bestFit="1" customWidth="1"/>
    <col min="8723" max="8723" width="4.7109375" bestFit="1" customWidth="1"/>
    <col min="8724" max="8733" width="3.7109375" bestFit="1" customWidth="1"/>
    <col min="8734" max="8734" width="4.42578125" bestFit="1" customWidth="1"/>
    <col min="8735" max="8736" width="3.7109375" bestFit="1" customWidth="1"/>
    <col min="8737" max="8738" width="4.42578125" bestFit="1" customWidth="1"/>
    <col min="8740" max="8740" width="10.7109375" customWidth="1"/>
    <col min="8963" max="8963" width="15.140625" customWidth="1"/>
    <col min="8964" max="8964" width="3.85546875" bestFit="1" customWidth="1"/>
    <col min="8965" max="8966" width="3.7109375" bestFit="1" customWidth="1"/>
    <col min="8967" max="8967" width="4.7109375" bestFit="1" customWidth="1"/>
    <col min="8968" max="8968" width="4.42578125" bestFit="1" customWidth="1"/>
    <col min="8969" max="8969" width="4.7109375" bestFit="1" customWidth="1"/>
    <col min="8970" max="8971" width="3.7109375" bestFit="1" customWidth="1"/>
    <col min="8972" max="8972" width="5.42578125" bestFit="1" customWidth="1"/>
    <col min="8973" max="8973" width="4.7109375" bestFit="1" customWidth="1"/>
    <col min="8974" max="8974" width="4.42578125" customWidth="1"/>
    <col min="8975" max="8975" width="4.7109375" bestFit="1" customWidth="1"/>
    <col min="8976" max="8976" width="5.42578125" bestFit="1" customWidth="1"/>
    <col min="8977" max="8977" width="4.7109375" bestFit="1" customWidth="1"/>
    <col min="8978" max="8978" width="3.7109375" bestFit="1" customWidth="1"/>
    <col min="8979" max="8979" width="4.7109375" bestFit="1" customWidth="1"/>
    <col min="8980" max="8989" width="3.7109375" bestFit="1" customWidth="1"/>
    <col min="8990" max="8990" width="4.42578125" bestFit="1" customWidth="1"/>
    <col min="8991" max="8992" width="3.7109375" bestFit="1" customWidth="1"/>
    <col min="8993" max="8994" width="4.42578125" bestFit="1" customWidth="1"/>
    <col min="8996" max="8996" width="10.7109375" customWidth="1"/>
    <col min="9219" max="9219" width="15.140625" customWidth="1"/>
    <col min="9220" max="9220" width="3.85546875" bestFit="1" customWidth="1"/>
    <col min="9221" max="9222" width="3.7109375" bestFit="1" customWidth="1"/>
    <col min="9223" max="9223" width="4.7109375" bestFit="1" customWidth="1"/>
    <col min="9224" max="9224" width="4.42578125" bestFit="1" customWidth="1"/>
    <col min="9225" max="9225" width="4.7109375" bestFit="1" customWidth="1"/>
    <col min="9226" max="9227" width="3.7109375" bestFit="1" customWidth="1"/>
    <col min="9228" max="9228" width="5.42578125" bestFit="1" customWidth="1"/>
    <col min="9229" max="9229" width="4.7109375" bestFit="1" customWidth="1"/>
    <col min="9230" max="9230" width="4.42578125" customWidth="1"/>
    <col min="9231" max="9231" width="4.7109375" bestFit="1" customWidth="1"/>
    <col min="9232" max="9232" width="5.42578125" bestFit="1" customWidth="1"/>
    <col min="9233" max="9233" width="4.7109375" bestFit="1" customWidth="1"/>
    <col min="9234" max="9234" width="3.7109375" bestFit="1" customWidth="1"/>
    <col min="9235" max="9235" width="4.7109375" bestFit="1" customWidth="1"/>
    <col min="9236" max="9245" width="3.7109375" bestFit="1" customWidth="1"/>
    <col min="9246" max="9246" width="4.42578125" bestFit="1" customWidth="1"/>
    <col min="9247" max="9248" width="3.7109375" bestFit="1" customWidth="1"/>
    <col min="9249" max="9250" width="4.42578125" bestFit="1" customWidth="1"/>
    <col min="9252" max="9252" width="10.7109375" customWidth="1"/>
    <col min="9475" max="9475" width="15.140625" customWidth="1"/>
    <col min="9476" max="9476" width="3.85546875" bestFit="1" customWidth="1"/>
    <col min="9477" max="9478" width="3.7109375" bestFit="1" customWidth="1"/>
    <col min="9479" max="9479" width="4.7109375" bestFit="1" customWidth="1"/>
    <col min="9480" max="9480" width="4.42578125" bestFit="1" customWidth="1"/>
    <col min="9481" max="9481" width="4.7109375" bestFit="1" customWidth="1"/>
    <col min="9482" max="9483" width="3.7109375" bestFit="1" customWidth="1"/>
    <col min="9484" max="9484" width="5.42578125" bestFit="1" customWidth="1"/>
    <col min="9485" max="9485" width="4.7109375" bestFit="1" customWidth="1"/>
    <col min="9486" max="9486" width="4.42578125" customWidth="1"/>
    <col min="9487" max="9487" width="4.7109375" bestFit="1" customWidth="1"/>
    <col min="9488" max="9488" width="5.42578125" bestFit="1" customWidth="1"/>
    <col min="9489" max="9489" width="4.7109375" bestFit="1" customWidth="1"/>
    <col min="9490" max="9490" width="3.7109375" bestFit="1" customWidth="1"/>
    <col min="9491" max="9491" width="4.7109375" bestFit="1" customWidth="1"/>
    <col min="9492" max="9501" width="3.7109375" bestFit="1" customWidth="1"/>
    <col min="9502" max="9502" width="4.42578125" bestFit="1" customWidth="1"/>
    <col min="9503" max="9504" width="3.7109375" bestFit="1" customWidth="1"/>
    <col min="9505" max="9506" width="4.42578125" bestFit="1" customWidth="1"/>
    <col min="9508" max="9508" width="10.7109375" customWidth="1"/>
    <col min="9731" max="9731" width="15.140625" customWidth="1"/>
    <col min="9732" max="9732" width="3.85546875" bestFit="1" customWidth="1"/>
    <col min="9733" max="9734" width="3.7109375" bestFit="1" customWidth="1"/>
    <col min="9735" max="9735" width="4.7109375" bestFit="1" customWidth="1"/>
    <col min="9736" max="9736" width="4.42578125" bestFit="1" customWidth="1"/>
    <col min="9737" max="9737" width="4.7109375" bestFit="1" customWidth="1"/>
    <col min="9738" max="9739" width="3.7109375" bestFit="1" customWidth="1"/>
    <col min="9740" max="9740" width="5.42578125" bestFit="1" customWidth="1"/>
    <col min="9741" max="9741" width="4.7109375" bestFit="1" customWidth="1"/>
    <col min="9742" max="9742" width="4.42578125" customWidth="1"/>
    <col min="9743" max="9743" width="4.7109375" bestFit="1" customWidth="1"/>
    <col min="9744" max="9744" width="5.42578125" bestFit="1" customWidth="1"/>
    <col min="9745" max="9745" width="4.7109375" bestFit="1" customWidth="1"/>
    <col min="9746" max="9746" width="3.7109375" bestFit="1" customWidth="1"/>
    <col min="9747" max="9747" width="4.7109375" bestFit="1" customWidth="1"/>
    <col min="9748" max="9757" width="3.7109375" bestFit="1" customWidth="1"/>
    <col min="9758" max="9758" width="4.42578125" bestFit="1" customWidth="1"/>
    <col min="9759" max="9760" width="3.7109375" bestFit="1" customWidth="1"/>
    <col min="9761" max="9762" width="4.42578125" bestFit="1" customWidth="1"/>
    <col min="9764" max="9764" width="10.7109375" customWidth="1"/>
    <col min="9987" max="9987" width="15.140625" customWidth="1"/>
    <col min="9988" max="9988" width="3.85546875" bestFit="1" customWidth="1"/>
    <col min="9989" max="9990" width="3.7109375" bestFit="1" customWidth="1"/>
    <col min="9991" max="9991" width="4.7109375" bestFit="1" customWidth="1"/>
    <col min="9992" max="9992" width="4.42578125" bestFit="1" customWidth="1"/>
    <col min="9993" max="9993" width="4.7109375" bestFit="1" customWidth="1"/>
    <col min="9994" max="9995" width="3.7109375" bestFit="1" customWidth="1"/>
    <col min="9996" max="9996" width="5.42578125" bestFit="1" customWidth="1"/>
    <col min="9997" max="9997" width="4.7109375" bestFit="1" customWidth="1"/>
    <col min="9998" max="9998" width="4.42578125" customWidth="1"/>
    <col min="9999" max="9999" width="4.7109375" bestFit="1" customWidth="1"/>
    <col min="10000" max="10000" width="5.42578125" bestFit="1" customWidth="1"/>
    <col min="10001" max="10001" width="4.7109375" bestFit="1" customWidth="1"/>
    <col min="10002" max="10002" width="3.7109375" bestFit="1" customWidth="1"/>
    <col min="10003" max="10003" width="4.7109375" bestFit="1" customWidth="1"/>
    <col min="10004" max="10013" width="3.7109375" bestFit="1" customWidth="1"/>
    <col min="10014" max="10014" width="4.42578125" bestFit="1" customWidth="1"/>
    <col min="10015" max="10016" width="3.7109375" bestFit="1" customWidth="1"/>
    <col min="10017" max="10018" width="4.42578125" bestFit="1" customWidth="1"/>
    <col min="10020" max="10020" width="10.7109375" customWidth="1"/>
    <col min="10243" max="10243" width="15.140625" customWidth="1"/>
    <col min="10244" max="10244" width="3.85546875" bestFit="1" customWidth="1"/>
    <col min="10245" max="10246" width="3.7109375" bestFit="1" customWidth="1"/>
    <col min="10247" max="10247" width="4.7109375" bestFit="1" customWidth="1"/>
    <col min="10248" max="10248" width="4.42578125" bestFit="1" customWidth="1"/>
    <col min="10249" max="10249" width="4.7109375" bestFit="1" customWidth="1"/>
    <col min="10250" max="10251" width="3.7109375" bestFit="1" customWidth="1"/>
    <col min="10252" max="10252" width="5.42578125" bestFit="1" customWidth="1"/>
    <col min="10253" max="10253" width="4.7109375" bestFit="1" customWidth="1"/>
    <col min="10254" max="10254" width="4.42578125" customWidth="1"/>
    <col min="10255" max="10255" width="4.7109375" bestFit="1" customWidth="1"/>
    <col min="10256" max="10256" width="5.42578125" bestFit="1" customWidth="1"/>
    <col min="10257" max="10257" width="4.7109375" bestFit="1" customWidth="1"/>
    <col min="10258" max="10258" width="3.7109375" bestFit="1" customWidth="1"/>
    <col min="10259" max="10259" width="4.7109375" bestFit="1" customWidth="1"/>
    <col min="10260" max="10269" width="3.7109375" bestFit="1" customWidth="1"/>
    <col min="10270" max="10270" width="4.42578125" bestFit="1" customWidth="1"/>
    <col min="10271" max="10272" width="3.7109375" bestFit="1" customWidth="1"/>
    <col min="10273" max="10274" width="4.42578125" bestFit="1" customWidth="1"/>
    <col min="10276" max="10276" width="10.7109375" customWidth="1"/>
    <col min="10499" max="10499" width="15.140625" customWidth="1"/>
    <col min="10500" max="10500" width="3.85546875" bestFit="1" customWidth="1"/>
    <col min="10501" max="10502" width="3.7109375" bestFit="1" customWidth="1"/>
    <col min="10503" max="10503" width="4.7109375" bestFit="1" customWidth="1"/>
    <col min="10504" max="10504" width="4.42578125" bestFit="1" customWidth="1"/>
    <col min="10505" max="10505" width="4.7109375" bestFit="1" customWidth="1"/>
    <col min="10506" max="10507" width="3.7109375" bestFit="1" customWidth="1"/>
    <col min="10508" max="10508" width="5.42578125" bestFit="1" customWidth="1"/>
    <col min="10509" max="10509" width="4.7109375" bestFit="1" customWidth="1"/>
    <col min="10510" max="10510" width="4.42578125" customWidth="1"/>
    <col min="10511" max="10511" width="4.7109375" bestFit="1" customWidth="1"/>
    <col min="10512" max="10512" width="5.42578125" bestFit="1" customWidth="1"/>
    <col min="10513" max="10513" width="4.7109375" bestFit="1" customWidth="1"/>
    <col min="10514" max="10514" width="3.7109375" bestFit="1" customWidth="1"/>
    <col min="10515" max="10515" width="4.7109375" bestFit="1" customWidth="1"/>
    <col min="10516" max="10525" width="3.7109375" bestFit="1" customWidth="1"/>
    <col min="10526" max="10526" width="4.42578125" bestFit="1" customWidth="1"/>
    <col min="10527" max="10528" width="3.7109375" bestFit="1" customWidth="1"/>
    <col min="10529" max="10530" width="4.42578125" bestFit="1" customWidth="1"/>
    <col min="10532" max="10532" width="10.7109375" customWidth="1"/>
    <col min="10755" max="10755" width="15.140625" customWidth="1"/>
    <col min="10756" max="10756" width="3.85546875" bestFit="1" customWidth="1"/>
    <col min="10757" max="10758" width="3.7109375" bestFit="1" customWidth="1"/>
    <col min="10759" max="10759" width="4.7109375" bestFit="1" customWidth="1"/>
    <col min="10760" max="10760" width="4.42578125" bestFit="1" customWidth="1"/>
    <col min="10761" max="10761" width="4.7109375" bestFit="1" customWidth="1"/>
    <col min="10762" max="10763" width="3.7109375" bestFit="1" customWidth="1"/>
    <col min="10764" max="10764" width="5.42578125" bestFit="1" customWidth="1"/>
    <col min="10765" max="10765" width="4.7109375" bestFit="1" customWidth="1"/>
    <col min="10766" max="10766" width="4.42578125" customWidth="1"/>
    <col min="10767" max="10767" width="4.7109375" bestFit="1" customWidth="1"/>
    <col min="10768" max="10768" width="5.42578125" bestFit="1" customWidth="1"/>
    <col min="10769" max="10769" width="4.7109375" bestFit="1" customWidth="1"/>
    <col min="10770" max="10770" width="3.7109375" bestFit="1" customWidth="1"/>
    <col min="10771" max="10771" width="4.7109375" bestFit="1" customWidth="1"/>
    <col min="10772" max="10781" width="3.7109375" bestFit="1" customWidth="1"/>
    <col min="10782" max="10782" width="4.42578125" bestFit="1" customWidth="1"/>
    <col min="10783" max="10784" width="3.7109375" bestFit="1" customWidth="1"/>
    <col min="10785" max="10786" width="4.42578125" bestFit="1" customWidth="1"/>
    <col min="10788" max="10788" width="10.7109375" customWidth="1"/>
    <col min="11011" max="11011" width="15.140625" customWidth="1"/>
    <col min="11012" max="11012" width="3.85546875" bestFit="1" customWidth="1"/>
    <col min="11013" max="11014" width="3.7109375" bestFit="1" customWidth="1"/>
    <col min="11015" max="11015" width="4.7109375" bestFit="1" customWidth="1"/>
    <col min="11016" max="11016" width="4.42578125" bestFit="1" customWidth="1"/>
    <col min="11017" max="11017" width="4.7109375" bestFit="1" customWidth="1"/>
    <col min="11018" max="11019" width="3.7109375" bestFit="1" customWidth="1"/>
    <col min="11020" max="11020" width="5.42578125" bestFit="1" customWidth="1"/>
    <col min="11021" max="11021" width="4.7109375" bestFit="1" customWidth="1"/>
    <col min="11022" max="11022" width="4.42578125" customWidth="1"/>
    <col min="11023" max="11023" width="4.7109375" bestFit="1" customWidth="1"/>
    <col min="11024" max="11024" width="5.42578125" bestFit="1" customWidth="1"/>
    <col min="11025" max="11025" width="4.7109375" bestFit="1" customWidth="1"/>
    <col min="11026" max="11026" width="3.7109375" bestFit="1" customWidth="1"/>
    <col min="11027" max="11027" width="4.7109375" bestFit="1" customWidth="1"/>
    <col min="11028" max="11037" width="3.7109375" bestFit="1" customWidth="1"/>
    <col min="11038" max="11038" width="4.42578125" bestFit="1" customWidth="1"/>
    <col min="11039" max="11040" width="3.7109375" bestFit="1" customWidth="1"/>
    <col min="11041" max="11042" width="4.42578125" bestFit="1" customWidth="1"/>
    <col min="11044" max="11044" width="10.7109375" customWidth="1"/>
    <col min="11267" max="11267" width="15.140625" customWidth="1"/>
    <col min="11268" max="11268" width="3.85546875" bestFit="1" customWidth="1"/>
    <col min="11269" max="11270" width="3.7109375" bestFit="1" customWidth="1"/>
    <col min="11271" max="11271" width="4.7109375" bestFit="1" customWidth="1"/>
    <col min="11272" max="11272" width="4.42578125" bestFit="1" customWidth="1"/>
    <col min="11273" max="11273" width="4.7109375" bestFit="1" customWidth="1"/>
    <col min="11274" max="11275" width="3.7109375" bestFit="1" customWidth="1"/>
    <col min="11276" max="11276" width="5.42578125" bestFit="1" customWidth="1"/>
    <col min="11277" max="11277" width="4.7109375" bestFit="1" customWidth="1"/>
    <col min="11278" max="11278" width="4.42578125" customWidth="1"/>
    <col min="11279" max="11279" width="4.7109375" bestFit="1" customWidth="1"/>
    <col min="11280" max="11280" width="5.42578125" bestFit="1" customWidth="1"/>
    <col min="11281" max="11281" width="4.7109375" bestFit="1" customWidth="1"/>
    <col min="11282" max="11282" width="3.7109375" bestFit="1" customWidth="1"/>
    <col min="11283" max="11283" width="4.7109375" bestFit="1" customWidth="1"/>
    <col min="11284" max="11293" width="3.7109375" bestFit="1" customWidth="1"/>
    <col min="11294" max="11294" width="4.42578125" bestFit="1" customWidth="1"/>
    <col min="11295" max="11296" width="3.7109375" bestFit="1" customWidth="1"/>
    <col min="11297" max="11298" width="4.42578125" bestFit="1" customWidth="1"/>
    <col min="11300" max="11300" width="10.7109375" customWidth="1"/>
    <col min="11523" max="11523" width="15.140625" customWidth="1"/>
    <col min="11524" max="11524" width="3.85546875" bestFit="1" customWidth="1"/>
    <col min="11525" max="11526" width="3.7109375" bestFit="1" customWidth="1"/>
    <col min="11527" max="11527" width="4.7109375" bestFit="1" customWidth="1"/>
    <col min="11528" max="11528" width="4.42578125" bestFit="1" customWidth="1"/>
    <col min="11529" max="11529" width="4.7109375" bestFit="1" customWidth="1"/>
    <col min="11530" max="11531" width="3.7109375" bestFit="1" customWidth="1"/>
    <col min="11532" max="11532" width="5.42578125" bestFit="1" customWidth="1"/>
    <col min="11533" max="11533" width="4.7109375" bestFit="1" customWidth="1"/>
    <col min="11534" max="11534" width="4.42578125" customWidth="1"/>
    <col min="11535" max="11535" width="4.7109375" bestFit="1" customWidth="1"/>
    <col min="11536" max="11536" width="5.42578125" bestFit="1" customWidth="1"/>
    <col min="11537" max="11537" width="4.7109375" bestFit="1" customWidth="1"/>
    <col min="11538" max="11538" width="3.7109375" bestFit="1" customWidth="1"/>
    <col min="11539" max="11539" width="4.7109375" bestFit="1" customWidth="1"/>
    <col min="11540" max="11549" width="3.7109375" bestFit="1" customWidth="1"/>
    <col min="11550" max="11550" width="4.42578125" bestFit="1" customWidth="1"/>
    <col min="11551" max="11552" width="3.7109375" bestFit="1" customWidth="1"/>
    <col min="11553" max="11554" width="4.42578125" bestFit="1" customWidth="1"/>
    <col min="11556" max="11556" width="10.7109375" customWidth="1"/>
    <col min="11779" max="11779" width="15.140625" customWidth="1"/>
    <col min="11780" max="11780" width="3.85546875" bestFit="1" customWidth="1"/>
    <col min="11781" max="11782" width="3.7109375" bestFit="1" customWidth="1"/>
    <col min="11783" max="11783" width="4.7109375" bestFit="1" customWidth="1"/>
    <col min="11784" max="11784" width="4.42578125" bestFit="1" customWidth="1"/>
    <col min="11785" max="11785" width="4.7109375" bestFit="1" customWidth="1"/>
    <col min="11786" max="11787" width="3.7109375" bestFit="1" customWidth="1"/>
    <col min="11788" max="11788" width="5.42578125" bestFit="1" customWidth="1"/>
    <col min="11789" max="11789" width="4.7109375" bestFit="1" customWidth="1"/>
    <col min="11790" max="11790" width="4.42578125" customWidth="1"/>
    <col min="11791" max="11791" width="4.7109375" bestFit="1" customWidth="1"/>
    <col min="11792" max="11792" width="5.42578125" bestFit="1" customWidth="1"/>
    <col min="11793" max="11793" width="4.7109375" bestFit="1" customWidth="1"/>
    <col min="11794" max="11794" width="3.7109375" bestFit="1" customWidth="1"/>
    <col min="11795" max="11795" width="4.7109375" bestFit="1" customWidth="1"/>
    <col min="11796" max="11805" width="3.7109375" bestFit="1" customWidth="1"/>
    <col min="11806" max="11806" width="4.42578125" bestFit="1" customWidth="1"/>
    <col min="11807" max="11808" width="3.7109375" bestFit="1" customWidth="1"/>
    <col min="11809" max="11810" width="4.42578125" bestFit="1" customWidth="1"/>
    <col min="11812" max="11812" width="10.7109375" customWidth="1"/>
    <col min="12035" max="12035" width="15.140625" customWidth="1"/>
    <col min="12036" max="12036" width="3.85546875" bestFit="1" customWidth="1"/>
    <col min="12037" max="12038" width="3.7109375" bestFit="1" customWidth="1"/>
    <col min="12039" max="12039" width="4.7109375" bestFit="1" customWidth="1"/>
    <col min="12040" max="12040" width="4.42578125" bestFit="1" customWidth="1"/>
    <col min="12041" max="12041" width="4.7109375" bestFit="1" customWidth="1"/>
    <col min="12042" max="12043" width="3.7109375" bestFit="1" customWidth="1"/>
    <col min="12044" max="12044" width="5.42578125" bestFit="1" customWidth="1"/>
    <col min="12045" max="12045" width="4.7109375" bestFit="1" customWidth="1"/>
    <col min="12046" max="12046" width="4.42578125" customWidth="1"/>
    <col min="12047" max="12047" width="4.7109375" bestFit="1" customWidth="1"/>
    <col min="12048" max="12048" width="5.42578125" bestFit="1" customWidth="1"/>
    <col min="12049" max="12049" width="4.7109375" bestFit="1" customWidth="1"/>
    <col min="12050" max="12050" width="3.7109375" bestFit="1" customWidth="1"/>
    <col min="12051" max="12051" width="4.7109375" bestFit="1" customWidth="1"/>
    <col min="12052" max="12061" width="3.7109375" bestFit="1" customWidth="1"/>
    <col min="12062" max="12062" width="4.42578125" bestFit="1" customWidth="1"/>
    <col min="12063" max="12064" width="3.7109375" bestFit="1" customWidth="1"/>
    <col min="12065" max="12066" width="4.42578125" bestFit="1" customWidth="1"/>
    <col min="12068" max="12068" width="10.7109375" customWidth="1"/>
    <col min="12291" max="12291" width="15.140625" customWidth="1"/>
    <col min="12292" max="12292" width="3.85546875" bestFit="1" customWidth="1"/>
    <col min="12293" max="12294" width="3.7109375" bestFit="1" customWidth="1"/>
    <col min="12295" max="12295" width="4.7109375" bestFit="1" customWidth="1"/>
    <col min="12296" max="12296" width="4.42578125" bestFit="1" customWidth="1"/>
    <col min="12297" max="12297" width="4.7109375" bestFit="1" customWidth="1"/>
    <col min="12298" max="12299" width="3.7109375" bestFit="1" customWidth="1"/>
    <col min="12300" max="12300" width="5.42578125" bestFit="1" customWidth="1"/>
    <col min="12301" max="12301" width="4.7109375" bestFit="1" customWidth="1"/>
    <col min="12302" max="12302" width="4.42578125" customWidth="1"/>
    <col min="12303" max="12303" width="4.7109375" bestFit="1" customWidth="1"/>
    <col min="12304" max="12304" width="5.42578125" bestFit="1" customWidth="1"/>
    <col min="12305" max="12305" width="4.7109375" bestFit="1" customWidth="1"/>
    <col min="12306" max="12306" width="3.7109375" bestFit="1" customWidth="1"/>
    <col min="12307" max="12307" width="4.7109375" bestFit="1" customWidth="1"/>
    <col min="12308" max="12317" width="3.7109375" bestFit="1" customWidth="1"/>
    <col min="12318" max="12318" width="4.42578125" bestFit="1" customWidth="1"/>
    <col min="12319" max="12320" width="3.7109375" bestFit="1" customWidth="1"/>
    <col min="12321" max="12322" width="4.42578125" bestFit="1" customWidth="1"/>
    <col min="12324" max="12324" width="10.7109375" customWidth="1"/>
    <col min="12547" max="12547" width="15.140625" customWidth="1"/>
    <col min="12548" max="12548" width="3.85546875" bestFit="1" customWidth="1"/>
    <col min="12549" max="12550" width="3.7109375" bestFit="1" customWidth="1"/>
    <col min="12551" max="12551" width="4.7109375" bestFit="1" customWidth="1"/>
    <col min="12552" max="12552" width="4.42578125" bestFit="1" customWidth="1"/>
    <col min="12553" max="12553" width="4.7109375" bestFit="1" customWidth="1"/>
    <col min="12554" max="12555" width="3.7109375" bestFit="1" customWidth="1"/>
    <col min="12556" max="12556" width="5.42578125" bestFit="1" customWidth="1"/>
    <col min="12557" max="12557" width="4.7109375" bestFit="1" customWidth="1"/>
    <col min="12558" max="12558" width="4.42578125" customWidth="1"/>
    <col min="12559" max="12559" width="4.7109375" bestFit="1" customWidth="1"/>
    <col min="12560" max="12560" width="5.42578125" bestFit="1" customWidth="1"/>
    <col min="12561" max="12561" width="4.7109375" bestFit="1" customWidth="1"/>
    <col min="12562" max="12562" width="3.7109375" bestFit="1" customWidth="1"/>
    <col min="12563" max="12563" width="4.7109375" bestFit="1" customWidth="1"/>
    <col min="12564" max="12573" width="3.7109375" bestFit="1" customWidth="1"/>
    <col min="12574" max="12574" width="4.42578125" bestFit="1" customWidth="1"/>
    <col min="12575" max="12576" width="3.7109375" bestFit="1" customWidth="1"/>
    <col min="12577" max="12578" width="4.42578125" bestFit="1" customWidth="1"/>
    <col min="12580" max="12580" width="10.7109375" customWidth="1"/>
    <col min="12803" max="12803" width="15.140625" customWidth="1"/>
    <col min="12804" max="12804" width="3.85546875" bestFit="1" customWidth="1"/>
    <col min="12805" max="12806" width="3.7109375" bestFit="1" customWidth="1"/>
    <col min="12807" max="12807" width="4.7109375" bestFit="1" customWidth="1"/>
    <col min="12808" max="12808" width="4.42578125" bestFit="1" customWidth="1"/>
    <col min="12809" max="12809" width="4.7109375" bestFit="1" customWidth="1"/>
    <col min="12810" max="12811" width="3.7109375" bestFit="1" customWidth="1"/>
    <col min="12812" max="12812" width="5.42578125" bestFit="1" customWidth="1"/>
    <col min="12813" max="12813" width="4.7109375" bestFit="1" customWidth="1"/>
    <col min="12814" max="12814" width="4.42578125" customWidth="1"/>
    <col min="12815" max="12815" width="4.7109375" bestFit="1" customWidth="1"/>
    <col min="12816" max="12816" width="5.42578125" bestFit="1" customWidth="1"/>
    <col min="12817" max="12817" width="4.7109375" bestFit="1" customWidth="1"/>
    <col min="12818" max="12818" width="3.7109375" bestFit="1" customWidth="1"/>
    <col min="12819" max="12819" width="4.7109375" bestFit="1" customWidth="1"/>
    <col min="12820" max="12829" width="3.7109375" bestFit="1" customWidth="1"/>
    <col min="12830" max="12830" width="4.42578125" bestFit="1" customWidth="1"/>
    <col min="12831" max="12832" width="3.7109375" bestFit="1" customWidth="1"/>
    <col min="12833" max="12834" width="4.42578125" bestFit="1" customWidth="1"/>
    <col min="12836" max="12836" width="10.7109375" customWidth="1"/>
    <col min="13059" max="13059" width="15.140625" customWidth="1"/>
    <col min="13060" max="13060" width="3.85546875" bestFit="1" customWidth="1"/>
    <col min="13061" max="13062" width="3.7109375" bestFit="1" customWidth="1"/>
    <col min="13063" max="13063" width="4.7109375" bestFit="1" customWidth="1"/>
    <col min="13064" max="13064" width="4.42578125" bestFit="1" customWidth="1"/>
    <col min="13065" max="13065" width="4.7109375" bestFit="1" customWidth="1"/>
    <col min="13066" max="13067" width="3.7109375" bestFit="1" customWidth="1"/>
    <col min="13068" max="13068" width="5.42578125" bestFit="1" customWidth="1"/>
    <col min="13069" max="13069" width="4.7109375" bestFit="1" customWidth="1"/>
    <col min="13070" max="13070" width="4.42578125" customWidth="1"/>
    <col min="13071" max="13071" width="4.7109375" bestFit="1" customWidth="1"/>
    <col min="13072" max="13072" width="5.42578125" bestFit="1" customWidth="1"/>
    <col min="13073" max="13073" width="4.7109375" bestFit="1" customWidth="1"/>
    <col min="13074" max="13074" width="3.7109375" bestFit="1" customWidth="1"/>
    <col min="13075" max="13075" width="4.7109375" bestFit="1" customWidth="1"/>
    <col min="13076" max="13085" width="3.7109375" bestFit="1" customWidth="1"/>
    <col min="13086" max="13086" width="4.42578125" bestFit="1" customWidth="1"/>
    <col min="13087" max="13088" width="3.7109375" bestFit="1" customWidth="1"/>
    <col min="13089" max="13090" width="4.42578125" bestFit="1" customWidth="1"/>
    <col min="13092" max="13092" width="10.7109375" customWidth="1"/>
    <col min="13315" max="13315" width="15.140625" customWidth="1"/>
    <col min="13316" max="13316" width="3.85546875" bestFit="1" customWidth="1"/>
    <col min="13317" max="13318" width="3.7109375" bestFit="1" customWidth="1"/>
    <col min="13319" max="13319" width="4.7109375" bestFit="1" customWidth="1"/>
    <col min="13320" max="13320" width="4.42578125" bestFit="1" customWidth="1"/>
    <col min="13321" max="13321" width="4.7109375" bestFit="1" customWidth="1"/>
    <col min="13322" max="13323" width="3.7109375" bestFit="1" customWidth="1"/>
    <col min="13324" max="13324" width="5.42578125" bestFit="1" customWidth="1"/>
    <col min="13325" max="13325" width="4.7109375" bestFit="1" customWidth="1"/>
    <col min="13326" max="13326" width="4.42578125" customWidth="1"/>
    <col min="13327" max="13327" width="4.7109375" bestFit="1" customWidth="1"/>
    <col min="13328" max="13328" width="5.42578125" bestFit="1" customWidth="1"/>
    <col min="13329" max="13329" width="4.7109375" bestFit="1" customWidth="1"/>
    <col min="13330" max="13330" width="3.7109375" bestFit="1" customWidth="1"/>
    <col min="13331" max="13331" width="4.7109375" bestFit="1" customWidth="1"/>
    <col min="13332" max="13341" width="3.7109375" bestFit="1" customWidth="1"/>
    <col min="13342" max="13342" width="4.42578125" bestFit="1" customWidth="1"/>
    <col min="13343" max="13344" width="3.7109375" bestFit="1" customWidth="1"/>
    <col min="13345" max="13346" width="4.42578125" bestFit="1" customWidth="1"/>
    <col min="13348" max="13348" width="10.7109375" customWidth="1"/>
    <col min="13571" max="13571" width="15.140625" customWidth="1"/>
    <col min="13572" max="13572" width="3.85546875" bestFit="1" customWidth="1"/>
    <col min="13573" max="13574" width="3.7109375" bestFit="1" customWidth="1"/>
    <col min="13575" max="13575" width="4.7109375" bestFit="1" customWidth="1"/>
    <col min="13576" max="13576" width="4.42578125" bestFit="1" customWidth="1"/>
    <col min="13577" max="13577" width="4.7109375" bestFit="1" customWidth="1"/>
    <col min="13578" max="13579" width="3.7109375" bestFit="1" customWidth="1"/>
    <col min="13580" max="13580" width="5.42578125" bestFit="1" customWidth="1"/>
    <col min="13581" max="13581" width="4.7109375" bestFit="1" customWidth="1"/>
    <col min="13582" max="13582" width="4.42578125" customWidth="1"/>
    <col min="13583" max="13583" width="4.7109375" bestFit="1" customWidth="1"/>
    <col min="13584" max="13584" width="5.42578125" bestFit="1" customWidth="1"/>
    <col min="13585" max="13585" width="4.7109375" bestFit="1" customWidth="1"/>
    <col min="13586" max="13586" width="3.7109375" bestFit="1" customWidth="1"/>
    <col min="13587" max="13587" width="4.7109375" bestFit="1" customWidth="1"/>
    <col min="13588" max="13597" width="3.7109375" bestFit="1" customWidth="1"/>
    <col min="13598" max="13598" width="4.42578125" bestFit="1" customWidth="1"/>
    <col min="13599" max="13600" width="3.7109375" bestFit="1" customWidth="1"/>
    <col min="13601" max="13602" width="4.42578125" bestFit="1" customWidth="1"/>
    <col min="13604" max="13604" width="10.7109375" customWidth="1"/>
    <col min="13827" max="13827" width="15.140625" customWidth="1"/>
    <col min="13828" max="13828" width="3.85546875" bestFit="1" customWidth="1"/>
    <col min="13829" max="13830" width="3.7109375" bestFit="1" customWidth="1"/>
    <col min="13831" max="13831" width="4.7109375" bestFit="1" customWidth="1"/>
    <col min="13832" max="13832" width="4.42578125" bestFit="1" customWidth="1"/>
    <col min="13833" max="13833" width="4.7109375" bestFit="1" customWidth="1"/>
    <col min="13834" max="13835" width="3.7109375" bestFit="1" customWidth="1"/>
    <col min="13836" max="13836" width="5.42578125" bestFit="1" customWidth="1"/>
    <col min="13837" max="13837" width="4.7109375" bestFit="1" customWidth="1"/>
    <col min="13838" max="13838" width="4.42578125" customWidth="1"/>
    <col min="13839" max="13839" width="4.7109375" bestFit="1" customWidth="1"/>
    <col min="13840" max="13840" width="5.42578125" bestFit="1" customWidth="1"/>
    <col min="13841" max="13841" width="4.7109375" bestFit="1" customWidth="1"/>
    <col min="13842" max="13842" width="3.7109375" bestFit="1" customWidth="1"/>
    <col min="13843" max="13843" width="4.7109375" bestFit="1" customWidth="1"/>
    <col min="13844" max="13853" width="3.7109375" bestFit="1" customWidth="1"/>
    <col min="13854" max="13854" width="4.42578125" bestFit="1" customWidth="1"/>
    <col min="13855" max="13856" width="3.7109375" bestFit="1" customWidth="1"/>
    <col min="13857" max="13858" width="4.42578125" bestFit="1" customWidth="1"/>
    <col min="13860" max="13860" width="10.7109375" customWidth="1"/>
    <col min="14083" max="14083" width="15.140625" customWidth="1"/>
    <col min="14084" max="14084" width="3.85546875" bestFit="1" customWidth="1"/>
    <col min="14085" max="14086" width="3.7109375" bestFit="1" customWidth="1"/>
    <col min="14087" max="14087" width="4.7109375" bestFit="1" customWidth="1"/>
    <col min="14088" max="14088" width="4.42578125" bestFit="1" customWidth="1"/>
    <col min="14089" max="14089" width="4.7109375" bestFit="1" customWidth="1"/>
    <col min="14090" max="14091" width="3.7109375" bestFit="1" customWidth="1"/>
    <col min="14092" max="14092" width="5.42578125" bestFit="1" customWidth="1"/>
    <col min="14093" max="14093" width="4.7109375" bestFit="1" customWidth="1"/>
    <col min="14094" max="14094" width="4.42578125" customWidth="1"/>
    <col min="14095" max="14095" width="4.7109375" bestFit="1" customWidth="1"/>
    <col min="14096" max="14096" width="5.42578125" bestFit="1" customWidth="1"/>
    <col min="14097" max="14097" width="4.7109375" bestFit="1" customWidth="1"/>
    <col min="14098" max="14098" width="3.7109375" bestFit="1" customWidth="1"/>
    <col min="14099" max="14099" width="4.7109375" bestFit="1" customWidth="1"/>
    <col min="14100" max="14109" width="3.7109375" bestFit="1" customWidth="1"/>
    <col min="14110" max="14110" width="4.42578125" bestFit="1" customWidth="1"/>
    <col min="14111" max="14112" width="3.7109375" bestFit="1" customWidth="1"/>
    <col min="14113" max="14114" width="4.42578125" bestFit="1" customWidth="1"/>
    <col min="14116" max="14116" width="10.7109375" customWidth="1"/>
    <col min="14339" max="14339" width="15.140625" customWidth="1"/>
    <col min="14340" max="14340" width="3.85546875" bestFit="1" customWidth="1"/>
    <col min="14341" max="14342" width="3.7109375" bestFit="1" customWidth="1"/>
    <col min="14343" max="14343" width="4.7109375" bestFit="1" customWidth="1"/>
    <col min="14344" max="14344" width="4.42578125" bestFit="1" customWidth="1"/>
    <col min="14345" max="14345" width="4.7109375" bestFit="1" customWidth="1"/>
    <col min="14346" max="14347" width="3.7109375" bestFit="1" customWidth="1"/>
    <col min="14348" max="14348" width="5.42578125" bestFit="1" customWidth="1"/>
    <col min="14349" max="14349" width="4.7109375" bestFit="1" customWidth="1"/>
    <col min="14350" max="14350" width="4.42578125" customWidth="1"/>
    <col min="14351" max="14351" width="4.7109375" bestFit="1" customWidth="1"/>
    <col min="14352" max="14352" width="5.42578125" bestFit="1" customWidth="1"/>
    <col min="14353" max="14353" width="4.7109375" bestFit="1" customWidth="1"/>
    <col min="14354" max="14354" width="3.7109375" bestFit="1" customWidth="1"/>
    <col min="14355" max="14355" width="4.7109375" bestFit="1" customWidth="1"/>
    <col min="14356" max="14365" width="3.7109375" bestFit="1" customWidth="1"/>
    <col min="14366" max="14366" width="4.42578125" bestFit="1" customWidth="1"/>
    <col min="14367" max="14368" width="3.7109375" bestFit="1" customWidth="1"/>
    <col min="14369" max="14370" width="4.42578125" bestFit="1" customWidth="1"/>
    <col min="14372" max="14372" width="10.7109375" customWidth="1"/>
    <col min="14595" max="14595" width="15.140625" customWidth="1"/>
    <col min="14596" max="14596" width="3.85546875" bestFit="1" customWidth="1"/>
    <col min="14597" max="14598" width="3.7109375" bestFit="1" customWidth="1"/>
    <col min="14599" max="14599" width="4.7109375" bestFit="1" customWidth="1"/>
    <col min="14600" max="14600" width="4.42578125" bestFit="1" customWidth="1"/>
    <col min="14601" max="14601" width="4.7109375" bestFit="1" customWidth="1"/>
    <col min="14602" max="14603" width="3.7109375" bestFit="1" customWidth="1"/>
    <col min="14604" max="14604" width="5.42578125" bestFit="1" customWidth="1"/>
    <col min="14605" max="14605" width="4.7109375" bestFit="1" customWidth="1"/>
    <col min="14606" max="14606" width="4.42578125" customWidth="1"/>
    <col min="14607" max="14607" width="4.7109375" bestFit="1" customWidth="1"/>
    <col min="14608" max="14608" width="5.42578125" bestFit="1" customWidth="1"/>
    <col min="14609" max="14609" width="4.7109375" bestFit="1" customWidth="1"/>
    <col min="14610" max="14610" width="3.7109375" bestFit="1" customWidth="1"/>
    <col min="14611" max="14611" width="4.7109375" bestFit="1" customWidth="1"/>
    <col min="14612" max="14621" width="3.7109375" bestFit="1" customWidth="1"/>
    <col min="14622" max="14622" width="4.42578125" bestFit="1" customWidth="1"/>
    <col min="14623" max="14624" width="3.7109375" bestFit="1" customWidth="1"/>
    <col min="14625" max="14626" width="4.42578125" bestFit="1" customWidth="1"/>
    <col min="14628" max="14628" width="10.7109375" customWidth="1"/>
    <col min="14851" max="14851" width="15.140625" customWidth="1"/>
    <col min="14852" max="14852" width="3.85546875" bestFit="1" customWidth="1"/>
    <col min="14853" max="14854" width="3.7109375" bestFit="1" customWidth="1"/>
    <col min="14855" max="14855" width="4.7109375" bestFit="1" customWidth="1"/>
    <col min="14856" max="14856" width="4.42578125" bestFit="1" customWidth="1"/>
    <col min="14857" max="14857" width="4.7109375" bestFit="1" customWidth="1"/>
    <col min="14858" max="14859" width="3.7109375" bestFit="1" customWidth="1"/>
    <col min="14860" max="14860" width="5.42578125" bestFit="1" customWidth="1"/>
    <col min="14861" max="14861" width="4.7109375" bestFit="1" customWidth="1"/>
    <col min="14862" max="14862" width="4.42578125" customWidth="1"/>
    <col min="14863" max="14863" width="4.7109375" bestFit="1" customWidth="1"/>
    <col min="14864" max="14864" width="5.42578125" bestFit="1" customWidth="1"/>
    <col min="14865" max="14865" width="4.7109375" bestFit="1" customWidth="1"/>
    <col min="14866" max="14866" width="3.7109375" bestFit="1" customWidth="1"/>
    <col min="14867" max="14867" width="4.7109375" bestFit="1" customWidth="1"/>
    <col min="14868" max="14877" width="3.7109375" bestFit="1" customWidth="1"/>
    <col min="14878" max="14878" width="4.42578125" bestFit="1" customWidth="1"/>
    <col min="14879" max="14880" width="3.7109375" bestFit="1" customWidth="1"/>
    <col min="14881" max="14882" width="4.42578125" bestFit="1" customWidth="1"/>
    <col min="14884" max="14884" width="10.7109375" customWidth="1"/>
    <col min="15107" max="15107" width="15.140625" customWidth="1"/>
    <col min="15108" max="15108" width="3.85546875" bestFit="1" customWidth="1"/>
    <col min="15109" max="15110" width="3.7109375" bestFit="1" customWidth="1"/>
    <col min="15111" max="15111" width="4.7109375" bestFit="1" customWidth="1"/>
    <col min="15112" max="15112" width="4.42578125" bestFit="1" customWidth="1"/>
    <col min="15113" max="15113" width="4.7109375" bestFit="1" customWidth="1"/>
    <col min="15114" max="15115" width="3.7109375" bestFit="1" customWidth="1"/>
    <col min="15116" max="15116" width="5.42578125" bestFit="1" customWidth="1"/>
    <col min="15117" max="15117" width="4.7109375" bestFit="1" customWidth="1"/>
    <col min="15118" max="15118" width="4.42578125" customWidth="1"/>
    <col min="15119" max="15119" width="4.7109375" bestFit="1" customWidth="1"/>
    <col min="15120" max="15120" width="5.42578125" bestFit="1" customWidth="1"/>
    <col min="15121" max="15121" width="4.7109375" bestFit="1" customWidth="1"/>
    <col min="15122" max="15122" width="3.7109375" bestFit="1" customWidth="1"/>
    <col min="15123" max="15123" width="4.7109375" bestFit="1" customWidth="1"/>
    <col min="15124" max="15133" width="3.7109375" bestFit="1" customWidth="1"/>
    <col min="15134" max="15134" width="4.42578125" bestFit="1" customWidth="1"/>
    <col min="15135" max="15136" width="3.7109375" bestFit="1" customWidth="1"/>
    <col min="15137" max="15138" width="4.42578125" bestFit="1" customWidth="1"/>
    <col min="15140" max="15140" width="10.7109375" customWidth="1"/>
    <col min="15363" max="15363" width="15.140625" customWidth="1"/>
    <col min="15364" max="15364" width="3.85546875" bestFit="1" customWidth="1"/>
    <col min="15365" max="15366" width="3.7109375" bestFit="1" customWidth="1"/>
    <col min="15367" max="15367" width="4.7109375" bestFit="1" customWidth="1"/>
    <col min="15368" max="15368" width="4.42578125" bestFit="1" customWidth="1"/>
    <col min="15369" max="15369" width="4.7109375" bestFit="1" customWidth="1"/>
    <col min="15370" max="15371" width="3.7109375" bestFit="1" customWidth="1"/>
    <col min="15372" max="15372" width="5.42578125" bestFit="1" customWidth="1"/>
    <col min="15373" max="15373" width="4.7109375" bestFit="1" customWidth="1"/>
    <col min="15374" max="15374" width="4.42578125" customWidth="1"/>
    <col min="15375" max="15375" width="4.7109375" bestFit="1" customWidth="1"/>
    <col min="15376" max="15376" width="5.42578125" bestFit="1" customWidth="1"/>
    <col min="15377" max="15377" width="4.7109375" bestFit="1" customWidth="1"/>
    <col min="15378" max="15378" width="3.7109375" bestFit="1" customWidth="1"/>
    <col min="15379" max="15379" width="4.7109375" bestFit="1" customWidth="1"/>
    <col min="15380" max="15389" width="3.7109375" bestFit="1" customWidth="1"/>
    <col min="15390" max="15390" width="4.42578125" bestFit="1" customWidth="1"/>
    <col min="15391" max="15392" width="3.7109375" bestFit="1" customWidth="1"/>
    <col min="15393" max="15394" width="4.42578125" bestFit="1" customWidth="1"/>
    <col min="15396" max="15396" width="10.7109375" customWidth="1"/>
    <col min="15619" max="15619" width="15.140625" customWidth="1"/>
    <col min="15620" max="15620" width="3.85546875" bestFit="1" customWidth="1"/>
    <col min="15621" max="15622" width="3.7109375" bestFit="1" customWidth="1"/>
    <col min="15623" max="15623" width="4.7109375" bestFit="1" customWidth="1"/>
    <col min="15624" max="15624" width="4.42578125" bestFit="1" customWidth="1"/>
    <col min="15625" max="15625" width="4.7109375" bestFit="1" customWidth="1"/>
    <col min="15626" max="15627" width="3.7109375" bestFit="1" customWidth="1"/>
    <col min="15628" max="15628" width="5.42578125" bestFit="1" customWidth="1"/>
    <col min="15629" max="15629" width="4.7109375" bestFit="1" customWidth="1"/>
    <col min="15630" max="15630" width="4.42578125" customWidth="1"/>
    <col min="15631" max="15631" width="4.7109375" bestFit="1" customWidth="1"/>
    <col min="15632" max="15632" width="5.42578125" bestFit="1" customWidth="1"/>
    <col min="15633" max="15633" width="4.7109375" bestFit="1" customWidth="1"/>
    <col min="15634" max="15634" width="3.7109375" bestFit="1" customWidth="1"/>
    <col min="15635" max="15635" width="4.7109375" bestFit="1" customWidth="1"/>
    <col min="15636" max="15645" width="3.7109375" bestFit="1" customWidth="1"/>
    <col min="15646" max="15646" width="4.42578125" bestFit="1" customWidth="1"/>
    <col min="15647" max="15648" width="3.7109375" bestFit="1" customWidth="1"/>
    <col min="15649" max="15650" width="4.42578125" bestFit="1" customWidth="1"/>
    <col min="15652" max="15652" width="10.7109375" customWidth="1"/>
    <col min="15875" max="15875" width="15.140625" customWidth="1"/>
    <col min="15876" max="15876" width="3.85546875" bestFit="1" customWidth="1"/>
    <col min="15877" max="15878" width="3.7109375" bestFit="1" customWidth="1"/>
    <col min="15879" max="15879" width="4.7109375" bestFit="1" customWidth="1"/>
    <col min="15880" max="15880" width="4.42578125" bestFit="1" customWidth="1"/>
    <col min="15881" max="15881" width="4.7109375" bestFit="1" customWidth="1"/>
    <col min="15882" max="15883" width="3.7109375" bestFit="1" customWidth="1"/>
    <col min="15884" max="15884" width="5.42578125" bestFit="1" customWidth="1"/>
    <col min="15885" max="15885" width="4.7109375" bestFit="1" customWidth="1"/>
    <col min="15886" max="15886" width="4.42578125" customWidth="1"/>
    <col min="15887" max="15887" width="4.7109375" bestFit="1" customWidth="1"/>
    <col min="15888" max="15888" width="5.42578125" bestFit="1" customWidth="1"/>
    <col min="15889" max="15889" width="4.7109375" bestFit="1" customWidth="1"/>
    <col min="15890" max="15890" width="3.7109375" bestFit="1" customWidth="1"/>
    <col min="15891" max="15891" width="4.7109375" bestFit="1" customWidth="1"/>
    <col min="15892" max="15901" width="3.7109375" bestFit="1" customWidth="1"/>
    <col min="15902" max="15902" width="4.42578125" bestFit="1" customWidth="1"/>
    <col min="15903" max="15904" width="3.7109375" bestFit="1" customWidth="1"/>
    <col min="15905" max="15906" width="4.42578125" bestFit="1" customWidth="1"/>
    <col min="15908" max="15908" width="10.7109375" customWidth="1"/>
    <col min="16131" max="16131" width="15.140625" customWidth="1"/>
    <col min="16132" max="16132" width="3.85546875" bestFit="1" customWidth="1"/>
    <col min="16133" max="16134" width="3.7109375" bestFit="1" customWidth="1"/>
    <col min="16135" max="16135" width="4.7109375" bestFit="1" customWidth="1"/>
    <col min="16136" max="16136" width="4.42578125" bestFit="1" customWidth="1"/>
    <col min="16137" max="16137" width="4.7109375" bestFit="1" customWidth="1"/>
    <col min="16138" max="16139" width="3.7109375" bestFit="1" customWidth="1"/>
    <col min="16140" max="16140" width="5.42578125" bestFit="1" customWidth="1"/>
    <col min="16141" max="16141" width="4.7109375" bestFit="1" customWidth="1"/>
    <col min="16142" max="16142" width="4.42578125" customWidth="1"/>
    <col min="16143" max="16143" width="4.7109375" bestFit="1" customWidth="1"/>
    <col min="16144" max="16144" width="5.42578125" bestFit="1" customWidth="1"/>
    <col min="16145" max="16145" width="4.7109375" bestFit="1" customWidth="1"/>
    <col min="16146" max="16146" width="3.7109375" bestFit="1" customWidth="1"/>
    <col min="16147" max="16147" width="4.7109375" bestFit="1" customWidth="1"/>
    <col min="16148" max="16157" width="3.7109375" bestFit="1" customWidth="1"/>
    <col min="16158" max="16158" width="4.42578125" bestFit="1" customWidth="1"/>
    <col min="16159" max="16160" width="3.7109375" bestFit="1" customWidth="1"/>
    <col min="16161" max="16162" width="4.42578125" bestFit="1" customWidth="1"/>
    <col min="16164" max="16164" width="10.7109375" customWidth="1"/>
  </cols>
  <sheetData>
    <row r="1" spans="2:36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s="75">
        <v>32</v>
      </c>
      <c r="AH1">
        <v>33</v>
      </c>
      <c r="AI1">
        <v>34</v>
      </c>
      <c r="AJ1">
        <v>35</v>
      </c>
    </row>
    <row r="3" spans="2:36" s="2" customFormat="1" ht="15" customHeight="1" x14ac:dyDescent="0.2">
      <c r="B3" s="195" t="s">
        <v>136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</row>
    <row r="4" spans="2:36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21" t="s">
        <v>29</v>
      </c>
      <c r="AJ4" s="22" t="s">
        <v>30</v>
      </c>
    </row>
    <row r="5" spans="2:36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6" t="s">
        <v>165</v>
      </c>
      <c r="N5" s="86" t="s">
        <v>165</v>
      </c>
      <c r="O5" s="86">
        <v>0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86">
        <v>0</v>
      </c>
      <c r="AB5" s="86">
        <v>0</v>
      </c>
      <c r="AC5" s="86">
        <v>0</v>
      </c>
      <c r="AD5" s="86">
        <v>0</v>
      </c>
      <c r="AE5" s="86">
        <v>0</v>
      </c>
      <c r="AF5" s="86">
        <v>5</v>
      </c>
      <c r="AG5" s="86">
        <v>0</v>
      </c>
      <c r="AH5" s="86">
        <v>0</v>
      </c>
      <c r="AI5" s="20">
        <f t="shared" ref="AI5:AI26" si="1">SUM(F5:AH5)</f>
        <v>5</v>
      </c>
      <c r="AJ5" s="19">
        <f>AVERAGE(F5:AH5)</f>
        <v>0.18518518518518517</v>
      </c>
    </row>
    <row r="6" spans="2:36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86">
        <v>0</v>
      </c>
      <c r="G6" s="86">
        <v>0</v>
      </c>
      <c r="H6" s="86">
        <v>0</v>
      </c>
      <c r="I6" s="86">
        <v>0</v>
      </c>
      <c r="J6" s="86">
        <v>0</v>
      </c>
      <c r="K6" s="86" t="s">
        <v>165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  <c r="Q6" s="86" t="s">
        <v>165</v>
      </c>
      <c r="R6" s="86" t="s">
        <v>165</v>
      </c>
      <c r="S6" s="86">
        <v>0</v>
      </c>
      <c r="T6" s="86">
        <v>0</v>
      </c>
      <c r="U6" s="86">
        <v>0</v>
      </c>
      <c r="V6" s="86">
        <v>0</v>
      </c>
      <c r="W6" s="86">
        <v>0</v>
      </c>
      <c r="X6" s="86" t="s">
        <v>165</v>
      </c>
      <c r="Y6" s="86" t="s">
        <v>165</v>
      </c>
      <c r="Z6" s="86">
        <v>0</v>
      </c>
      <c r="AA6" s="86">
        <v>0</v>
      </c>
      <c r="AB6" s="86">
        <v>0</v>
      </c>
      <c r="AC6" s="86">
        <v>0</v>
      </c>
      <c r="AD6" s="86">
        <v>0</v>
      </c>
      <c r="AE6" s="86" t="s">
        <v>165</v>
      </c>
      <c r="AF6" s="86" t="s">
        <v>165</v>
      </c>
      <c r="AG6" s="86" t="s">
        <v>165</v>
      </c>
      <c r="AH6" s="86" t="s">
        <v>165</v>
      </c>
      <c r="AI6" s="20">
        <f t="shared" si="1"/>
        <v>0</v>
      </c>
      <c r="AJ6" s="19">
        <f t="shared" ref="AJ6:AJ69" si="2">AVERAGE(F6:AH6)</f>
        <v>0</v>
      </c>
    </row>
    <row r="7" spans="2:36" s="9" customFormat="1" ht="12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86">
        <v>0</v>
      </c>
      <c r="G7" s="86">
        <v>0</v>
      </c>
      <c r="H7" s="86">
        <v>0</v>
      </c>
      <c r="I7" s="86">
        <v>0</v>
      </c>
      <c r="J7" s="86" t="s">
        <v>165</v>
      </c>
      <c r="K7" s="86" t="s">
        <v>165</v>
      </c>
      <c r="L7" s="86" t="s">
        <v>165</v>
      </c>
      <c r="M7" s="86">
        <v>0</v>
      </c>
      <c r="N7" s="86" t="s">
        <v>165</v>
      </c>
      <c r="O7" s="86">
        <v>0</v>
      </c>
      <c r="P7" s="86" t="s">
        <v>165</v>
      </c>
      <c r="Q7" s="86" t="s">
        <v>165</v>
      </c>
      <c r="R7" s="86" t="s">
        <v>165</v>
      </c>
      <c r="S7" s="86">
        <v>0</v>
      </c>
      <c r="T7" s="86">
        <v>0</v>
      </c>
      <c r="U7" s="86" t="s">
        <v>165</v>
      </c>
      <c r="V7" s="86">
        <v>0</v>
      </c>
      <c r="W7" s="86" t="s">
        <v>165</v>
      </c>
      <c r="X7" s="86" t="s">
        <v>165</v>
      </c>
      <c r="Y7" s="86" t="s">
        <v>165</v>
      </c>
      <c r="Z7" s="86">
        <v>0</v>
      </c>
      <c r="AA7" s="86">
        <v>0</v>
      </c>
      <c r="AB7" s="86">
        <v>0</v>
      </c>
      <c r="AC7" s="86">
        <v>0</v>
      </c>
      <c r="AD7" s="86" t="s">
        <v>165</v>
      </c>
      <c r="AE7" s="86" t="s">
        <v>165</v>
      </c>
      <c r="AF7" s="86" t="s">
        <v>165</v>
      </c>
      <c r="AG7" s="86" t="s">
        <v>165</v>
      </c>
      <c r="AH7" s="86">
        <v>0</v>
      </c>
      <c r="AI7" s="20">
        <f t="shared" si="1"/>
        <v>0</v>
      </c>
      <c r="AJ7" s="19">
        <f t="shared" si="2"/>
        <v>0</v>
      </c>
    </row>
    <row r="8" spans="2:36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7.9</v>
      </c>
      <c r="AF8" s="86">
        <v>7.5</v>
      </c>
      <c r="AG8" s="86">
        <v>0</v>
      </c>
      <c r="AH8" s="86">
        <v>0.2</v>
      </c>
      <c r="AI8" s="20">
        <f t="shared" si="1"/>
        <v>15.6</v>
      </c>
      <c r="AJ8" s="19">
        <f t="shared" si="2"/>
        <v>0.53793103448275859</v>
      </c>
    </row>
    <row r="9" spans="2:36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14.1</v>
      </c>
      <c r="AF9" s="85">
        <v>4.9000000000000004</v>
      </c>
      <c r="AG9" s="85">
        <v>0</v>
      </c>
      <c r="AH9" s="85">
        <v>0</v>
      </c>
      <c r="AI9" s="20">
        <f t="shared" si="1"/>
        <v>19</v>
      </c>
      <c r="AJ9" s="19">
        <f t="shared" si="2"/>
        <v>0.65517241379310343</v>
      </c>
    </row>
    <row r="10" spans="2:36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 t="s">
        <v>165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14.3</v>
      </c>
      <c r="AF10" s="85">
        <v>2.8</v>
      </c>
      <c r="AG10" s="85">
        <v>0</v>
      </c>
      <c r="AH10" s="85">
        <v>0</v>
      </c>
      <c r="AI10" s="20">
        <f t="shared" si="1"/>
        <v>17.100000000000001</v>
      </c>
      <c r="AJ10" s="19">
        <f t="shared" si="2"/>
        <v>0.61071428571428577</v>
      </c>
    </row>
    <row r="11" spans="2:36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86" t="s">
        <v>165</v>
      </c>
      <c r="G11" s="86">
        <v>0</v>
      </c>
      <c r="H11" s="86">
        <v>0</v>
      </c>
      <c r="I11" s="86" t="s">
        <v>165</v>
      </c>
      <c r="J11" s="86" t="s">
        <v>165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 t="s">
        <v>165</v>
      </c>
      <c r="R11" s="86" t="s">
        <v>165</v>
      </c>
      <c r="S11" s="86">
        <v>0</v>
      </c>
      <c r="T11" s="86">
        <v>0</v>
      </c>
      <c r="U11" s="86" t="s">
        <v>165</v>
      </c>
      <c r="V11" s="86" t="s">
        <v>165</v>
      </c>
      <c r="W11" s="86">
        <v>0</v>
      </c>
      <c r="X11" s="86">
        <v>0</v>
      </c>
      <c r="Y11" s="86" t="s">
        <v>165</v>
      </c>
      <c r="Z11" s="86" t="s">
        <v>165</v>
      </c>
      <c r="AA11" s="86">
        <v>0</v>
      </c>
      <c r="AB11" s="86">
        <v>0</v>
      </c>
      <c r="AC11" s="86">
        <v>0</v>
      </c>
      <c r="AD11" s="86">
        <v>0</v>
      </c>
      <c r="AE11" s="86">
        <v>2.4</v>
      </c>
      <c r="AF11" s="86" t="s">
        <v>165</v>
      </c>
      <c r="AG11" s="86" t="s">
        <v>165</v>
      </c>
      <c r="AH11" s="86">
        <v>0</v>
      </c>
      <c r="AI11" s="20">
        <f t="shared" si="1"/>
        <v>2.4</v>
      </c>
      <c r="AJ11" s="19">
        <f t="shared" si="2"/>
        <v>0.13333333333333333</v>
      </c>
    </row>
    <row r="12" spans="2:36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 t="s">
        <v>165</v>
      </c>
      <c r="AF12" s="86">
        <v>2.2000000000000002</v>
      </c>
      <c r="AG12" s="86" t="s">
        <v>165</v>
      </c>
      <c r="AH12" s="86">
        <v>0</v>
      </c>
      <c r="AI12" s="20">
        <f t="shared" si="1"/>
        <v>2.2000000000000002</v>
      </c>
      <c r="AJ12" s="19">
        <f t="shared" si="2"/>
        <v>8.1481481481481488E-2</v>
      </c>
    </row>
    <row r="13" spans="2:36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1.7</v>
      </c>
      <c r="AG13" s="86">
        <v>0</v>
      </c>
      <c r="AH13" s="86">
        <v>0</v>
      </c>
      <c r="AI13" s="20">
        <f t="shared" si="1"/>
        <v>1.7</v>
      </c>
      <c r="AJ13" s="19">
        <f t="shared" si="2"/>
        <v>5.8620689655172413E-2</v>
      </c>
    </row>
    <row r="14" spans="2:36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86" t="s">
        <v>165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20">
        <f t="shared" si="1"/>
        <v>0</v>
      </c>
      <c r="AJ14" s="19">
        <f t="shared" si="2"/>
        <v>0</v>
      </c>
    </row>
    <row r="15" spans="2:36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1.1000000000000001</v>
      </c>
      <c r="AG15" s="86">
        <v>0</v>
      </c>
      <c r="AH15" s="86">
        <v>0</v>
      </c>
      <c r="AI15" s="20">
        <f t="shared" si="1"/>
        <v>1.1000000000000001</v>
      </c>
      <c r="AJ15" s="19">
        <f t="shared" si="2"/>
        <v>3.7931034482758627E-2</v>
      </c>
    </row>
    <row r="16" spans="2:36" s="9" customFormat="1" ht="12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1.8</v>
      </c>
      <c r="AG16" s="86">
        <v>0</v>
      </c>
      <c r="AH16" s="86">
        <v>0</v>
      </c>
      <c r="AI16" s="20">
        <f t="shared" si="1"/>
        <v>1.8</v>
      </c>
      <c r="AJ16" s="19">
        <f t="shared" si="2"/>
        <v>6.2068965517241378E-2</v>
      </c>
    </row>
    <row r="17" spans="2:38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 t="s">
        <v>165</v>
      </c>
      <c r="L17" s="86" t="s">
        <v>165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 t="s">
        <v>165</v>
      </c>
      <c r="V17" s="86" t="s">
        <v>165</v>
      </c>
      <c r="W17" s="86">
        <v>0</v>
      </c>
      <c r="X17" s="86">
        <v>0</v>
      </c>
      <c r="Y17" s="86">
        <v>0</v>
      </c>
      <c r="Z17" s="86" t="s">
        <v>165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3.3</v>
      </c>
      <c r="AG17" s="86" t="s">
        <v>165</v>
      </c>
      <c r="AH17" s="86">
        <v>0</v>
      </c>
      <c r="AI17" s="20">
        <f t="shared" si="1"/>
        <v>3.3</v>
      </c>
      <c r="AJ17" s="19">
        <f t="shared" si="2"/>
        <v>0.14347826086956522</v>
      </c>
    </row>
    <row r="18" spans="2:38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1.9</v>
      </c>
      <c r="AG18" s="86">
        <v>0</v>
      </c>
      <c r="AH18" s="86">
        <v>0</v>
      </c>
      <c r="AI18" s="20">
        <f t="shared" si="1"/>
        <v>1.9</v>
      </c>
      <c r="AJ18" s="19">
        <f t="shared" si="2"/>
        <v>6.5517241379310337E-2</v>
      </c>
    </row>
    <row r="19" spans="2:38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2.4</v>
      </c>
      <c r="AG19" s="86">
        <v>0</v>
      </c>
      <c r="AH19" s="86">
        <v>0</v>
      </c>
      <c r="AI19" s="20">
        <f t="shared" si="1"/>
        <v>2.4</v>
      </c>
      <c r="AJ19" s="19">
        <f t="shared" si="2"/>
        <v>8.2758620689655171E-2</v>
      </c>
    </row>
    <row r="20" spans="2:38" s="9" customFormat="1" ht="12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1</v>
      </c>
      <c r="AG20" s="86">
        <v>0</v>
      </c>
      <c r="AH20" s="86">
        <v>0</v>
      </c>
      <c r="AI20" s="20">
        <f t="shared" si="1"/>
        <v>1</v>
      </c>
      <c r="AJ20" s="19">
        <f t="shared" si="2"/>
        <v>3.4482758620689655E-2</v>
      </c>
    </row>
    <row r="21" spans="2:38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0.2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2</v>
      </c>
      <c r="AG21" s="85">
        <v>0</v>
      </c>
      <c r="AH21" s="85">
        <v>0</v>
      </c>
      <c r="AI21" s="20">
        <f t="shared" si="1"/>
        <v>2.2000000000000002</v>
      </c>
      <c r="AJ21" s="19">
        <f t="shared" si="2"/>
        <v>7.5862068965517254E-2</v>
      </c>
    </row>
    <row r="22" spans="2:38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3.2</v>
      </c>
      <c r="AG22" s="86" t="s">
        <v>165</v>
      </c>
      <c r="AH22" s="86">
        <v>0</v>
      </c>
      <c r="AI22" s="20">
        <f t="shared" si="1"/>
        <v>3.2</v>
      </c>
      <c r="AJ22" s="19">
        <f t="shared" si="2"/>
        <v>0.1142857142857143</v>
      </c>
    </row>
    <row r="23" spans="2:38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5.5</v>
      </c>
      <c r="AG23" s="86" t="s">
        <v>165</v>
      </c>
      <c r="AH23" s="86">
        <v>0</v>
      </c>
      <c r="AI23" s="20">
        <f t="shared" si="1"/>
        <v>5.5</v>
      </c>
      <c r="AJ23" s="19">
        <f t="shared" si="2"/>
        <v>0.19642857142857142</v>
      </c>
    </row>
    <row r="24" spans="2:38" s="9" customFormat="1" ht="12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0.8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0.4</v>
      </c>
      <c r="AC24" s="85">
        <v>0</v>
      </c>
      <c r="AD24" s="85">
        <v>0</v>
      </c>
      <c r="AE24" s="85">
        <v>0</v>
      </c>
      <c r="AF24" s="85">
        <v>1</v>
      </c>
      <c r="AG24" s="85">
        <v>0</v>
      </c>
      <c r="AH24" s="85">
        <v>0</v>
      </c>
      <c r="AI24" s="20">
        <f t="shared" si="1"/>
        <v>2.2000000000000002</v>
      </c>
      <c r="AJ24" s="19">
        <f t="shared" si="2"/>
        <v>7.5862068965517254E-2</v>
      </c>
    </row>
    <row r="25" spans="2:38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1.8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0.8</v>
      </c>
      <c r="AC25" s="85">
        <v>0</v>
      </c>
      <c r="AD25" s="85">
        <v>0</v>
      </c>
      <c r="AE25" s="85">
        <v>0</v>
      </c>
      <c r="AF25" s="85">
        <v>1.4</v>
      </c>
      <c r="AG25" s="85">
        <v>0</v>
      </c>
      <c r="AH25" s="85">
        <v>0</v>
      </c>
      <c r="AI25" s="20">
        <f t="shared" si="1"/>
        <v>4</v>
      </c>
      <c r="AJ25" s="19">
        <f t="shared" si="2"/>
        <v>0.13793103448275862</v>
      </c>
    </row>
    <row r="26" spans="2:38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 t="s">
        <v>165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 t="s">
        <v>165</v>
      </c>
      <c r="X26" s="86">
        <v>0</v>
      </c>
      <c r="Y26" s="86" t="s">
        <v>165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4</v>
      </c>
      <c r="AF26" s="86" t="s">
        <v>165</v>
      </c>
      <c r="AG26" s="86">
        <v>0</v>
      </c>
      <c r="AH26" s="86" t="s">
        <v>165</v>
      </c>
      <c r="AI26" s="20">
        <f t="shared" si="1"/>
        <v>4</v>
      </c>
      <c r="AJ26" s="19">
        <f t="shared" si="2"/>
        <v>0.16666666666666666</v>
      </c>
    </row>
    <row r="27" spans="2:38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1.6</v>
      </c>
      <c r="AF27" s="86">
        <v>3.2</v>
      </c>
      <c r="AG27" s="86">
        <v>0</v>
      </c>
      <c r="AH27" s="86">
        <v>0</v>
      </c>
      <c r="AI27" s="20">
        <f t="shared" ref="AI27:AI56" si="4">SUM(F27:AH27)</f>
        <v>4.8000000000000007</v>
      </c>
      <c r="AJ27" s="19">
        <f t="shared" si="2"/>
        <v>0.16551724137931037</v>
      </c>
    </row>
    <row r="28" spans="2:38" s="9" customFormat="1" ht="12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140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0.5</v>
      </c>
      <c r="AF28" s="86">
        <v>0.8</v>
      </c>
      <c r="AG28" s="86">
        <v>0.5</v>
      </c>
      <c r="AH28" s="86">
        <v>0</v>
      </c>
      <c r="AI28" s="20">
        <f t="shared" si="4"/>
        <v>1.8</v>
      </c>
      <c r="AJ28" s="19">
        <f t="shared" si="2"/>
        <v>6.2068965517241378E-2</v>
      </c>
    </row>
    <row r="29" spans="2:38" x14ac:dyDescent="0.25">
      <c r="B29" s="17" t="str">
        <f t="shared" ref="B29:B81" si="5">CONCATENATE(C29,"_",D29)</f>
        <v>Altiplano_Los Quintos</v>
      </c>
      <c r="C29" s="17" t="s">
        <v>0</v>
      </c>
      <c r="D29" s="17" t="s">
        <v>50</v>
      </c>
      <c r="E29" s="17" t="s">
        <v>51</v>
      </c>
      <c r="F29" s="141" t="s">
        <v>165</v>
      </c>
      <c r="G29" s="141" t="s">
        <v>165</v>
      </c>
      <c r="H29" s="141" t="s">
        <v>165</v>
      </c>
      <c r="I29" s="141" t="s">
        <v>165</v>
      </c>
      <c r="J29" s="141" t="s">
        <v>165</v>
      </c>
      <c r="K29" s="141" t="s">
        <v>165</v>
      </c>
      <c r="L29" s="141" t="s">
        <v>165</v>
      </c>
      <c r="M29" s="141" t="s">
        <v>165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37">
        <v>0</v>
      </c>
      <c r="AA29" s="137">
        <v>0</v>
      </c>
      <c r="AB29" s="137">
        <v>0</v>
      </c>
      <c r="AC29" s="137">
        <v>0</v>
      </c>
      <c r="AD29" s="137">
        <v>0</v>
      </c>
      <c r="AE29" s="137">
        <v>0</v>
      </c>
      <c r="AF29" s="137">
        <v>0</v>
      </c>
      <c r="AG29" s="137">
        <v>3.4</v>
      </c>
      <c r="AH29" s="137">
        <v>0.4</v>
      </c>
      <c r="AI29" s="20">
        <f t="shared" si="4"/>
        <v>3.8</v>
      </c>
      <c r="AJ29" s="19">
        <f t="shared" si="2"/>
        <v>0.18095238095238095</v>
      </c>
    </row>
    <row r="30" spans="2:38" x14ac:dyDescent="0.25">
      <c r="B30" s="17" t="str">
        <f t="shared" si="5"/>
        <v>Altiplano_El Cuijal</v>
      </c>
      <c r="C30" s="17" t="s">
        <v>0</v>
      </c>
      <c r="D30" s="17" t="s">
        <v>52</v>
      </c>
      <c r="E30" s="17" t="s">
        <v>161</v>
      </c>
      <c r="F30" s="137" t="s">
        <v>165</v>
      </c>
      <c r="G30" s="137" t="s">
        <v>165</v>
      </c>
      <c r="H30" s="137" t="s">
        <v>165</v>
      </c>
      <c r="I30" s="137" t="s">
        <v>165</v>
      </c>
      <c r="J30" s="137" t="s">
        <v>165</v>
      </c>
      <c r="K30" s="137" t="s">
        <v>165</v>
      </c>
      <c r="L30" s="137" t="s">
        <v>165</v>
      </c>
      <c r="M30" s="137" t="s">
        <v>165</v>
      </c>
      <c r="N30" s="137" t="s">
        <v>165</v>
      </c>
      <c r="O30" s="137" t="s">
        <v>165</v>
      </c>
      <c r="P30" s="137" t="s">
        <v>165</v>
      </c>
      <c r="Q30" s="137" t="s">
        <v>165</v>
      </c>
      <c r="R30" s="137" t="s">
        <v>165</v>
      </c>
      <c r="S30" s="137" t="s">
        <v>165</v>
      </c>
      <c r="T30" s="137" t="s">
        <v>165</v>
      </c>
      <c r="U30" s="137" t="s">
        <v>165</v>
      </c>
      <c r="V30" s="137" t="s">
        <v>165</v>
      </c>
      <c r="W30" s="137" t="s">
        <v>165</v>
      </c>
      <c r="X30" s="137" t="s">
        <v>165</v>
      </c>
      <c r="Y30" s="137" t="s">
        <v>165</v>
      </c>
      <c r="Z30" s="137" t="s">
        <v>165</v>
      </c>
      <c r="AA30" s="137" t="s">
        <v>165</v>
      </c>
      <c r="AB30" s="137" t="s">
        <v>165</v>
      </c>
      <c r="AC30" s="137" t="s">
        <v>165</v>
      </c>
      <c r="AD30" s="137" t="s">
        <v>165</v>
      </c>
      <c r="AE30" s="137" t="s">
        <v>165</v>
      </c>
      <c r="AF30" s="137" t="s">
        <v>165</v>
      </c>
      <c r="AG30" s="137" t="s">
        <v>165</v>
      </c>
      <c r="AH30" s="137">
        <v>0</v>
      </c>
      <c r="AI30" s="20">
        <f t="shared" si="4"/>
        <v>0</v>
      </c>
      <c r="AJ30" s="19">
        <f t="shared" si="2"/>
        <v>0</v>
      </c>
      <c r="AL30" s="16"/>
    </row>
    <row r="31" spans="2:38" x14ac:dyDescent="0.25">
      <c r="B31" s="17" t="str">
        <f t="shared" si="5"/>
        <v>Altiplano_Charcas</v>
      </c>
      <c r="C31" s="17" t="s">
        <v>0</v>
      </c>
      <c r="D31" s="17" t="s">
        <v>54</v>
      </c>
      <c r="E31" s="17" t="s">
        <v>54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1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  <c r="Z31" s="137">
        <v>0</v>
      </c>
      <c r="AA31" s="137">
        <v>0</v>
      </c>
      <c r="AB31" s="137">
        <v>0</v>
      </c>
      <c r="AC31" s="137">
        <v>0</v>
      </c>
      <c r="AD31" s="137">
        <v>0</v>
      </c>
      <c r="AE31" s="137">
        <v>0</v>
      </c>
      <c r="AF31" s="137">
        <v>0</v>
      </c>
      <c r="AG31" s="137">
        <v>13.4</v>
      </c>
      <c r="AH31" s="137">
        <v>0</v>
      </c>
      <c r="AI31" s="20">
        <f t="shared" si="4"/>
        <v>14.4</v>
      </c>
      <c r="AJ31" s="19">
        <f t="shared" si="2"/>
        <v>0.49655172413793103</v>
      </c>
    </row>
    <row r="32" spans="2:38" x14ac:dyDescent="0.25">
      <c r="B32" s="17" t="str">
        <f t="shared" si="5"/>
        <v>Altiplano_El Huizache</v>
      </c>
      <c r="C32" s="17" t="s">
        <v>0</v>
      </c>
      <c r="D32" s="17" t="s">
        <v>55</v>
      </c>
      <c r="E32" s="17" t="s">
        <v>144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  <c r="W32" s="137">
        <v>0</v>
      </c>
      <c r="X32" s="137">
        <v>0</v>
      </c>
      <c r="Y32" s="137">
        <v>0</v>
      </c>
      <c r="Z32" s="137">
        <v>0</v>
      </c>
      <c r="AA32" s="137">
        <v>0</v>
      </c>
      <c r="AB32" s="137">
        <v>0</v>
      </c>
      <c r="AC32" s="137">
        <v>0</v>
      </c>
      <c r="AD32" s="137">
        <v>0</v>
      </c>
      <c r="AE32" s="137">
        <v>0</v>
      </c>
      <c r="AF32" s="137">
        <v>0</v>
      </c>
      <c r="AG32" s="137">
        <v>2.6</v>
      </c>
      <c r="AH32" s="137">
        <v>0</v>
      </c>
      <c r="AI32" s="20">
        <f t="shared" si="4"/>
        <v>2.6</v>
      </c>
      <c r="AJ32" s="19">
        <f t="shared" si="2"/>
        <v>8.9655172413793102E-2</v>
      </c>
      <c r="AL32" s="16"/>
    </row>
    <row r="33" spans="2:38" x14ac:dyDescent="0.25">
      <c r="B33" s="17" t="str">
        <f t="shared" si="5"/>
        <v>Altiplano_El Vergel</v>
      </c>
      <c r="C33" s="17" t="s">
        <v>0</v>
      </c>
      <c r="D33" s="17" t="s">
        <v>143</v>
      </c>
      <c r="E33" s="17" t="s">
        <v>1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0.2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7">
        <v>0</v>
      </c>
      <c r="X33" s="137">
        <v>0</v>
      </c>
      <c r="Y33" s="137">
        <v>0</v>
      </c>
      <c r="Z33" s="137">
        <v>0</v>
      </c>
      <c r="AA33" s="137">
        <v>0</v>
      </c>
      <c r="AB33" s="137">
        <v>0</v>
      </c>
      <c r="AC33" s="137">
        <v>0</v>
      </c>
      <c r="AD33" s="137">
        <v>0</v>
      </c>
      <c r="AE33" s="137">
        <v>0</v>
      </c>
      <c r="AF33" s="137">
        <v>0</v>
      </c>
      <c r="AG33" s="137">
        <v>3.4</v>
      </c>
      <c r="AH33" s="137">
        <v>0</v>
      </c>
      <c r="AI33" s="20">
        <f t="shared" si="4"/>
        <v>3.6</v>
      </c>
      <c r="AJ33" s="19">
        <f t="shared" si="2"/>
        <v>0.12413793103448276</v>
      </c>
    </row>
    <row r="34" spans="2:38" x14ac:dyDescent="0.25">
      <c r="B34" s="17" t="str">
        <f t="shared" si="5"/>
        <v xml:space="preserve">Altiplano_Pocitos </v>
      </c>
      <c r="C34" s="17" t="s">
        <v>0</v>
      </c>
      <c r="D34" s="17" t="s">
        <v>57</v>
      </c>
      <c r="E34" s="17" t="s">
        <v>1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0.2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7">
        <v>0</v>
      </c>
      <c r="X34" s="137">
        <v>0</v>
      </c>
      <c r="Y34" s="137">
        <v>0</v>
      </c>
      <c r="Z34" s="137">
        <v>0.2</v>
      </c>
      <c r="AA34" s="137">
        <v>0</v>
      </c>
      <c r="AB34" s="137">
        <v>0</v>
      </c>
      <c r="AC34" s="137">
        <v>0</v>
      </c>
      <c r="AD34" s="137">
        <v>0</v>
      </c>
      <c r="AE34" s="137">
        <v>0</v>
      </c>
      <c r="AF34" s="137">
        <v>0</v>
      </c>
      <c r="AG34" s="137">
        <v>3.6</v>
      </c>
      <c r="AH34" s="137">
        <v>0</v>
      </c>
      <c r="AI34" s="20">
        <f t="shared" si="4"/>
        <v>4</v>
      </c>
      <c r="AJ34" s="19">
        <f t="shared" si="2"/>
        <v>0.13793103448275862</v>
      </c>
      <c r="AL34" s="16"/>
    </row>
    <row r="35" spans="2:38" x14ac:dyDescent="0.25">
      <c r="B35" s="17" t="str">
        <f t="shared" si="5"/>
        <v>Altiplano_Banderillas</v>
      </c>
      <c r="C35" s="17" t="s">
        <v>0</v>
      </c>
      <c r="D35" s="17" t="s">
        <v>58</v>
      </c>
      <c r="E35" s="17" t="s">
        <v>59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  <c r="W35" s="137">
        <v>0</v>
      </c>
      <c r="X35" s="137">
        <v>0</v>
      </c>
      <c r="Y35" s="137">
        <v>0</v>
      </c>
      <c r="Z35" s="137">
        <v>0</v>
      </c>
      <c r="AA35" s="137">
        <v>0</v>
      </c>
      <c r="AB35" s="137">
        <v>0</v>
      </c>
      <c r="AC35" s="137">
        <v>0</v>
      </c>
      <c r="AD35" s="137">
        <v>0</v>
      </c>
      <c r="AE35" s="137">
        <v>0</v>
      </c>
      <c r="AF35" s="137">
        <v>0</v>
      </c>
      <c r="AG35" s="137">
        <v>0</v>
      </c>
      <c r="AH35" s="137">
        <v>0</v>
      </c>
      <c r="AI35" s="20">
        <f t="shared" si="4"/>
        <v>0</v>
      </c>
      <c r="AJ35" s="19">
        <f t="shared" si="2"/>
        <v>0</v>
      </c>
    </row>
    <row r="36" spans="2:38" x14ac:dyDescent="0.25">
      <c r="B36" s="17" t="str">
        <f t="shared" si="5"/>
        <v>Altiplano_Sabanillas</v>
      </c>
      <c r="C36" s="17" t="s">
        <v>0</v>
      </c>
      <c r="D36" s="17" t="s">
        <v>60</v>
      </c>
      <c r="E36" s="17" t="s">
        <v>61</v>
      </c>
      <c r="F36" s="137" t="s">
        <v>165</v>
      </c>
      <c r="G36" s="137" t="s">
        <v>165</v>
      </c>
      <c r="H36" s="137" t="s">
        <v>165</v>
      </c>
      <c r="I36" s="137" t="s">
        <v>165</v>
      </c>
      <c r="J36" s="137" t="s">
        <v>165</v>
      </c>
      <c r="K36" s="137" t="s">
        <v>165</v>
      </c>
      <c r="L36" s="137" t="s">
        <v>165</v>
      </c>
      <c r="M36" s="137" t="s">
        <v>165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137">
        <v>0</v>
      </c>
      <c r="W36" s="137">
        <v>0</v>
      </c>
      <c r="X36" s="137">
        <v>0.6</v>
      </c>
      <c r="Y36" s="137">
        <v>0</v>
      </c>
      <c r="Z36" s="137">
        <v>0</v>
      </c>
      <c r="AA36" s="137">
        <v>0</v>
      </c>
      <c r="AB36" s="137">
        <v>0</v>
      </c>
      <c r="AC36" s="137">
        <v>0</v>
      </c>
      <c r="AD36" s="137">
        <v>0</v>
      </c>
      <c r="AE36" s="137">
        <v>0</v>
      </c>
      <c r="AF36" s="137">
        <v>0</v>
      </c>
      <c r="AG36" s="137">
        <v>3.8</v>
      </c>
      <c r="AH36" s="137">
        <v>0</v>
      </c>
      <c r="AI36" s="20">
        <f t="shared" si="4"/>
        <v>4.3999999999999995</v>
      </c>
      <c r="AJ36" s="19">
        <f t="shared" si="2"/>
        <v>0.2095238095238095</v>
      </c>
      <c r="AL36" s="16"/>
    </row>
    <row r="37" spans="2:38" x14ac:dyDescent="0.25">
      <c r="B37" s="17" t="str">
        <f t="shared" si="5"/>
        <v>Altiplano_BuenaVista</v>
      </c>
      <c r="C37" s="17" t="s">
        <v>0</v>
      </c>
      <c r="D37" s="17" t="s">
        <v>62</v>
      </c>
      <c r="E37" s="17" t="s">
        <v>63</v>
      </c>
      <c r="F37" s="137" t="s">
        <v>165</v>
      </c>
      <c r="G37" s="137" t="s">
        <v>165</v>
      </c>
      <c r="H37" s="137" t="s">
        <v>165</v>
      </c>
      <c r="I37" s="137" t="s">
        <v>165</v>
      </c>
      <c r="J37" s="137" t="s">
        <v>165</v>
      </c>
      <c r="K37" s="137" t="s">
        <v>165</v>
      </c>
      <c r="L37" s="137" t="s">
        <v>165</v>
      </c>
      <c r="M37" s="137" t="s">
        <v>165</v>
      </c>
      <c r="N37" s="137" t="s">
        <v>165</v>
      </c>
      <c r="O37" s="137" t="s">
        <v>165</v>
      </c>
      <c r="P37" s="137" t="s">
        <v>165</v>
      </c>
      <c r="Q37" s="137" t="s">
        <v>165</v>
      </c>
      <c r="R37" s="137" t="s">
        <v>165</v>
      </c>
      <c r="S37" s="137" t="s">
        <v>165</v>
      </c>
      <c r="T37" s="137" t="s">
        <v>165</v>
      </c>
      <c r="U37" s="137" t="s">
        <v>165</v>
      </c>
      <c r="V37" s="137" t="s">
        <v>165</v>
      </c>
      <c r="W37" s="137" t="s">
        <v>165</v>
      </c>
      <c r="X37" s="137" t="s">
        <v>165</v>
      </c>
      <c r="Y37" s="137" t="s">
        <v>165</v>
      </c>
      <c r="Z37" s="137" t="s">
        <v>165</v>
      </c>
      <c r="AA37" s="137" t="s">
        <v>165</v>
      </c>
      <c r="AB37" s="137" t="s">
        <v>165</v>
      </c>
      <c r="AC37" s="137" t="s">
        <v>165</v>
      </c>
      <c r="AD37" s="137" t="s">
        <v>165</v>
      </c>
      <c r="AE37" s="137" t="s">
        <v>165</v>
      </c>
      <c r="AF37" s="137" t="s">
        <v>165</v>
      </c>
      <c r="AG37" s="137" t="s">
        <v>165</v>
      </c>
      <c r="AH37" s="137">
        <v>0</v>
      </c>
      <c r="AI37" s="20">
        <f t="shared" si="4"/>
        <v>0</v>
      </c>
      <c r="AJ37" s="19">
        <f t="shared" si="2"/>
        <v>0</v>
      </c>
    </row>
    <row r="38" spans="2:38" x14ac:dyDescent="0.25">
      <c r="B38" s="17" t="str">
        <f t="shared" si="5"/>
        <v>Altiplano_La Terquedad</v>
      </c>
      <c r="C38" s="17" t="s">
        <v>0</v>
      </c>
      <c r="D38" s="17" t="s">
        <v>64</v>
      </c>
      <c r="E38" s="17" t="s">
        <v>63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  <c r="V38" s="137">
        <v>0</v>
      </c>
      <c r="W38" s="137">
        <v>0</v>
      </c>
      <c r="X38" s="137">
        <v>0</v>
      </c>
      <c r="Y38" s="137">
        <v>0</v>
      </c>
      <c r="Z38" s="137">
        <v>0</v>
      </c>
      <c r="AA38" s="137">
        <v>0</v>
      </c>
      <c r="AB38" s="137">
        <v>0</v>
      </c>
      <c r="AC38" s="137">
        <v>0</v>
      </c>
      <c r="AD38" s="137">
        <v>0</v>
      </c>
      <c r="AE38" s="137">
        <v>0</v>
      </c>
      <c r="AF38" s="137">
        <v>0</v>
      </c>
      <c r="AG38" s="137">
        <v>2.6</v>
      </c>
      <c r="AH38" s="137">
        <v>0</v>
      </c>
      <c r="AI38" s="20">
        <f t="shared" si="4"/>
        <v>2.6</v>
      </c>
      <c r="AJ38" s="19">
        <f t="shared" si="2"/>
        <v>8.9655172413793102E-2</v>
      </c>
      <c r="AL38" s="16"/>
    </row>
    <row r="39" spans="2:38" x14ac:dyDescent="0.25">
      <c r="B39" s="17" t="str">
        <f t="shared" si="5"/>
        <v>Altiplano_BuenaVista</v>
      </c>
      <c r="C39" s="17" t="s">
        <v>0</v>
      </c>
      <c r="D39" s="17" t="s">
        <v>62</v>
      </c>
      <c r="E39" s="17" t="s">
        <v>65</v>
      </c>
      <c r="F39" s="137" t="s">
        <v>165</v>
      </c>
      <c r="G39" s="137" t="s">
        <v>165</v>
      </c>
      <c r="H39" s="137" t="s">
        <v>165</v>
      </c>
      <c r="I39" s="137" t="s">
        <v>165</v>
      </c>
      <c r="J39" s="137" t="s">
        <v>165</v>
      </c>
      <c r="K39" s="137" t="s">
        <v>165</v>
      </c>
      <c r="L39" s="137" t="s">
        <v>165</v>
      </c>
      <c r="M39" s="137" t="s">
        <v>165</v>
      </c>
      <c r="N39" s="137" t="s">
        <v>165</v>
      </c>
      <c r="O39" s="137" t="s">
        <v>165</v>
      </c>
      <c r="P39" s="137" t="s">
        <v>165</v>
      </c>
      <c r="Q39" s="137">
        <v>0</v>
      </c>
      <c r="R39" s="137" t="s">
        <v>165</v>
      </c>
      <c r="S39" s="137">
        <v>0</v>
      </c>
      <c r="T39" s="137" t="s">
        <v>165</v>
      </c>
      <c r="U39" s="137" t="s">
        <v>165</v>
      </c>
      <c r="V39" s="137" t="s">
        <v>165</v>
      </c>
      <c r="W39" s="137" t="s">
        <v>165</v>
      </c>
      <c r="X39" s="137" t="s">
        <v>165</v>
      </c>
      <c r="Y39" s="137" t="s">
        <v>165</v>
      </c>
      <c r="Z39" s="137" t="s">
        <v>165</v>
      </c>
      <c r="AA39" s="137" t="s">
        <v>165</v>
      </c>
      <c r="AB39" s="137" t="s">
        <v>165</v>
      </c>
      <c r="AC39" s="137" t="s">
        <v>165</v>
      </c>
      <c r="AD39" s="137" t="s">
        <v>165</v>
      </c>
      <c r="AE39" s="137" t="s">
        <v>165</v>
      </c>
      <c r="AF39" s="137" t="s">
        <v>165</v>
      </c>
      <c r="AG39" s="137" t="s">
        <v>165</v>
      </c>
      <c r="AH39" s="137" t="s">
        <v>165</v>
      </c>
      <c r="AI39" s="20">
        <f t="shared" si="4"/>
        <v>0</v>
      </c>
      <c r="AJ39" s="19">
        <f t="shared" si="2"/>
        <v>0</v>
      </c>
    </row>
    <row r="40" spans="2:38" x14ac:dyDescent="0.25">
      <c r="B40" s="17" t="str">
        <f t="shared" si="5"/>
        <v>Altiplano_La Dulce</v>
      </c>
      <c r="C40" s="17" t="s">
        <v>0</v>
      </c>
      <c r="D40" s="17" t="s">
        <v>66</v>
      </c>
      <c r="E40" s="17" t="s">
        <v>65</v>
      </c>
      <c r="F40" s="137">
        <v>0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  <c r="V40" s="137">
        <v>0</v>
      </c>
      <c r="W40" s="137">
        <v>0</v>
      </c>
      <c r="X40" s="137">
        <v>0</v>
      </c>
      <c r="Y40" s="137">
        <v>0</v>
      </c>
      <c r="Z40" s="137">
        <v>0</v>
      </c>
      <c r="AA40" s="137">
        <v>0</v>
      </c>
      <c r="AB40" s="137">
        <v>0</v>
      </c>
      <c r="AC40" s="137">
        <v>0</v>
      </c>
      <c r="AD40" s="137">
        <v>0</v>
      </c>
      <c r="AE40" s="137">
        <v>0</v>
      </c>
      <c r="AF40" s="137">
        <v>0</v>
      </c>
      <c r="AG40" s="137">
        <v>0</v>
      </c>
      <c r="AH40" s="137">
        <v>0</v>
      </c>
      <c r="AI40" s="20">
        <f t="shared" si="4"/>
        <v>0</v>
      </c>
      <c r="AJ40" s="19">
        <f t="shared" si="2"/>
        <v>0</v>
      </c>
      <c r="AL40" s="16"/>
    </row>
    <row r="41" spans="2:38" x14ac:dyDescent="0.25">
      <c r="B41" s="17" t="str">
        <f t="shared" si="5"/>
        <v>Altiplano_Yoliatl</v>
      </c>
      <c r="C41" s="17" t="s">
        <v>0</v>
      </c>
      <c r="D41" s="17" t="s">
        <v>67</v>
      </c>
      <c r="E41" s="17" t="s">
        <v>65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  <c r="W41" s="137">
        <v>0</v>
      </c>
      <c r="X41" s="137">
        <v>0</v>
      </c>
      <c r="Y41" s="137">
        <v>0</v>
      </c>
      <c r="Z41" s="137">
        <v>0</v>
      </c>
      <c r="AA41" s="137">
        <v>0</v>
      </c>
      <c r="AB41" s="137">
        <v>0</v>
      </c>
      <c r="AC41" s="137">
        <v>0</v>
      </c>
      <c r="AD41" s="137">
        <v>0</v>
      </c>
      <c r="AE41" s="137">
        <v>0</v>
      </c>
      <c r="AF41" s="137">
        <v>0</v>
      </c>
      <c r="AG41" s="137">
        <v>0</v>
      </c>
      <c r="AH41" s="137">
        <v>0</v>
      </c>
      <c r="AI41" s="20">
        <f t="shared" si="4"/>
        <v>0</v>
      </c>
      <c r="AJ41" s="19">
        <f t="shared" si="2"/>
        <v>0</v>
      </c>
    </row>
    <row r="42" spans="2:38" s="75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  <c r="Y42" s="137">
        <v>0</v>
      </c>
      <c r="Z42" s="137">
        <v>0</v>
      </c>
      <c r="AA42" s="137">
        <v>0</v>
      </c>
      <c r="AB42" s="137">
        <v>0</v>
      </c>
      <c r="AC42" s="137">
        <v>0</v>
      </c>
      <c r="AD42" s="137">
        <v>0</v>
      </c>
      <c r="AE42" s="137">
        <v>0</v>
      </c>
      <c r="AF42" s="137">
        <v>0</v>
      </c>
      <c r="AG42" s="137">
        <v>2.6</v>
      </c>
      <c r="AH42" s="137">
        <v>0</v>
      </c>
      <c r="AI42" s="20">
        <f t="shared" si="4"/>
        <v>2.6</v>
      </c>
      <c r="AJ42" s="19">
        <f t="shared" si="2"/>
        <v>8.9655172413793102E-2</v>
      </c>
    </row>
    <row r="43" spans="2:38" s="75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37" t="s">
        <v>165</v>
      </c>
      <c r="G43" s="137" t="s">
        <v>165</v>
      </c>
      <c r="H43" s="137" t="s">
        <v>165</v>
      </c>
      <c r="I43" s="137" t="s">
        <v>165</v>
      </c>
      <c r="J43" s="137" t="s">
        <v>165</v>
      </c>
      <c r="K43" s="137" t="s">
        <v>165</v>
      </c>
      <c r="L43" s="137" t="s">
        <v>165</v>
      </c>
      <c r="M43" s="137" t="s">
        <v>165</v>
      </c>
      <c r="N43" s="137" t="s">
        <v>165</v>
      </c>
      <c r="O43" s="137" t="s">
        <v>165</v>
      </c>
      <c r="P43" s="137" t="s">
        <v>165</v>
      </c>
      <c r="Q43" s="137" t="s">
        <v>165</v>
      </c>
      <c r="R43" s="137" t="s">
        <v>165</v>
      </c>
      <c r="S43" s="137" t="s">
        <v>165</v>
      </c>
      <c r="T43" s="137" t="s">
        <v>165</v>
      </c>
      <c r="U43" s="137" t="s">
        <v>165</v>
      </c>
      <c r="V43" s="137" t="s">
        <v>165</v>
      </c>
      <c r="W43" s="137" t="s">
        <v>165</v>
      </c>
      <c r="X43" s="137" t="s">
        <v>165</v>
      </c>
      <c r="Y43" s="137" t="s">
        <v>165</v>
      </c>
      <c r="Z43" s="137" t="s">
        <v>165</v>
      </c>
      <c r="AA43" s="137" t="s">
        <v>165</v>
      </c>
      <c r="AB43" s="137" t="s">
        <v>165</v>
      </c>
      <c r="AC43" s="137" t="s">
        <v>165</v>
      </c>
      <c r="AD43" s="137" t="s">
        <v>165</v>
      </c>
      <c r="AE43" s="137" t="s">
        <v>165</v>
      </c>
      <c r="AF43" s="137" t="s">
        <v>165</v>
      </c>
      <c r="AG43" s="137" t="s">
        <v>165</v>
      </c>
      <c r="AH43" s="137">
        <v>0</v>
      </c>
      <c r="AI43" s="20">
        <f t="shared" si="4"/>
        <v>0</v>
      </c>
      <c r="AJ43" s="19">
        <f t="shared" si="2"/>
        <v>0</v>
      </c>
    </row>
    <row r="44" spans="2:38" s="75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0.8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7">
        <v>0</v>
      </c>
      <c r="W44" s="137">
        <v>0</v>
      </c>
      <c r="X44" s="137">
        <v>0</v>
      </c>
      <c r="Y44" s="137">
        <v>0</v>
      </c>
      <c r="Z44" s="137">
        <v>0</v>
      </c>
      <c r="AA44" s="137">
        <v>0</v>
      </c>
      <c r="AB44" s="137">
        <v>0</v>
      </c>
      <c r="AC44" s="137">
        <v>0</v>
      </c>
      <c r="AD44" s="137">
        <v>0</v>
      </c>
      <c r="AE44" s="137">
        <v>0</v>
      </c>
      <c r="AF44" s="137">
        <v>0</v>
      </c>
      <c r="AG44" s="137">
        <v>6.8</v>
      </c>
      <c r="AH44" s="137">
        <v>0</v>
      </c>
      <c r="AI44" s="20">
        <f t="shared" si="4"/>
        <v>7.6</v>
      </c>
      <c r="AJ44" s="19">
        <f t="shared" si="2"/>
        <v>0.26206896551724135</v>
      </c>
    </row>
    <row r="45" spans="2:38" s="75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0.8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7">
        <v>0</v>
      </c>
      <c r="X45" s="137">
        <v>0</v>
      </c>
      <c r="Y45" s="137">
        <v>0</v>
      </c>
      <c r="Z45" s="137">
        <v>0</v>
      </c>
      <c r="AA45" s="137">
        <v>0</v>
      </c>
      <c r="AB45" s="137">
        <v>0</v>
      </c>
      <c r="AC45" s="137">
        <v>0</v>
      </c>
      <c r="AD45" s="137">
        <v>0</v>
      </c>
      <c r="AE45" s="137">
        <v>0</v>
      </c>
      <c r="AF45" s="137">
        <v>0</v>
      </c>
      <c r="AG45" s="137">
        <v>3.8</v>
      </c>
      <c r="AH45" s="137">
        <v>0</v>
      </c>
      <c r="AI45" s="20">
        <f t="shared" si="4"/>
        <v>4.5999999999999996</v>
      </c>
      <c r="AJ45" s="19">
        <f t="shared" si="2"/>
        <v>0.1586206896551724</v>
      </c>
    </row>
    <row r="46" spans="2:38" s="75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0.2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37">
        <v>0</v>
      </c>
      <c r="AC46" s="137">
        <v>0</v>
      </c>
      <c r="AD46" s="137">
        <v>0</v>
      </c>
      <c r="AE46" s="137">
        <v>0</v>
      </c>
      <c r="AF46" s="137">
        <v>1</v>
      </c>
      <c r="AG46" s="137">
        <v>8</v>
      </c>
      <c r="AH46" s="137">
        <v>0</v>
      </c>
      <c r="AI46" s="20">
        <f t="shared" si="4"/>
        <v>9.1999999999999993</v>
      </c>
      <c r="AJ46" s="19">
        <f t="shared" si="2"/>
        <v>0.3172413793103448</v>
      </c>
    </row>
    <row r="47" spans="2:38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37" t="s">
        <v>165</v>
      </c>
      <c r="G47" s="137" t="s">
        <v>165</v>
      </c>
      <c r="H47" s="137" t="s">
        <v>165</v>
      </c>
      <c r="I47" s="137" t="s">
        <v>165</v>
      </c>
      <c r="J47" s="137" t="s">
        <v>165</v>
      </c>
      <c r="K47" s="137" t="s">
        <v>165</v>
      </c>
      <c r="L47" s="137" t="s">
        <v>165</v>
      </c>
      <c r="M47" s="137" t="s">
        <v>165</v>
      </c>
      <c r="N47" s="137" t="s">
        <v>165</v>
      </c>
      <c r="O47" s="137" t="s">
        <v>165</v>
      </c>
      <c r="P47" s="137" t="s">
        <v>165</v>
      </c>
      <c r="Q47" s="137" t="s">
        <v>165</v>
      </c>
      <c r="R47" s="137" t="s">
        <v>165</v>
      </c>
      <c r="S47" s="137" t="s">
        <v>165</v>
      </c>
      <c r="T47" s="137" t="s">
        <v>165</v>
      </c>
      <c r="U47" s="137" t="s">
        <v>165</v>
      </c>
      <c r="V47" s="137" t="s">
        <v>165</v>
      </c>
      <c r="W47" s="137" t="s">
        <v>165</v>
      </c>
      <c r="X47" s="137" t="s">
        <v>165</v>
      </c>
      <c r="Y47" s="137" t="s">
        <v>165</v>
      </c>
      <c r="Z47" s="137" t="s">
        <v>165</v>
      </c>
      <c r="AA47" s="137" t="s">
        <v>165</v>
      </c>
      <c r="AB47" s="137" t="s">
        <v>165</v>
      </c>
      <c r="AC47" s="137" t="s">
        <v>165</v>
      </c>
      <c r="AD47" s="137" t="s">
        <v>165</v>
      </c>
      <c r="AE47" s="137" t="s">
        <v>165</v>
      </c>
      <c r="AF47" s="137" t="s">
        <v>165</v>
      </c>
      <c r="AG47" s="137" t="s">
        <v>165</v>
      </c>
      <c r="AH47" s="137">
        <v>0</v>
      </c>
      <c r="AI47" s="20">
        <f>SUM(F47:AH47)</f>
        <v>0</v>
      </c>
      <c r="AJ47" s="19">
        <f>AVERAGE(F47:AH47)</f>
        <v>0</v>
      </c>
      <c r="AL47" s="16"/>
    </row>
    <row r="48" spans="2:38" x14ac:dyDescent="0.25">
      <c r="B48" s="17" t="str">
        <f t="shared" si="5"/>
        <v>Centro_Benito Juárez</v>
      </c>
      <c r="C48" s="97" t="s">
        <v>28</v>
      </c>
      <c r="D48" s="97" t="s">
        <v>68</v>
      </c>
      <c r="E48" s="97" t="s">
        <v>69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7">
        <v>1.4</v>
      </c>
      <c r="U48" s="137">
        <v>0</v>
      </c>
      <c r="V48" s="137">
        <v>0</v>
      </c>
      <c r="W48" s="137">
        <v>0</v>
      </c>
      <c r="X48" s="137">
        <v>0</v>
      </c>
      <c r="Y48" s="137">
        <v>0</v>
      </c>
      <c r="Z48" s="137">
        <v>0</v>
      </c>
      <c r="AA48" s="137">
        <v>0</v>
      </c>
      <c r="AB48" s="137">
        <v>0</v>
      </c>
      <c r="AC48" s="137">
        <v>0</v>
      </c>
      <c r="AD48" s="137">
        <v>0</v>
      </c>
      <c r="AE48" s="137">
        <v>3</v>
      </c>
      <c r="AF48" s="137">
        <v>1.2</v>
      </c>
      <c r="AG48" s="137">
        <v>12</v>
      </c>
      <c r="AH48" s="137">
        <v>0</v>
      </c>
      <c r="AI48" s="20">
        <f t="shared" si="4"/>
        <v>17.600000000000001</v>
      </c>
      <c r="AJ48" s="19">
        <f t="shared" si="2"/>
        <v>0.60689655172413803</v>
      </c>
      <c r="AL48" s="16"/>
    </row>
    <row r="49" spans="2:38" x14ac:dyDescent="0.25">
      <c r="B49" s="17" t="str">
        <f t="shared" si="5"/>
        <v>Centro_El Polvorín</v>
      </c>
      <c r="C49" s="97" t="s">
        <v>28</v>
      </c>
      <c r="D49" s="97" t="s">
        <v>70</v>
      </c>
      <c r="E49" s="97" t="s">
        <v>71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7">
        <v>0</v>
      </c>
      <c r="X49" s="137">
        <v>0</v>
      </c>
      <c r="Y49" s="137">
        <v>0</v>
      </c>
      <c r="Z49" s="137">
        <v>0</v>
      </c>
      <c r="AA49" s="137">
        <v>0</v>
      </c>
      <c r="AB49" s="137">
        <v>0</v>
      </c>
      <c r="AC49" s="137">
        <v>0</v>
      </c>
      <c r="AD49" s="137">
        <v>0</v>
      </c>
      <c r="AE49" s="137">
        <v>0</v>
      </c>
      <c r="AF49" s="137">
        <v>0</v>
      </c>
      <c r="AG49" s="137">
        <v>6</v>
      </c>
      <c r="AH49" s="137">
        <v>0</v>
      </c>
      <c r="AI49" s="20">
        <f t="shared" si="4"/>
        <v>6</v>
      </c>
      <c r="AJ49" s="19">
        <f t="shared" si="2"/>
        <v>0.20689655172413793</v>
      </c>
    </row>
    <row r="50" spans="2:38" x14ac:dyDescent="0.25">
      <c r="B50" s="17" t="str">
        <f t="shared" si="5"/>
        <v xml:space="preserve">Centro_Santa Clara </v>
      </c>
      <c r="C50" s="97" t="s">
        <v>28</v>
      </c>
      <c r="D50" s="97" t="s">
        <v>72</v>
      </c>
      <c r="E50" s="97" t="s">
        <v>4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0</v>
      </c>
      <c r="Y50" s="137">
        <v>0</v>
      </c>
      <c r="Z50" s="137">
        <v>0</v>
      </c>
      <c r="AA50" s="137">
        <v>0</v>
      </c>
      <c r="AB50" s="137">
        <v>0</v>
      </c>
      <c r="AC50" s="137">
        <v>0</v>
      </c>
      <c r="AD50" s="137">
        <v>0</v>
      </c>
      <c r="AE50" s="137">
        <v>0</v>
      </c>
      <c r="AF50" s="137">
        <v>0</v>
      </c>
      <c r="AG50" s="137">
        <v>6</v>
      </c>
      <c r="AH50" s="137">
        <v>0</v>
      </c>
      <c r="AI50" s="20">
        <f t="shared" si="4"/>
        <v>6</v>
      </c>
      <c r="AJ50" s="19">
        <f t="shared" si="2"/>
        <v>0.20689655172413793</v>
      </c>
      <c r="AL50" s="16"/>
    </row>
    <row r="51" spans="2:38" x14ac:dyDescent="0.25">
      <c r="B51" s="17" t="str">
        <f t="shared" si="5"/>
        <v>Centro_INIFAP San Luis</v>
      </c>
      <c r="C51" s="97" t="s">
        <v>28</v>
      </c>
      <c r="D51" s="97" t="s">
        <v>122</v>
      </c>
      <c r="E51" s="97" t="s">
        <v>124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7">
        <v>0</v>
      </c>
      <c r="U51" s="137">
        <v>0</v>
      </c>
      <c r="V51" s="137">
        <v>0</v>
      </c>
      <c r="W51" s="137">
        <v>0</v>
      </c>
      <c r="X51" s="137">
        <v>0</v>
      </c>
      <c r="Y51" s="137">
        <v>0.2</v>
      </c>
      <c r="Z51" s="137">
        <v>0</v>
      </c>
      <c r="AA51" s="137">
        <v>0</v>
      </c>
      <c r="AB51" s="137">
        <v>0</v>
      </c>
      <c r="AC51" s="137">
        <v>0</v>
      </c>
      <c r="AD51" s="137">
        <v>0</v>
      </c>
      <c r="AE51" s="137">
        <v>0.2</v>
      </c>
      <c r="AF51" s="137">
        <v>0</v>
      </c>
      <c r="AG51" s="137">
        <v>0</v>
      </c>
      <c r="AH51" s="137">
        <v>0</v>
      </c>
      <c r="AI51" s="20">
        <f t="shared" si="4"/>
        <v>0.4</v>
      </c>
      <c r="AJ51" s="19">
        <f t="shared" si="2"/>
        <v>1.3793103448275864E-2</v>
      </c>
    </row>
    <row r="52" spans="2:38" x14ac:dyDescent="0.25">
      <c r="B52" s="17" t="str">
        <f t="shared" si="5"/>
        <v>Centro_La Lugarda</v>
      </c>
      <c r="C52" s="97" t="s">
        <v>28</v>
      </c>
      <c r="D52" s="97" t="s">
        <v>74</v>
      </c>
      <c r="E52" s="97" t="s">
        <v>75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7">
        <v>0</v>
      </c>
      <c r="U52" s="137">
        <v>0</v>
      </c>
      <c r="V52" s="137">
        <v>0</v>
      </c>
      <c r="W52" s="137">
        <v>0</v>
      </c>
      <c r="X52" s="137">
        <v>0</v>
      </c>
      <c r="Y52" s="137">
        <v>0</v>
      </c>
      <c r="Z52" s="137">
        <v>0</v>
      </c>
      <c r="AA52" s="137">
        <v>0</v>
      </c>
      <c r="AB52" s="137">
        <v>0</v>
      </c>
      <c r="AC52" s="137">
        <v>0</v>
      </c>
      <c r="AD52" s="137">
        <v>0</v>
      </c>
      <c r="AE52" s="137">
        <v>11.4</v>
      </c>
      <c r="AF52" s="137">
        <v>6</v>
      </c>
      <c r="AG52" s="137">
        <v>2</v>
      </c>
      <c r="AH52" s="137">
        <v>0</v>
      </c>
      <c r="AI52" s="20">
        <f t="shared" si="4"/>
        <v>19.399999999999999</v>
      </c>
      <c r="AJ52" s="19">
        <f t="shared" si="2"/>
        <v>0.66896551724137931</v>
      </c>
      <c r="AL52" s="16"/>
    </row>
    <row r="53" spans="2:38" x14ac:dyDescent="0.25">
      <c r="B53" s="17" t="str">
        <f t="shared" si="5"/>
        <v>Centro_La Purisima</v>
      </c>
      <c r="C53" s="97" t="s">
        <v>28</v>
      </c>
      <c r="D53" s="97" t="s">
        <v>76</v>
      </c>
      <c r="E53" s="97" t="s">
        <v>77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  <c r="W53" s="137">
        <v>0</v>
      </c>
      <c r="X53" s="137">
        <v>0</v>
      </c>
      <c r="Y53" s="137">
        <v>0</v>
      </c>
      <c r="Z53" s="137">
        <v>0</v>
      </c>
      <c r="AA53" s="137">
        <v>0</v>
      </c>
      <c r="AB53" s="137">
        <v>0</v>
      </c>
      <c r="AC53" s="137">
        <v>0</v>
      </c>
      <c r="AD53" s="137">
        <v>0</v>
      </c>
      <c r="AE53" s="137">
        <v>9.1999999999999993</v>
      </c>
      <c r="AF53" s="137">
        <v>7.2</v>
      </c>
      <c r="AG53" s="137">
        <v>2.4</v>
      </c>
      <c r="AH53" s="137">
        <v>0</v>
      </c>
      <c r="AI53" s="20">
        <f t="shared" si="4"/>
        <v>18.799999999999997</v>
      </c>
      <c r="AJ53" s="19">
        <f t="shared" si="2"/>
        <v>0.64827586206896537</v>
      </c>
    </row>
    <row r="54" spans="2:38" x14ac:dyDescent="0.25">
      <c r="B54" s="17" t="str">
        <f t="shared" si="5"/>
        <v>Centro_San Ignacio</v>
      </c>
      <c r="C54" s="97" t="s">
        <v>28</v>
      </c>
      <c r="D54" s="97" t="s">
        <v>78</v>
      </c>
      <c r="E54" s="97" t="s">
        <v>79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  <c r="W54" s="137">
        <v>0</v>
      </c>
      <c r="X54" s="137">
        <v>0</v>
      </c>
      <c r="Y54" s="137">
        <v>0</v>
      </c>
      <c r="Z54" s="137">
        <v>0</v>
      </c>
      <c r="AA54" s="137">
        <v>0</v>
      </c>
      <c r="AB54" s="137">
        <v>0</v>
      </c>
      <c r="AC54" s="137">
        <v>0</v>
      </c>
      <c r="AD54" s="137">
        <v>0</v>
      </c>
      <c r="AE54" s="137">
        <v>0</v>
      </c>
      <c r="AF54" s="137">
        <v>0</v>
      </c>
      <c r="AG54" s="137">
        <v>0</v>
      </c>
      <c r="AH54" s="137">
        <v>0</v>
      </c>
      <c r="AI54" s="20">
        <f t="shared" si="4"/>
        <v>0</v>
      </c>
      <c r="AJ54" s="19">
        <f t="shared" si="2"/>
        <v>0</v>
      </c>
      <c r="AL54" s="16"/>
    </row>
    <row r="55" spans="2:38" x14ac:dyDescent="0.25">
      <c r="B55" s="17" t="str">
        <f t="shared" si="5"/>
        <v>Centro_San Isidro</v>
      </c>
      <c r="C55" s="97" t="s">
        <v>28</v>
      </c>
      <c r="D55" s="97" t="s">
        <v>80</v>
      </c>
      <c r="E55" s="97" t="s">
        <v>79</v>
      </c>
      <c r="F55" s="137">
        <v>0</v>
      </c>
      <c r="G55" s="137">
        <v>0</v>
      </c>
      <c r="H55" s="137">
        <v>0.2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0.2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20">
        <f t="shared" si="4"/>
        <v>0.4</v>
      </c>
      <c r="AJ55" s="19">
        <f t="shared" si="2"/>
        <v>1.3793103448275864E-2</v>
      </c>
    </row>
    <row r="56" spans="2:38" x14ac:dyDescent="0.25">
      <c r="B56" s="17" t="str">
        <f t="shared" si="5"/>
        <v>Huasteca_5 de Mayo</v>
      </c>
      <c r="C56" s="103" t="s">
        <v>10</v>
      </c>
      <c r="D56" s="103" t="s">
        <v>83</v>
      </c>
      <c r="E56" s="103" t="s">
        <v>84</v>
      </c>
      <c r="F56" s="86" t="s">
        <v>165</v>
      </c>
      <c r="G56" s="86" t="s">
        <v>165</v>
      </c>
      <c r="H56" s="86" t="s">
        <v>165</v>
      </c>
      <c r="I56" s="86" t="s">
        <v>165</v>
      </c>
      <c r="J56" s="86" t="s">
        <v>165</v>
      </c>
      <c r="K56" s="86" t="s">
        <v>165</v>
      </c>
      <c r="L56" s="86" t="s">
        <v>165</v>
      </c>
      <c r="M56" s="86" t="s">
        <v>165</v>
      </c>
      <c r="N56" s="86" t="s">
        <v>165</v>
      </c>
      <c r="O56" s="86" t="s">
        <v>165</v>
      </c>
      <c r="P56" s="86" t="s">
        <v>165</v>
      </c>
      <c r="Q56" s="86" t="s">
        <v>165</v>
      </c>
      <c r="R56" s="86" t="s">
        <v>165</v>
      </c>
      <c r="S56" s="86" t="s">
        <v>165</v>
      </c>
      <c r="T56" s="86" t="s">
        <v>165</v>
      </c>
      <c r="U56" s="86" t="s">
        <v>165</v>
      </c>
      <c r="V56" s="86" t="s">
        <v>165</v>
      </c>
      <c r="W56" s="86" t="s">
        <v>165</v>
      </c>
      <c r="X56" s="86" t="s">
        <v>165</v>
      </c>
      <c r="Y56" s="86" t="s">
        <v>165</v>
      </c>
      <c r="Z56" s="86" t="s">
        <v>165</v>
      </c>
      <c r="AA56" s="86" t="s">
        <v>165</v>
      </c>
      <c r="AB56" s="86" t="s">
        <v>165</v>
      </c>
      <c r="AC56" s="86" t="s">
        <v>165</v>
      </c>
      <c r="AD56" s="86" t="s">
        <v>165</v>
      </c>
      <c r="AE56" s="86" t="s">
        <v>165</v>
      </c>
      <c r="AF56" s="86" t="s">
        <v>165</v>
      </c>
      <c r="AG56" s="86" t="s">
        <v>165</v>
      </c>
      <c r="AH56" s="86">
        <v>0</v>
      </c>
      <c r="AI56" s="20">
        <f t="shared" si="4"/>
        <v>0</v>
      </c>
      <c r="AJ56" s="19">
        <f t="shared" si="2"/>
        <v>0</v>
      </c>
    </row>
    <row r="57" spans="2:38" x14ac:dyDescent="0.25">
      <c r="B57" s="17" t="str">
        <f t="shared" si="5"/>
        <v>Huasteca_Estación Coyoles</v>
      </c>
      <c r="C57" s="103" t="s">
        <v>10</v>
      </c>
      <c r="D57" s="103" t="s">
        <v>85</v>
      </c>
      <c r="E57" s="103" t="s">
        <v>84</v>
      </c>
      <c r="F57" s="86" t="s">
        <v>165</v>
      </c>
      <c r="G57" s="86" t="s">
        <v>165</v>
      </c>
      <c r="H57" s="86" t="s">
        <v>165</v>
      </c>
      <c r="I57" s="86" t="s">
        <v>165</v>
      </c>
      <c r="J57" s="86" t="s">
        <v>165</v>
      </c>
      <c r="K57" s="86" t="s">
        <v>165</v>
      </c>
      <c r="L57" s="86" t="s">
        <v>165</v>
      </c>
      <c r="M57" s="86" t="s">
        <v>165</v>
      </c>
      <c r="N57" s="86" t="s">
        <v>165</v>
      </c>
      <c r="O57" s="86" t="s">
        <v>165</v>
      </c>
      <c r="P57" s="86" t="s">
        <v>165</v>
      </c>
      <c r="Q57" s="86" t="s">
        <v>165</v>
      </c>
      <c r="R57" s="86" t="s">
        <v>165</v>
      </c>
      <c r="S57" s="86" t="s">
        <v>165</v>
      </c>
      <c r="T57" s="86" t="s">
        <v>165</v>
      </c>
      <c r="U57" s="86" t="s">
        <v>165</v>
      </c>
      <c r="V57" s="86" t="s">
        <v>165</v>
      </c>
      <c r="W57" s="86" t="s">
        <v>165</v>
      </c>
      <c r="X57" s="86" t="s">
        <v>165</v>
      </c>
      <c r="Y57" s="86" t="s">
        <v>165</v>
      </c>
      <c r="Z57" s="86" t="s">
        <v>165</v>
      </c>
      <c r="AA57" s="86" t="s">
        <v>165</v>
      </c>
      <c r="AB57" s="86" t="s">
        <v>165</v>
      </c>
      <c r="AC57" s="86" t="s">
        <v>165</v>
      </c>
      <c r="AD57" s="86" t="s">
        <v>165</v>
      </c>
      <c r="AE57" s="86" t="s">
        <v>165</v>
      </c>
      <c r="AF57" s="86" t="s">
        <v>165</v>
      </c>
      <c r="AG57" s="86" t="s">
        <v>165</v>
      </c>
      <c r="AH57" s="86">
        <v>0</v>
      </c>
      <c r="AI57" s="20">
        <f t="shared" ref="AI57:AI81" si="6">SUM(F57:AH57)</f>
        <v>0</v>
      </c>
      <c r="AJ57" s="19">
        <f t="shared" si="2"/>
        <v>0</v>
      </c>
      <c r="AL57" s="16"/>
    </row>
    <row r="58" spans="2:38" x14ac:dyDescent="0.25">
      <c r="B58" s="17" t="str">
        <f t="shared" si="5"/>
        <v>Huasteca_Ingenio Plan de Ayala</v>
      </c>
      <c r="C58" s="103" t="s">
        <v>10</v>
      </c>
      <c r="D58" s="103" t="s">
        <v>121</v>
      </c>
      <c r="E58" s="103" t="s">
        <v>84</v>
      </c>
      <c r="F58" s="86" t="s">
        <v>165</v>
      </c>
      <c r="G58" s="86" t="s">
        <v>165</v>
      </c>
      <c r="H58" s="86" t="s">
        <v>165</v>
      </c>
      <c r="I58" s="86" t="s">
        <v>165</v>
      </c>
      <c r="J58" s="86" t="s">
        <v>165</v>
      </c>
      <c r="K58" s="86" t="s">
        <v>165</v>
      </c>
      <c r="L58" s="86" t="s">
        <v>165</v>
      </c>
      <c r="M58" s="86" t="s">
        <v>165</v>
      </c>
      <c r="N58" s="86" t="s">
        <v>165</v>
      </c>
      <c r="O58" s="86" t="s">
        <v>165</v>
      </c>
      <c r="P58" s="86" t="s">
        <v>165</v>
      </c>
      <c r="Q58" s="86" t="s">
        <v>165</v>
      </c>
      <c r="R58" s="86" t="s">
        <v>165</v>
      </c>
      <c r="S58" s="86" t="s">
        <v>165</v>
      </c>
      <c r="T58" s="86" t="s">
        <v>165</v>
      </c>
      <c r="U58" s="86" t="s">
        <v>165</v>
      </c>
      <c r="V58" s="86" t="s">
        <v>165</v>
      </c>
      <c r="W58" s="86" t="s">
        <v>165</v>
      </c>
      <c r="X58" s="86" t="s">
        <v>165</v>
      </c>
      <c r="Y58" s="86" t="s">
        <v>165</v>
      </c>
      <c r="Z58" s="86" t="s">
        <v>165</v>
      </c>
      <c r="AA58" s="86" t="s">
        <v>165</v>
      </c>
      <c r="AB58" s="86" t="s">
        <v>165</v>
      </c>
      <c r="AC58" s="86" t="s">
        <v>165</v>
      </c>
      <c r="AD58" s="86" t="s">
        <v>165</v>
      </c>
      <c r="AE58" s="86" t="s">
        <v>165</v>
      </c>
      <c r="AF58" s="86" t="s">
        <v>165</v>
      </c>
      <c r="AG58" s="86" t="s">
        <v>165</v>
      </c>
      <c r="AH58" s="86">
        <v>0</v>
      </c>
      <c r="AI58" s="20">
        <f t="shared" si="6"/>
        <v>0</v>
      </c>
      <c r="AJ58" s="19">
        <f t="shared" si="2"/>
        <v>0</v>
      </c>
    </row>
    <row r="59" spans="2:38" x14ac:dyDescent="0.25">
      <c r="B59" s="17" t="str">
        <f t="shared" si="5"/>
        <v>Huasteca_La Hincada</v>
      </c>
      <c r="C59" s="103" t="s">
        <v>10</v>
      </c>
      <c r="D59" s="103" t="s">
        <v>86</v>
      </c>
      <c r="E59" s="103" t="s">
        <v>84</v>
      </c>
      <c r="F59" s="86" t="s">
        <v>165</v>
      </c>
      <c r="G59" s="86" t="s">
        <v>165</v>
      </c>
      <c r="H59" s="86" t="s">
        <v>165</v>
      </c>
      <c r="I59" s="86" t="s">
        <v>165</v>
      </c>
      <c r="J59" s="86" t="s">
        <v>165</v>
      </c>
      <c r="K59" s="86" t="s">
        <v>165</v>
      </c>
      <c r="L59" s="86" t="s">
        <v>165</v>
      </c>
      <c r="M59" s="86" t="s">
        <v>165</v>
      </c>
      <c r="N59" s="86" t="s">
        <v>165</v>
      </c>
      <c r="O59" s="86" t="s">
        <v>165</v>
      </c>
      <c r="P59" s="86" t="s">
        <v>165</v>
      </c>
      <c r="Q59" s="86" t="s">
        <v>165</v>
      </c>
      <c r="R59" s="86" t="s">
        <v>165</v>
      </c>
      <c r="S59" s="86" t="s">
        <v>165</v>
      </c>
      <c r="T59" s="86" t="s">
        <v>165</v>
      </c>
      <c r="U59" s="86" t="s">
        <v>165</v>
      </c>
      <c r="V59" s="86" t="s">
        <v>165</v>
      </c>
      <c r="W59" s="86" t="s">
        <v>165</v>
      </c>
      <c r="X59" s="86" t="s">
        <v>165</v>
      </c>
      <c r="Y59" s="86" t="s">
        <v>165</v>
      </c>
      <c r="Z59" s="86" t="s">
        <v>165</v>
      </c>
      <c r="AA59" s="86" t="s">
        <v>165</v>
      </c>
      <c r="AB59" s="86" t="s">
        <v>165</v>
      </c>
      <c r="AC59" s="86" t="s">
        <v>165</v>
      </c>
      <c r="AD59" s="86" t="s">
        <v>165</v>
      </c>
      <c r="AE59" s="86" t="s">
        <v>165</v>
      </c>
      <c r="AF59" s="86" t="s">
        <v>165</v>
      </c>
      <c r="AG59" s="86" t="s">
        <v>165</v>
      </c>
      <c r="AH59" s="86">
        <v>0</v>
      </c>
      <c r="AI59" s="20">
        <f t="shared" si="6"/>
        <v>0</v>
      </c>
      <c r="AJ59" s="19">
        <f t="shared" si="2"/>
        <v>0</v>
      </c>
      <c r="AL59" s="16"/>
    </row>
    <row r="60" spans="2:38" x14ac:dyDescent="0.25">
      <c r="B60" s="17" t="str">
        <f t="shared" si="5"/>
        <v>Huasteca_Tampaya</v>
      </c>
      <c r="C60" s="103" t="s">
        <v>10</v>
      </c>
      <c r="D60" s="103" t="s">
        <v>87</v>
      </c>
      <c r="E60" s="103" t="s">
        <v>84</v>
      </c>
      <c r="F60" s="86" t="s">
        <v>165</v>
      </c>
      <c r="G60" s="86" t="s">
        <v>165</v>
      </c>
      <c r="H60" s="86" t="s">
        <v>165</v>
      </c>
      <c r="I60" s="86" t="s">
        <v>165</v>
      </c>
      <c r="J60" s="86" t="s">
        <v>165</v>
      </c>
      <c r="K60" s="86" t="s">
        <v>165</v>
      </c>
      <c r="L60" s="86" t="s">
        <v>165</v>
      </c>
      <c r="M60" s="86" t="s">
        <v>165</v>
      </c>
      <c r="N60" s="86" t="s">
        <v>165</v>
      </c>
      <c r="O60" s="86" t="s">
        <v>165</v>
      </c>
      <c r="P60" s="86" t="s">
        <v>165</v>
      </c>
      <c r="Q60" s="86" t="s">
        <v>165</v>
      </c>
      <c r="R60" s="86" t="s">
        <v>165</v>
      </c>
      <c r="S60" s="86" t="s">
        <v>165</v>
      </c>
      <c r="T60" s="86" t="s">
        <v>165</v>
      </c>
      <c r="U60" s="86" t="s">
        <v>165</v>
      </c>
      <c r="V60" s="86" t="s">
        <v>165</v>
      </c>
      <c r="W60" s="86" t="s">
        <v>165</v>
      </c>
      <c r="X60" s="86" t="s">
        <v>165</v>
      </c>
      <c r="Y60" s="86" t="s">
        <v>165</v>
      </c>
      <c r="Z60" s="86" t="s">
        <v>165</v>
      </c>
      <c r="AA60" s="86" t="s">
        <v>165</v>
      </c>
      <c r="AB60" s="86" t="s">
        <v>165</v>
      </c>
      <c r="AC60" s="86" t="s">
        <v>165</v>
      </c>
      <c r="AD60" s="86" t="s">
        <v>165</v>
      </c>
      <c r="AE60" s="86" t="s">
        <v>165</v>
      </c>
      <c r="AF60" s="86" t="s">
        <v>165</v>
      </c>
      <c r="AG60" s="86" t="s">
        <v>165</v>
      </c>
      <c r="AH60" s="86">
        <v>0</v>
      </c>
      <c r="AI60" s="20">
        <f t="shared" si="6"/>
        <v>0</v>
      </c>
      <c r="AJ60" s="19">
        <f t="shared" si="2"/>
        <v>0</v>
      </c>
    </row>
    <row r="61" spans="2:38" x14ac:dyDescent="0.25">
      <c r="B61" s="17" t="str">
        <f t="shared" si="5"/>
        <v>Huasteca_INIFAP Ebano</v>
      </c>
      <c r="C61" s="103" t="s">
        <v>10</v>
      </c>
      <c r="D61" s="103" t="s">
        <v>88</v>
      </c>
      <c r="E61" s="103" t="s">
        <v>89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>
        <v>0</v>
      </c>
      <c r="N61" s="86">
        <v>0</v>
      </c>
      <c r="O61" s="86">
        <v>0</v>
      </c>
      <c r="P61" s="86">
        <v>0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20">
        <f t="shared" si="6"/>
        <v>0</v>
      </c>
      <c r="AJ61" s="19">
        <f t="shared" si="2"/>
        <v>0</v>
      </c>
      <c r="AL61" s="16"/>
    </row>
    <row r="62" spans="2:38" x14ac:dyDescent="0.25">
      <c r="B62" s="17" t="str">
        <f t="shared" si="5"/>
        <v>Huasteca_Ponciano</v>
      </c>
      <c r="C62" s="103" t="s">
        <v>10</v>
      </c>
      <c r="D62" s="103" t="s">
        <v>90</v>
      </c>
      <c r="E62" s="103" t="s">
        <v>89</v>
      </c>
      <c r="F62" s="86">
        <v>0</v>
      </c>
      <c r="G62" s="86"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0.2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  <c r="AE62" s="86">
        <v>0</v>
      </c>
      <c r="AF62" s="86">
        <v>0.4</v>
      </c>
      <c r="AG62" s="86">
        <v>0</v>
      </c>
      <c r="AH62" s="86">
        <v>0</v>
      </c>
      <c r="AI62" s="20">
        <f t="shared" si="6"/>
        <v>0.60000000000000009</v>
      </c>
      <c r="AJ62" s="19">
        <f t="shared" si="2"/>
        <v>2.0689655172413796E-2</v>
      </c>
    </row>
    <row r="63" spans="2:38" x14ac:dyDescent="0.25">
      <c r="B63" s="17" t="str">
        <f t="shared" si="5"/>
        <v>Huasteca_Santa Fé</v>
      </c>
      <c r="C63" s="103" t="s">
        <v>10</v>
      </c>
      <c r="D63" s="103" t="s">
        <v>91</v>
      </c>
      <c r="E63" s="103" t="s">
        <v>89</v>
      </c>
      <c r="F63" s="86">
        <v>0.2</v>
      </c>
      <c r="G63" s="86">
        <v>0.2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6">
        <v>0</v>
      </c>
      <c r="Y63" s="86">
        <v>0.2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0.2</v>
      </c>
      <c r="AH63" s="86">
        <v>0</v>
      </c>
      <c r="AI63" s="20">
        <f t="shared" si="6"/>
        <v>0.8</v>
      </c>
      <c r="AJ63" s="19">
        <f t="shared" si="2"/>
        <v>2.7586206896551727E-2</v>
      </c>
      <c r="AL63" s="16"/>
    </row>
    <row r="64" spans="2:38" x14ac:dyDescent="0.25">
      <c r="B64" s="17" t="str">
        <f t="shared" si="5"/>
        <v xml:space="preserve">Huasteca_Santa Martha </v>
      </c>
      <c r="C64" s="103" t="s">
        <v>10</v>
      </c>
      <c r="D64" s="103" t="s">
        <v>92</v>
      </c>
      <c r="E64" s="103" t="s">
        <v>89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20">
        <f t="shared" si="6"/>
        <v>0</v>
      </c>
      <c r="AJ64" s="19">
        <f t="shared" si="2"/>
        <v>0</v>
      </c>
    </row>
    <row r="65" spans="2:38" x14ac:dyDescent="0.25">
      <c r="B65" s="17" t="str">
        <f t="shared" si="5"/>
        <v>Huasteca_El Estribo</v>
      </c>
      <c r="C65" s="103" t="s">
        <v>10</v>
      </c>
      <c r="D65" s="103" t="s">
        <v>93</v>
      </c>
      <c r="E65" s="103" t="s">
        <v>94</v>
      </c>
      <c r="F65" s="86" t="s">
        <v>165</v>
      </c>
      <c r="G65" s="86" t="s">
        <v>165</v>
      </c>
      <c r="H65" s="86" t="s">
        <v>165</v>
      </c>
      <c r="I65" s="86" t="s">
        <v>165</v>
      </c>
      <c r="J65" s="86" t="s">
        <v>165</v>
      </c>
      <c r="K65" s="86" t="s">
        <v>165</v>
      </c>
      <c r="L65" s="86" t="s">
        <v>165</v>
      </c>
      <c r="M65" s="86" t="s">
        <v>165</v>
      </c>
      <c r="N65" s="86" t="s">
        <v>165</v>
      </c>
      <c r="O65" s="86" t="s">
        <v>165</v>
      </c>
      <c r="P65" s="86" t="s">
        <v>165</v>
      </c>
      <c r="Q65" s="86" t="s">
        <v>165</v>
      </c>
      <c r="R65" s="86" t="s">
        <v>165</v>
      </c>
      <c r="S65" s="86" t="s">
        <v>165</v>
      </c>
      <c r="T65" s="86" t="s">
        <v>165</v>
      </c>
      <c r="U65" s="86" t="s">
        <v>165</v>
      </c>
      <c r="V65" s="86" t="s">
        <v>165</v>
      </c>
      <c r="W65" s="86" t="s">
        <v>165</v>
      </c>
      <c r="X65" s="86" t="s">
        <v>165</v>
      </c>
      <c r="Y65" s="86" t="s">
        <v>165</v>
      </c>
      <c r="Z65" s="86" t="s">
        <v>165</v>
      </c>
      <c r="AA65" s="86" t="s">
        <v>165</v>
      </c>
      <c r="AB65" s="86" t="s">
        <v>165</v>
      </c>
      <c r="AC65" s="86" t="s">
        <v>165</v>
      </c>
      <c r="AD65" s="86" t="s">
        <v>165</v>
      </c>
      <c r="AE65" s="86" t="s">
        <v>165</v>
      </c>
      <c r="AF65" s="86" t="s">
        <v>165</v>
      </c>
      <c r="AG65" s="86" t="s">
        <v>165</v>
      </c>
      <c r="AH65" s="86">
        <v>0</v>
      </c>
      <c r="AI65" s="20">
        <f t="shared" si="6"/>
        <v>0</v>
      </c>
      <c r="AJ65" s="19">
        <f t="shared" si="2"/>
        <v>0</v>
      </c>
      <c r="AL65" s="16"/>
    </row>
    <row r="66" spans="2:38" x14ac:dyDescent="0.25">
      <c r="B66" s="17" t="str">
        <f t="shared" si="5"/>
        <v>Huasteca_El Rosario</v>
      </c>
      <c r="C66" s="103" t="s">
        <v>10</v>
      </c>
      <c r="D66" s="103" t="s">
        <v>95</v>
      </c>
      <c r="E66" s="103" t="s">
        <v>94</v>
      </c>
      <c r="F66" s="86" t="s">
        <v>165</v>
      </c>
      <c r="G66" s="86" t="s">
        <v>165</v>
      </c>
      <c r="H66" s="86" t="s">
        <v>165</v>
      </c>
      <c r="I66" s="86" t="s">
        <v>165</v>
      </c>
      <c r="J66" s="86" t="s">
        <v>165</v>
      </c>
      <c r="K66" s="86" t="s">
        <v>165</v>
      </c>
      <c r="L66" s="86" t="s">
        <v>165</v>
      </c>
      <c r="M66" s="86" t="s">
        <v>165</v>
      </c>
      <c r="N66" s="86" t="s">
        <v>165</v>
      </c>
      <c r="O66" s="86" t="s">
        <v>165</v>
      </c>
      <c r="P66" s="86" t="s">
        <v>165</v>
      </c>
      <c r="Q66" s="86" t="s">
        <v>165</v>
      </c>
      <c r="R66" s="86" t="s">
        <v>165</v>
      </c>
      <c r="S66" s="86" t="s">
        <v>165</v>
      </c>
      <c r="T66" s="86" t="s">
        <v>165</v>
      </c>
      <c r="U66" s="86" t="s">
        <v>165</v>
      </c>
      <c r="V66" s="86" t="s">
        <v>165</v>
      </c>
      <c r="W66" s="86" t="s">
        <v>165</v>
      </c>
      <c r="X66" s="86" t="s">
        <v>165</v>
      </c>
      <c r="Y66" s="86" t="s">
        <v>165</v>
      </c>
      <c r="Z66" s="86" t="s">
        <v>165</v>
      </c>
      <c r="AA66" s="86" t="s">
        <v>165</v>
      </c>
      <c r="AB66" s="86" t="s">
        <v>165</v>
      </c>
      <c r="AC66" s="86" t="s">
        <v>165</v>
      </c>
      <c r="AD66" s="86" t="s">
        <v>165</v>
      </c>
      <c r="AE66" s="86" t="s">
        <v>165</v>
      </c>
      <c r="AF66" s="86" t="s">
        <v>165</v>
      </c>
      <c r="AG66" s="86" t="s">
        <v>165</v>
      </c>
      <c r="AH66" s="86">
        <v>0</v>
      </c>
      <c r="AI66" s="20">
        <f t="shared" si="6"/>
        <v>0</v>
      </c>
      <c r="AJ66" s="19">
        <f t="shared" si="2"/>
        <v>0</v>
      </c>
    </row>
    <row r="67" spans="2:38" x14ac:dyDescent="0.25">
      <c r="B67" s="17" t="str">
        <f t="shared" si="5"/>
        <v xml:space="preserve">Huasteca_INIFAP Huichihuayan </v>
      </c>
      <c r="C67" s="103" t="s">
        <v>10</v>
      </c>
      <c r="D67" s="103" t="s">
        <v>96</v>
      </c>
      <c r="E67" s="103" t="s">
        <v>97</v>
      </c>
      <c r="F67" s="86" t="s">
        <v>165</v>
      </c>
      <c r="G67" s="86" t="s">
        <v>165</v>
      </c>
      <c r="H67" s="86" t="s">
        <v>165</v>
      </c>
      <c r="I67" s="86" t="s">
        <v>165</v>
      </c>
      <c r="J67" s="86" t="s">
        <v>165</v>
      </c>
      <c r="K67" s="86" t="s">
        <v>165</v>
      </c>
      <c r="L67" s="86" t="s">
        <v>165</v>
      </c>
      <c r="M67" s="86" t="s">
        <v>165</v>
      </c>
      <c r="N67" s="86" t="s">
        <v>165</v>
      </c>
      <c r="O67" s="86" t="s">
        <v>165</v>
      </c>
      <c r="P67" s="86" t="s">
        <v>165</v>
      </c>
      <c r="Q67" s="86" t="s">
        <v>165</v>
      </c>
      <c r="R67" s="86" t="s">
        <v>165</v>
      </c>
      <c r="S67" s="86" t="s">
        <v>165</v>
      </c>
      <c r="T67" s="86" t="s">
        <v>165</v>
      </c>
      <c r="U67" s="86" t="s">
        <v>165</v>
      </c>
      <c r="V67" s="86" t="s">
        <v>165</v>
      </c>
      <c r="W67" s="86" t="s">
        <v>165</v>
      </c>
      <c r="X67" s="86" t="s">
        <v>165</v>
      </c>
      <c r="Y67" s="86" t="s">
        <v>165</v>
      </c>
      <c r="Z67" s="86" t="s">
        <v>165</v>
      </c>
      <c r="AA67" s="86" t="s">
        <v>165</v>
      </c>
      <c r="AB67" s="86" t="s">
        <v>165</v>
      </c>
      <c r="AC67" s="86" t="s">
        <v>165</v>
      </c>
      <c r="AD67" s="86" t="s">
        <v>165</v>
      </c>
      <c r="AE67" s="86" t="s">
        <v>165</v>
      </c>
      <c r="AF67" s="86" t="s">
        <v>165</v>
      </c>
      <c r="AG67" s="86" t="s">
        <v>165</v>
      </c>
      <c r="AH67" s="86">
        <v>0</v>
      </c>
      <c r="AI67" s="20">
        <f t="shared" si="6"/>
        <v>0</v>
      </c>
      <c r="AJ67" s="19">
        <f t="shared" si="2"/>
        <v>0</v>
      </c>
      <c r="AL67" s="16"/>
    </row>
    <row r="68" spans="2:38" x14ac:dyDescent="0.25">
      <c r="B68" s="17" t="str">
        <f t="shared" si="5"/>
        <v>Huasteca_El Encanto</v>
      </c>
      <c r="C68" s="103" t="s">
        <v>10</v>
      </c>
      <c r="D68" s="103" t="s">
        <v>98</v>
      </c>
      <c r="E68" s="103" t="s">
        <v>118</v>
      </c>
      <c r="F68" s="86" t="s">
        <v>165</v>
      </c>
      <c r="G68" s="86" t="s">
        <v>165</v>
      </c>
      <c r="H68" s="86" t="s">
        <v>165</v>
      </c>
      <c r="I68" s="86" t="s">
        <v>165</v>
      </c>
      <c r="J68" s="86" t="s">
        <v>165</v>
      </c>
      <c r="K68" s="86" t="s">
        <v>165</v>
      </c>
      <c r="L68" s="86" t="s">
        <v>165</v>
      </c>
      <c r="M68" s="86" t="s">
        <v>165</v>
      </c>
      <c r="N68" s="86" t="s">
        <v>165</v>
      </c>
      <c r="O68" s="86" t="s">
        <v>165</v>
      </c>
      <c r="P68" s="86" t="s">
        <v>165</v>
      </c>
      <c r="Q68" s="86" t="s">
        <v>165</v>
      </c>
      <c r="R68" s="86" t="s">
        <v>165</v>
      </c>
      <c r="S68" s="86" t="s">
        <v>165</v>
      </c>
      <c r="T68" s="86" t="s">
        <v>165</v>
      </c>
      <c r="U68" s="86" t="s">
        <v>165</v>
      </c>
      <c r="V68" s="86" t="s">
        <v>165</v>
      </c>
      <c r="W68" s="86" t="s">
        <v>165</v>
      </c>
      <c r="X68" s="86" t="s">
        <v>165</v>
      </c>
      <c r="Y68" s="86" t="s">
        <v>165</v>
      </c>
      <c r="Z68" s="86" t="s">
        <v>165</v>
      </c>
      <c r="AA68" s="86" t="s">
        <v>165</v>
      </c>
      <c r="AB68" s="86" t="s">
        <v>165</v>
      </c>
      <c r="AC68" s="86" t="s">
        <v>165</v>
      </c>
      <c r="AD68" s="86" t="s">
        <v>165</v>
      </c>
      <c r="AE68" s="86" t="s">
        <v>165</v>
      </c>
      <c r="AF68" s="86" t="s">
        <v>165</v>
      </c>
      <c r="AG68" s="86" t="s">
        <v>165</v>
      </c>
      <c r="AH68" s="86">
        <v>0</v>
      </c>
      <c r="AI68" s="20">
        <f t="shared" si="6"/>
        <v>0</v>
      </c>
      <c r="AJ68" s="19">
        <f t="shared" si="2"/>
        <v>0</v>
      </c>
    </row>
    <row r="69" spans="2:38" x14ac:dyDescent="0.25">
      <c r="B69" s="17" t="str">
        <f t="shared" si="5"/>
        <v>Huasteca_Tancojol</v>
      </c>
      <c r="C69" s="103" t="s">
        <v>10</v>
      </c>
      <c r="D69" s="103" t="s">
        <v>99</v>
      </c>
      <c r="E69" s="103" t="s">
        <v>118</v>
      </c>
      <c r="F69" s="86">
        <v>0.2</v>
      </c>
      <c r="G69" s="86"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  <c r="P69" s="86">
        <v>0</v>
      </c>
      <c r="Q69" s="86">
        <v>0</v>
      </c>
      <c r="R69" s="86">
        <v>0</v>
      </c>
      <c r="S69" s="86">
        <v>0</v>
      </c>
      <c r="T69" s="86">
        <v>0</v>
      </c>
      <c r="U69" s="86">
        <v>0</v>
      </c>
      <c r="V69" s="86">
        <v>0</v>
      </c>
      <c r="W69" s="86">
        <v>0</v>
      </c>
      <c r="X69" s="86">
        <v>0</v>
      </c>
      <c r="Y69" s="86">
        <v>0</v>
      </c>
      <c r="Z69" s="86">
        <v>0</v>
      </c>
      <c r="AA69" s="86">
        <v>0</v>
      </c>
      <c r="AB69" s="86">
        <v>0</v>
      </c>
      <c r="AC69" s="86">
        <v>0</v>
      </c>
      <c r="AD69" s="86">
        <v>0</v>
      </c>
      <c r="AE69" s="86">
        <v>0</v>
      </c>
      <c r="AF69" s="86">
        <v>0</v>
      </c>
      <c r="AG69" s="86">
        <v>0</v>
      </c>
      <c r="AH69" s="86">
        <v>0</v>
      </c>
      <c r="AI69" s="20">
        <f t="shared" si="6"/>
        <v>0.2</v>
      </c>
      <c r="AJ69" s="19">
        <f t="shared" si="2"/>
        <v>6.8965517241379318E-3</v>
      </c>
      <c r="AL69" s="16"/>
    </row>
    <row r="70" spans="2:38" x14ac:dyDescent="0.25">
      <c r="B70" s="17" t="str">
        <f t="shared" si="5"/>
        <v>Huasteca_Est. Rancho El Canal</v>
      </c>
      <c r="C70" s="103" t="s">
        <v>10</v>
      </c>
      <c r="D70" s="103" t="s">
        <v>100</v>
      </c>
      <c r="E70" s="103" t="s">
        <v>101</v>
      </c>
      <c r="F70" s="86" t="s">
        <v>165</v>
      </c>
      <c r="G70" s="86" t="s">
        <v>165</v>
      </c>
      <c r="H70" s="86" t="s">
        <v>165</v>
      </c>
      <c r="I70" s="86" t="s">
        <v>165</v>
      </c>
      <c r="J70" s="86" t="s">
        <v>165</v>
      </c>
      <c r="K70" s="86" t="s">
        <v>165</v>
      </c>
      <c r="L70" s="86" t="s">
        <v>165</v>
      </c>
      <c r="M70" s="86" t="s">
        <v>165</v>
      </c>
      <c r="N70" s="86" t="s">
        <v>165</v>
      </c>
      <c r="O70" s="86" t="s">
        <v>165</v>
      </c>
      <c r="P70" s="86" t="s">
        <v>165</v>
      </c>
      <c r="Q70" s="86" t="s">
        <v>165</v>
      </c>
      <c r="R70" s="86" t="s">
        <v>165</v>
      </c>
      <c r="S70" s="86" t="s">
        <v>165</v>
      </c>
      <c r="T70" s="86" t="s">
        <v>165</v>
      </c>
      <c r="U70" s="86" t="s">
        <v>165</v>
      </c>
      <c r="V70" s="86" t="s">
        <v>165</v>
      </c>
      <c r="W70" s="86" t="s">
        <v>165</v>
      </c>
      <c r="X70" s="86" t="s">
        <v>165</v>
      </c>
      <c r="Y70" s="86" t="s">
        <v>165</v>
      </c>
      <c r="Z70" s="86" t="s">
        <v>165</v>
      </c>
      <c r="AA70" s="86" t="s">
        <v>165</v>
      </c>
      <c r="AB70" s="86" t="s">
        <v>165</v>
      </c>
      <c r="AC70" s="86" t="s">
        <v>165</v>
      </c>
      <c r="AD70" s="86" t="s">
        <v>165</v>
      </c>
      <c r="AE70" s="86" t="s">
        <v>165</v>
      </c>
      <c r="AF70" s="86" t="s">
        <v>165</v>
      </c>
      <c r="AG70" s="86" t="s">
        <v>165</v>
      </c>
      <c r="AH70" s="86">
        <v>0</v>
      </c>
      <c r="AI70" s="20">
        <f t="shared" si="6"/>
        <v>0</v>
      </c>
      <c r="AJ70" s="19">
        <f t="shared" ref="AJ70:AJ81" si="7">AVERAGE(F70:AH70)</f>
        <v>0</v>
      </c>
    </row>
    <row r="71" spans="2:38" s="75" customFormat="1" x14ac:dyDescent="0.25">
      <c r="B71" s="17" t="str">
        <f t="shared" si="5"/>
        <v>Huasteca_Tamasopo</v>
      </c>
      <c r="C71" s="103" t="s">
        <v>10</v>
      </c>
      <c r="D71" s="103" t="s">
        <v>101</v>
      </c>
      <c r="E71" s="103" t="s">
        <v>101</v>
      </c>
      <c r="F71" s="86" t="s">
        <v>165</v>
      </c>
      <c r="G71" s="86" t="s">
        <v>165</v>
      </c>
      <c r="H71" s="86" t="s">
        <v>165</v>
      </c>
      <c r="I71" s="86" t="s">
        <v>165</v>
      </c>
      <c r="J71" s="86" t="s">
        <v>165</v>
      </c>
      <c r="K71" s="86" t="s">
        <v>165</v>
      </c>
      <c r="L71" s="86" t="s">
        <v>165</v>
      </c>
      <c r="M71" s="86" t="s">
        <v>165</v>
      </c>
      <c r="N71" s="86" t="s">
        <v>165</v>
      </c>
      <c r="O71" s="86" t="s">
        <v>165</v>
      </c>
      <c r="P71" s="86" t="s">
        <v>165</v>
      </c>
      <c r="Q71" s="86" t="s">
        <v>165</v>
      </c>
      <c r="R71" s="86" t="s">
        <v>165</v>
      </c>
      <c r="S71" s="86" t="s">
        <v>165</v>
      </c>
      <c r="T71" s="86" t="s">
        <v>165</v>
      </c>
      <c r="U71" s="86" t="s">
        <v>165</v>
      </c>
      <c r="V71" s="86" t="s">
        <v>165</v>
      </c>
      <c r="W71" s="86" t="s">
        <v>165</v>
      </c>
      <c r="X71" s="86" t="s">
        <v>165</v>
      </c>
      <c r="Y71" s="86" t="s">
        <v>165</v>
      </c>
      <c r="Z71" s="86" t="s">
        <v>165</v>
      </c>
      <c r="AA71" s="86" t="s">
        <v>165</v>
      </c>
      <c r="AB71" s="86" t="s">
        <v>165</v>
      </c>
      <c r="AC71" s="86" t="s">
        <v>165</v>
      </c>
      <c r="AD71" s="86" t="s">
        <v>165</v>
      </c>
      <c r="AE71" s="86" t="s">
        <v>165</v>
      </c>
      <c r="AF71" s="86" t="s">
        <v>165</v>
      </c>
      <c r="AG71" s="86" t="s">
        <v>165</v>
      </c>
      <c r="AH71" s="86">
        <v>0</v>
      </c>
      <c r="AI71" s="20">
        <f t="shared" si="6"/>
        <v>0</v>
      </c>
      <c r="AJ71" s="19">
        <f t="shared" si="7"/>
        <v>0</v>
      </c>
    </row>
    <row r="72" spans="2:38" x14ac:dyDescent="0.25">
      <c r="B72" s="17" t="str">
        <f t="shared" si="5"/>
        <v xml:space="preserve">Huasteca_Rancho Progreso </v>
      </c>
      <c r="C72" s="103" t="s">
        <v>10</v>
      </c>
      <c r="D72" s="103" t="s">
        <v>102</v>
      </c>
      <c r="E72" s="103" t="s">
        <v>103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 t="s">
        <v>165</v>
      </c>
      <c r="Z72" s="86">
        <v>0</v>
      </c>
      <c r="AA72" s="86" t="s">
        <v>165</v>
      </c>
      <c r="AB72" s="86" t="s">
        <v>165</v>
      </c>
      <c r="AC72" s="86" t="s">
        <v>165</v>
      </c>
      <c r="AD72" s="86" t="s">
        <v>165</v>
      </c>
      <c r="AE72" s="86" t="s">
        <v>165</v>
      </c>
      <c r="AF72" s="86" t="s">
        <v>165</v>
      </c>
      <c r="AG72" s="86" t="s">
        <v>165</v>
      </c>
      <c r="AH72" s="86" t="s">
        <v>165</v>
      </c>
      <c r="AI72" s="20">
        <f t="shared" si="6"/>
        <v>0</v>
      </c>
      <c r="AJ72" s="19">
        <f t="shared" si="7"/>
        <v>0</v>
      </c>
    </row>
    <row r="73" spans="2:38" x14ac:dyDescent="0.25">
      <c r="B73" s="17" t="str">
        <f t="shared" si="5"/>
        <v xml:space="preserve">Huasteca_Tampacoy </v>
      </c>
      <c r="C73" s="103" t="s">
        <v>10</v>
      </c>
      <c r="D73" s="103" t="s">
        <v>104</v>
      </c>
      <c r="E73" s="103" t="s">
        <v>22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0.4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86">
        <v>0</v>
      </c>
      <c r="Y73" s="86">
        <v>0</v>
      </c>
      <c r="Z73" s="86">
        <v>0</v>
      </c>
      <c r="AA73" s="86">
        <v>0</v>
      </c>
      <c r="AB73" s="86">
        <v>0</v>
      </c>
      <c r="AC73" s="86">
        <v>0</v>
      </c>
      <c r="AD73" s="86">
        <v>0</v>
      </c>
      <c r="AE73" s="86">
        <v>0</v>
      </c>
      <c r="AF73" s="86">
        <v>0.2</v>
      </c>
      <c r="AG73" s="86">
        <v>0</v>
      </c>
      <c r="AH73" s="86">
        <v>0</v>
      </c>
      <c r="AI73" s="20">
        <f t="shared" si="6"/>
        <v>0.60000000000000009</v>
      </c>
      <c r="AJ73" s="19">
        <f t="shared" si="7"/>
        <v>2.0689655172413796E-2</v>
      </c>
      <c r="AL73" s="16"/>
    </row>
    <row r="74" spans="2:38" s="75" customFormat="1" x14ac:dyDescent="0.25">
      <c r="B74" s="17" t="str">
        <f t="shared" si="5"/>
        <v>Huasteca_Rancho Santa Cruz</v>
      </c>
      <c r="C74" s="103" t="s">
        <v>10</v>
      </c>
      <c r="D74" s="103" t="s">
        <v>167</v>
      </c>
      <c r="E74" s="103" t="s">
        <v>168</v>
      </c>
      <c r="F74" s="86">
        <v>0</v>
      </c>
      <c r="G74" s="86">
        <v>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  <c r="W74" s="86">
        <v>0</v>
      </c>
      <c r="X74" s="86">
        <v>0</v>
      </c>
      <c r="Y74" s="86">
        <v>0</v>
      </c>
      <c r="Z74" s="86">
        <v>0</v>
      </c>
      <c r="AA74" s="86">
        <v>0</v>
      </c>
      <c r="AB74" s="86">
        <v>0</v>
      </c>
      <c r="AC74" s="86">
        <v>7.3</v>
      </c>
      <c r="AD74" s="86">
        <v>0</v>
      </c>
      <c r="AE74" s="86">
        <v>0</v>
      </c>
      <c r="AF74" s="86">
        <v>0</v>
      </c>
      <c r="AG74" s="86">
        <v>0.2</v>
      </c>
      <c r="AH74" s="86">
        <v>0</v>
      </c>
      <c r="AI74" s="20">
        <f>SUM(F74:AH74)</f>
        <v>7.5</v>
      </c>
      <c r="AJ74" s="19">
        <f>AVERAGE(F74:AH74)</f>
        <v>0.25862068965517243</v>
      </c>
      <c r="AL74" s="16"/>
    </row>
    <row r="75" spans="2:38" x14ac:dyDescent="0.25">
      <c r="B75" s="17" t="str">
        <f t="shared" si="5"/>
        <v>Media_Cd. Del Maíz</v>
      </c>
      <c r="C75" s="17" t="s">
        <v>5</v>
      </c>
      <c r="D75" s="17" t="s">
        <v>105</v>
      </c>
      <c r="E75" s="17" t="s">
        <v>105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0</v>
      </c>
      <c r="S75" s="86">
        <v>0</v>
      </c>
      <c r="T75" s="86">
        <v>0</v>
      </c>
      <c r="U75" s="86">
        <v>0</v>
      </c>
      <c r="V75" s="86">
        <v>0</v>
      </c>
      <c r="W75" s="86">
        <v>0</v>
      </c>
      <c r="X75" s="86">
        <v>0</v>
      </c>
      <c r="Y75" s="86">
        <v>0</v>
      </c>
      <c r="Z75" s="86">
        <v>0</v>
      </c>
      <c r="AA75" s="86">
        <v>0</v>
      </c>
      <c r="AB75" s="86">
        <v>0</v>
      </c>
      <c r="AC75" s="86">
        <v>0</v>
      </c>
      <c r="AD75" s="86">
        <v>0</v>
      </c>
      <c r="AE75" s="86">
        <v>0</v>
      </c>
      <c r="AF75" s="86">
        <v>0</v>
      </c>
      <c r="AG75" s="86">
        <v>1</v>
      </c>
      <c r="AH75" s="86">
        <v>0</v>
      </c>
      <c r="AI75" s="20">
        <f t="shared" si="6"/>
        <v>1</v>
      </c>
      <c r="AJ75" s="19">
        <f t="shared" si="7"/>
        <v>3.4482758620689655E-2</v>
      </c>
    </row>
    <row r="76" spans="2:38" x14ac:dyDescent="0.25">
      <c r="B76" s="17" t="str">
        <f t="shared" si="5"/>
        <v>Media_CBTA 123</v>
      </c>
      <c r="C76" s="17" t="s">
        <v>5</v>
      </c>
      <c r="D76" s="17" t="s">
        <v>106</v>
      </c>
      <c r="E76" s="17" t="s">
        <v>6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3.8</v>
      </c>
      <c r="AG76" s="86">
        <v>2</v>
      </c>
      <c r="AH76" s="86">
        <v>0</v>
      </c>
      <c r="AI76" s="20">
        <f t="shared" si="6"/>
        <v>5.8</v>
      </c>
      <c r="AJ76" s="19">
        <f t="shared" si="7"/>
        <v>0.19999999999999998</v>
      </c>
      <c r="AL76" s="16"/>
    </row>
    <row r="77" spans="2:38" x14ac:dyDescent="0.25">
      <c r="B77" s="17" t="str">
        <f t="shared" si="5"/>
        <v>Media_Potrero San Isidro</v>
      </c>
      <c r="C77" s="17" t="s">
        <v>5</v>
      </c>
      <c r="D77" s="17" t="s">
        <v>107</v>
      </c>
      <c r="E77" s="17" t="s">
        <v>108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0.8</v>
      </c>
      <c r="AG77" s="86">
        <v>3.2</v>
      </c>
      <c r="AH77" s="86">
        <v>0</v>
      </c>
      <c r="AI77" s="20">
        <f t="shared" si="6"/>
        <v>4</v>
      </c>
      <c r="AJ77" s="19">
        <f t="shared" si="7"/>
        <v>0.13793103448275862</v>
      </c>
    </row>
    <row r="78" spans="2:38" x14ac:dyDescent="0.25">
      <c r="B78" s="17" t="str">
        <f t="shared" si="5"/>
        <v>Media_El Naranjal</v>
      </c>
      <c r="C78" s="17" t="s">
        <v>5</v>
      </c>
      <c r="D78" s="17" t="s">
        <v>109</v>
      </c>
      <c r="E78" s="17" t="s">
        <v>7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20">
        <f t="shared" si="6"/>
        <v>0</v>
      </c>
      <c r="AJ78" s="19">
        <f t="shared" si="7"/>
        <v>0</v>
      </c>
      <c r="AL78" s="16"/>
    </row>
    <row r="79" spans="2:38" x14ac:dyDescent="0.25">
      <c r="B79" s="17" t="str">
        <f t="shared" si="5"/>
        <v>Media_Progreso</v>
      </c>
      <c r="C79" s="17" t="s">
        <v>5</v>
      </c>
      <c r="D79" s="17" t="s">
        <v>110</v>
      </c>
      <c r="E79" s="17" t="s">
        <v>7</v>
      </c>
      <c r="F79" s="86" t="s">
        <v>165</v>
      </c>
      <c r="G79" s="86" t="s">
        <v>165</v>
      </c>
      <c r="H79" s="86" t="s">
        <v>165</v>
      </c>
      <c r="I79" s="86" t="s">
        <v>165</v>
      </c>
      <c r="J79" s="86" t="s">
        <v>165</v>
      </c>
      <c r="K79" s="86" t="s">
        <v>165</v>
      </c>
      <c r="L79" s="86" t="s">
        <v>165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2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4.8</v>
      </c>
      <c r="AG79" s="86">
        <v>2</v>
      </c>
      <c r="AH79" s="86">
        <v>0</v>
      </c>
      <c r="AI79" s="20">
        <f t="shared" si="6"/>
        <v>8.8000000000000007</v>
      </c>
      <c r="AJ79" s="19">
        <f t="shared" si="7"/>
        <v>0.4</v>
      </c>
    </row>
    <row r="80" spans="2:38" x14ac:dyDescent="0.25">
      <c r="B80" s="17" t="str">
        <f t="shared" si="5"/>
        <v xml:space="preserve">Media_Palo Alto </v>
      </c>
      <c r="C80" s="17" t="s">
        <v>5</v>
      </c>
      <c r="D80" s="17" t="s">
        <v>111</v>
      </c>
      <c r="E80" s="17" t="s">
        <v>112</v>
      </c>
      <c r="F80" s="86">
        <v>0</v>
      </c>
      <c r="G80" s="86">
        <v>0</v>
      </c>
      <c r="H80" s="86">
        <v>0</v>
      </c>
      <c r="I80" s="86">
        <v>0</v>
      </c>
      <c r="J80" s="86">
        <v>0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0</v>
      </c>
      <c r="S80" s="86">
        <v>0</v>
      </c>
      <c r="T80" s="86">
        <v>0</v>
      </c>
      <c r="U80" s="86">
        <v>0</v>
      </c>
      <c r="V80" s="86">
        <v>0</v>
      </c>
      <c r="W80" s="86">
        <v>0</v>
      </c>
      <c r="X80" s="86">
        <v>0</v>
      </c>
      <c r="Y80" s="86">
        <v>0</v>
      </c>
      <c r="Z80" s="86">
        <v>0</v>
      </c>
      <c r="AA80" s="86">
        <v>0</v>
      </c>
      <c r="AB80" s="86">
        <v>0</v>
      </c>
      <c r="AC80" s="86">
        <v>0</v>
      </c>
      <c r="AD80" s="86">
        <v>0</v>
      </c>
      <c r="AE80" s="86">
        <v>0</v>
      </c>
      <c r="AF80" s="86">
        <v>0.2</v>
      </c>
      <c r="AG80" s="86">
        <v>0.8</v>
      </c>
      <c r="AH80" s="86">
        <v>0</v>
      </c>
      <c r="AI80" s="20">
        <f t="shared" si="6"/>
        <v>1</v>
      </c>
      <c r="AJ80" s="19">
        <f t="shared" si="7"/>
        <v>3.4482758620689655E-2</v>
      </c>
      <c r="AL80" s="16"/>
    </row>
    <row r="81" spans="2:38" x14ac:dyDescent="0.25">
      <c r="B81" s="17" t="str">
        <f t="shared" si="5"/>
        <v xml:space="preserve">Media _Rayón </v>
      </c>
      <c r="C81" s="17" t="s">
        <v>113</v>
      </c>
      <c r="D81" s="17" t="s">
        <v>114</v>
      </c>
      <c r="E81" s="17" t="s">
        <v>114</v>
      </c>
      <c r="F81" s="86">
        <v>0</v>
      </c>
      <c r="G81" s="86">
        <v>0</v>
      </c>
      <c r="H81" s="86">
        <v>0</v>
      </c>
      <c r="I81" s="86">
        <v>0</v>
      </c>
      <c r="J81" s="86">
        <v>0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0</v>
      </c>
      <c r="S81" s="86">
        <v>0</v>
      </c>
      <c r="T81" s="86">
        <v>0</v>
      </c>
      <c r="U81" s="86">
        <v>0</v>
      </c>
      <c r="V81" s="86">
        <v>0</v>
      </c>
      <c r="W81" s="86">
        <v>0</v>
      </c>
      <c r="X81" s="86">
        <v>0</v>
      </c>
      <c r="Y81" s="86">
        <v>0</v>
      </c>
      <c r="Z81" s="86">
        <v>0</v>
      </c>
      <c r="AA81" s="86">
        <v>0</v>
      </c>
      <c r="AB81" s="86">
        <v>0</v>
      </c>
      <c r="AC81" s="86">
        <v>0</v>
      </c>
      <c r="AD81" s="86">
        <v>0</v>
      </c>
      <c r="AE81" s="86">
        <v>0</v>
      </c>
      <c r="AF81" s="86">
        <v>0</v>
      </c>
      <c r="AG81" s="86">
        <v>0</v>
      </c>
      <c r="AH81" s="86">
        <v>0</v>
      </c>
      <c r="AI81" s="20">
        <f t="shared" si="6"/>
        <v>0</v>
      </c>
      <c r="AJ81" s="19">
        <f t="shared" si="7"/>
        <v>0</v>
      </c>
    </row>
    <row r="82" spans="2:38" s="9" customFormat="1" ht="15" customHeight="1" x14ac:dyDescent="0.2">
      <c r="B82" s="193" t="s">
        <v>26</v>
      </c>
      <c r="C82" s="193"/>
      <c r="D82" s="193"/>
      <c r="E82" s="193"/>
      <c r="F82" s="18">
        <f>AVERAGE(F5:F81)</f>
        <v>7.1428571428571435E-3</v>
      </c>
      <c r="G82" s="18">
        <f t="shared" ref="G82:AJ82" si="8">AVERAGE(G5:G81)</f>
        <v>3.4482758620689659E-3</v>
      </c>
      <c r="H82" s="18">
        <f t="shared" si="8"/>
        <v>3.4482758620689659E-3</v>
      </c>
      <c r="I82" s="18">
        <f t="shared" si="8"/>
        <v>0</v>
      </c>
      <c r="J82" s="18">
        <f t="shared" si="8"/>
        <v>0</v>
      </c>
      <c r="K82" s="18">
        <f t="shared" si="8"/>
        <v>0</v>
      </c>
      <c r="L82" s="18">
        <f t="shared" si="8"/>
        <v>0</v>
      </c>
      <c r="M82" s="18">
        <f t="shared" si="8"/>
        <v>0</v>
      </c>
      <c r="N82" s="18">
        <f t="shared" si="8"/>
        <v>5.4237288135593226E-2</v>
      </c>
      <c r="O82" s="18">
        <f t="shared" si="8"/>
        <v>0</v>
      </c>
      <c r="P82" s="18">
        <f t="shared" si="8"/>
        <v>0</v>
      </c>
      <c r="Q82" s="18">
        <f t="shared" si="8"/>
        <v>0</v>
      </c>
      <c r="R82" s="18">
        <f t="shared" si="8"/>
        <v>1.0344827586206898E-2</v>
      </c>
      <c r="S82" s="18">
        <f t="shared" si="8"/>
        <v>1.2903225806451613E-2</v>
      </c>
      <c r="T82" s="18">
        <f t="shared" si="8"/>
        <v>5.2459016393442623E-2</v>
      </c>
      <c r="U82" s="18">
        <f t="shared" si="8"/>
        <v>3.4482758620689659E-3</v>
      </c>
      <c r="V82" s="18">
        <f t="shared" si="8"/>
        <v>0</v>
      </c>
      <c r="W82" s="18">
        <f t="shared" si="8"/>
        <v>3.3898305084745763E-2</v>
      </c>
      <c r="X82" s="18">
        <f t="shared" si="8"/>
        <v>1.0169491525423728E-2</v>
      </c>
      <c r="Y82" s="18">
        <f t="shared" si="8"/>
        <v>1.0714285714285716E-2</v>
      </c>
      <c r="Z82" s="18">
        <f t="shared" si="8"/>
        <v>3.3898305084745766E-3</v>
      </c>
      <c r="AA82" s="18">
        <f t="shared" si="8"/>
        <v>0</v>
      </c>
      <c r="AB82" s="18">
        <f t="shared" si="8"/>
        <v>2.0000000000000004E-2</v>
      </c>
      <c r="AC82" s="18">
        <f t="shared" si="8"/>
        <v>0.12166666666666666</v>
      </c>
      <c r="AD82" s="18">
        <f t="shared" si="8"/>
        <v>0</v>
      </c>
      <c r="AE82" s="18">
        <f t="shared" si="8"/>
        <v>1.2035087719298245</v>
      </c>
      <c r="AF82" s="18">
        <f t="shared" si="8"/>
        <v>1.3982142857142859</v>
      </c>
      <c r="AG82" s="18">
        <f t="shared" si="8"/>
        <v>1.7415094339622643</v>
      </c>
      <c r="AH82" s="18">
        <f t="shared" si="8"/>
        <v>8.2191780821917818E-3</v>
      </c>
      <c r="AI82" s="24">
        <f t="shared" si="8"/>
        <v>3.383116883116883</v>
      </c>
      <c r="AJ82" s="23">
        <f t="shared" si="8"/>
        <v>0.12137906000617496</v>
      </c>
    </row>
    <row r="84" spans="2:38" x14ac:dyDescent="0.25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</row>
  </sheetData>
  <sortState ref="B11:AL24">
    <sortCondition ref="D11:D24"/>
  </sortState>
  <mergeCells count="3">
    <mergeCell ref="B3:AJ3"/>
    <mergeCell ref="B82:E82"/>
    <mergeCell ref="B84:AL8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86"/>
  <sheetViews>
    <sheetView zoomScaleNormal="100" workbookViewId="0">
      <pane xSplit="5" ySplit="4" topLeftCell="F5" activePane="bottomRight" state="frozen"/>
      <selection activeCell="E83" sqref="E83"/>
      <selection pane="topRight" activeCell="E83" sqref="E83"/>
      <selection pane="bottomLeft" activeCell="E83" sqref="E83"/>
      <selection pane="bottomRight" activeCell="F5" sqref="F5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 customWidth="1"/>
    <col min="4" max="4" width="17.85546875" style="1" bestFit="1" customWidth="1"/>
    <col min="5" max="5" width="19.7109375" style="1" bestFit="1" customWidth="1"/>
    <col min="6" max="6" width="5.28515625" style="1" customWidth="1"/>
    <col min="7" max="7" width="5.5703125" style="1" bestFit="1" customWidth="1"/>
    <col min="8" max="9" width="6" style="1" bestFit="1" customWidth="1"/>
    <col min="10" max="10" width="5.5703125" style="1" bestFit="1" customWidth="1"/>
    <col min="11" max="12" width="6" style="1" bestFit="1" customWidth="1"/>
    <col min="13" max="13" width="5.5703125" style="1" bestFit="1" customWidth="1"/>
    <col min="14" max="14" width="6" style="1" customWidth="1"/>
    <col min="15" max="15" width="6.85546875" style="1" bestFit="1" customWidth="1"/>
    <col min="16" max="16" width="5.5703125" style="1" bestFit="1" customWidth="1"/>
    <col min="17" max="19" width="6" style="1" bestFit="1" customWidth="1"/>
    <col min="20" max="20" width="6.7109375" style="1" bestFit="1" customWidth="1"/>
    <col min="21" max="21" width="6" style="1" bestFit="1" customWidth="1"/>
    <col min="22" max="22" width="5.7109375" style="1" bestFit="1" customWidth="1"/>
    <col min="23" max="23" width="6" style="1" bestFit="1" customWidth="1"/>
    <col min="24" max="27" width="5.5703125" style="1" bestFit="1" customWidth="1"/>
    <col min="28" max="28" width="6" style="1" bestFit="1" customWidth="1"/>
    <col min="29" max="29" width="5.5703125" style="1" bestFit="1" customWidth="1"/>
    <col min="30" max="30" width="6" style="1" bestFit="1" customWidth="1"/>
    <col min="31" max="33" width="5.7109375" style="1" bestFit="1" customWidth="1"/>
    <col min="34" max="34" width="6.28515625" style="1" bestFit="1" customWidth="1"/>
    <col min="35" max="35" width="6" style="1" bestFit="1" customWidth="1"/>
    <col min="36" max="36" width="6.140625" style="1" bestFit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38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38" ht="15" customHeight="1" x14ac:dyDescent="0.25">
      <c r="B3" s="192" t="s">
        <v>134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38" x14ac:dyDescent="0.2">
      <c r="B5" s="5" t="str">
        <f>CONCATENATE(C5,"_",D5)</f>
        <v>Altiplano_Matehuala</v>
      </c>
      <c r="C5" s="5" t="s">
        <v>0</v>
      </c>
      <c r="D5" s="5" t="s">
        <v>1</v>
      </c>
      <c r="E5" s="5" t="s">
        <v>1</v>
      </c>
      <c r="F5" s="86">
        <v>0</v>
      </c>
      <c r="G5" s="86">
        <v>1.4</v>
      </c>
      <c r="H5" s="86">
        <v>0</v>
      </c>
      <c r="I5" s="86">
        <v>0</v>
      </c>
      <c r="J5" s="86">
        <v>0</v>
      </c>
      <c r="K5" s="86" t="s">
        <v>165</v>
      </c>
      <c r="L5" s="86">
        <v>0</v>
      </c>
      <c r="M5" s="86" t="s">
        <v>165</v>
      </c>
      <c r="N5" s="86">
        <v>27.8</v>
      </c>
      <c r="O5" s="86">
        <v>1.1000000000000001</v>
      </c>
      <c r="P5" s="86">
        <v>0</v>
      </c>
      <c r="Q5" s="86">
        <v>0</v>
      </c>
      <c r="R5" s="86">
        <v>0</v>
      </c>
      <c r="S5" s="86">
        <v>0</v>
      </c>
      <c r="T5" s="125">
        <v>0</v>
      </c>
      <c r="U5" s="86">
        <v>0</v>
      </c>
      <c r="V5" s="86">
        <v>1.5</v>
      </c>
      <c r="W5" s="86">
        <v>0</v>
      </c>
      <c r="X5" s="86">
        <v>6.7</v>
      </c>
      <c r="Y5" s="86">
        <v>0</v>
      </c>
      <c r="Z5" s="86">
        <v>0</v>
      </c>
      <c r="AA5" s="86">
        <v>0</v>
      </c>
      <c r="AB5" s="86" t="s">
        <v>165</v>
      </c>
      <c r="AC5" s="86">
        <v>0</v>
      </c>
      <c r="AD5" s="86">
        <v>0</v>
      </c>
      <c r="AE5" s="86">
        <v>0</v>
      </c>
      <c r="AF5" s="86">
        <v>0</v>
      </c>
      <c r="AG5" s="86">
        <v>2.4</v>
      </c>
      <c r="AH5" s="86">
        <v>0</v>
      </c>
      <c r="AI5" s="86">
        <v>0</v>
      </c>
      <c r="AJ5" s="86">
        <v>0</v>
      </c>
      <c r="AK5" s="20">
        <f t="shared" ref="AK5:AK28" si="0">SUM(F5:AJ5)</f>
        <v>40.9</v>
      </c>
      <c r="AL5" s="19">
        <f t="shared" ref="AL5:AL28" si="1">AVERAGE(F5:AJ5)</f>
        <v>1.4607142857142856</v>
      </c>
    </row>
    <row r="6" spans="2:38" x14ac:dyDescent="0.2">
      <c r="B6" s="5" t="str">
        <f t="shared" ref="B6:B75" si="2">CONCATENATE(C6,"_",D6)</f>
        <v>Altiplano_Salinas</v>
      </c>
      <c r="C6" s="5" t="s">
        <v>0</v>
      </c>
      <c r="D6" s="5" t="s">
        <v>3</v>
      </c>
      <c r="E6" s="5" t="s">
        <v>3</v>
      </c>
      <c r="F6" s="86" t="s">
        <v>165</v>
      </c>
      <c r="G6" s="86">
        <v>0</v>
      </c>
      <c r="H6" s="86">
        <v>0</v>
      </c>
      <c r="I6" s="86" t="s">
        <v>165</v>
      </c>
      <c r="J6" s="86" t="s">
        <v>165</v>
      </c>
      <c r="K6" s="86">
        <v>0</v>
      </c>
      <c r="L6" s="86">
        <v>0</v>
      </c>
      <c r="M6" s="86">
        <v>0.1</v>
      </c>
      <c r="N6" s="86">
        <v>6.1</v>
      </c>
      <c r="O6" s="86">
        <v>6.2</v>
      </c>
      <c r="P6" s="86" t="s">
        <v>165</v>
      </c>
      <c r="Q6" s="86" t="s">
        <v>165</v>
      </c>
      <c r="R6" s="86">
        <v>0</v>
      </c>
      <c r="S6" s="86">
        <v>0</v>
      </c>
      <c r="T6" s="125">
        <v>0</v>
      </c>
      <c r="U6" s="86">
        <v>0</v>
      </c>
      <c r="V6" s="86">
        <v>0</v>
      </c>
      <c r="W6" s="86" t="s">
        <v>165</v>
      </c>
      <c r="X6" s="86" t="s">
        <v>165</v>
      </c>
      <c r="Y6" s="86" t="s">
        <v>165</v>
      </c>
      <c r="Z6" s="86">
        <v>0</v>
      </c>
      <c r="AA6" s="86">
        <v>0</v>
      </c>
      <c r="AB6" s="86" t="s">
        <v>165</v>
      </c>
      <c r="AC6" s="86" t="s">
        <v>165</v>
      </c>
      <c r="AD6" s="86" t="s">
        <v>165</v>
      </c>
      <c r="AE6" s="86" t="s">
        <v>165</v>
      </c>
      <c r="AF6" s="86">
        <v>0</v>
      </c>
      <c r="AG6" s="86">
        <v>0</v>
      </c>
      <c r="AH6" s="86">
        <v>0</v>
      </c>
      <c r="AI6" s="86">
        <v>0</v>
      </c>
      <c r="AJ6" s="86">
        <v>0</v>
      </c>
      <c r="AK6" s="20">
        <f t="shared" si="0"/>
        <v>12.399999999999999</v>
      </c>
      <c r="AL6" s="19">
        <f t="shared" si="1"/>
        <v>0.65263157894736834</v>
      </c>
    </row>
    <row r="7" spans="2:38" x14ac:dyDescent="0.2">
      <c r="B7" s="5" t="str">
        <f t="shared" si="2"/>
        <v>Altiplano_Villa De Ramos</v>
      </c>
      <c r="C7" s="5" t="s">
        <v>0</v>
      </c>
      <c r="D7" s="5" t="s">
        <v>146</v>
      </c>
      <c r="E7" s="5" t="s">
        <v>146</v>
      </c>
      <c r="F7" s="86">
        <v>0</v>
      </c>
      <c r="G7" s="86">
        <v>5</v>
      </c>
      <c r="H7" s="86">
        <v>0</v>
      </c>
      <c r="I7" s="86">
        <v>0</v>
      </c>
      <c r="J7" s="86">
        <v>0.2</v>
      </c>
      <c r="K7" s="86">
        <v>0</v>
      </c>
      <c r="L7" s="86" t="s">
        <v>165</v>
      </c>
      <c r="M7" s="86" t="s">
        <v>165</v>
      </c>
      <c r="N7" s="86">
        <v>12</v>
      </c>
      <c r="O7" s="86">
        <v>0</v>
      </c>
      <c r="P7" s="86" t="s">
        <v>165</v>
      </c>
      <c r="Q7" s="86" t="s">
        <v>165</v>
      </c>
      <c r="R7" s="86">
        <v>0</v>
      </c>
      <c r="S7" s="86">
        <v>0</v>
      </c>
      <c r="T7" s="125">
        <v>0</v>
      </c>
      <c r="U7" s="86">
        <v>0</v>
      </c>
      <c r="V7" s="86" t="s">
        <v>165</v>
      </c>
      <c r="W7" s="86">
        <v>0</v>
      </c>
      <c r="X7" s="86" t="s">
        <v>165</v>
      </c>
      <c r="Y7" s="86" t="s">
        <v>165</v>
      </c>
      <c r="Z7" s="86">
        <v>0</v>
      </c>
      <c r="AA7" s="86">
        <v>0</v>
      </c>
      <c r="AB7" s="86" t="s">
        <v>165</v>
      </c>
      <c r="AC7" s="86" t="s">
        <v>165</v>
      </c>
      <c r="AD7" s="86" t="s">
        <v>165</v>
      </c>
      <c r="AE7" s="86">
        <v>0</v>
      </c>
      <c r="AF7" s="86">
        <v>0</v>
      </c>
      <c r="AG7" s="86">
        <v>0</v>
      </c>
      <c r="AH7" s="86">
        <v>0</v>
      </c>
      <c r="AI7" s="86">
        <v>0</v>
      </c>
      <c r="AJ7" s="86" t="s">
        <v>165</v>
      </c>
      <c r="AK7" s="20">
        <f t="shared" si="0"/>
        <v>17.2</v>
      </c>
      <c r="AL7" s="19">
        <f t="shared" si="1"/>
        <v>0.86</v>
      </c>
    </row>
    <row r="8" spans="2:38" x14ac:dyDescent="0.2">
      <c r="B8" s="6" t="str">
        <f t="shared" si="2"/>
        <v>Centro_Presa Valentin Gama</v>
      </c>
      <c r="C8" s="6" t="s">
        <v>28</v>
      </c>
      <c r="D8" s="6" t="s">
        <v>33</v>
      </c>
      <c r="E8" s="6" t="s">
        <v>158</v>
      </c>
      <c r="F8" s="86">
        <v>0</v>
      </c>
      <c r="G8" s="86">
        <v>3.7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 t="s">
        <v>165</v>
      </c>
      <c r="N8" s="86">
        <v>5.0999999999999996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125">
        <v>0</v>
      </c>
      <c r="U8" s="86">
        <v>0</v>
      </c>
      <c r="V8" s="86" t="s">
        <v>165</v>
      </c>
      <c r="W8" s="86">
        <v>0</v>
      </c>
      <c r="X8" s="86">
        <v>0</v>
      </c>
      <c r="Y8" s="86">
        <v>0</v>
      </c>
      <c r="Z8" s="86">
        <v>0</v>
      </c>
      <c r="AA8" s="86" t="s">
        <v>165</v>
      </c>
      <c r="AB8" s="86" t="s">
        <v>165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20">
        <f t="shared" si="0"/>
        <v>8.8000000000000007</v>
      </c>
      <c r="AL8" s="19">
        <f t="shared" si="1"/>
        <v>0.32592592592592595</v>
      </c>
    </row>
    <row r="9" spans="2:38" x14ac:dyDescent="0.2">
      <c r="B9" s="6" t="str">
        <f t="shared" si="2"/>
        <v>Centro_San Luis Potosí</v>
      </c>
      <c r="C9" s="6" t="s">
        <v>28</v>
      </c>
      <c r="D9" s="6" t="s">
        <v>4</v>
      </c>
      <c r="E9" s="6" t="s">
        <v>4</v>
      </c>
      <c r="F9" s="85">
        <v>0.4</v>
      </c>
      <c r="G9" s="85" t="s">
        <v>165</v>
      </c>
      <c r="H9" s="85">
        <v>0</v>
      </c>
      <c r="I9" s="85">
        <v>0</v>
      </c>
      <c r="J9" s="85">
        <v>0</v>
      </c>
      <c r="K9" s="86">
        <v>0</v>
      </c>
      <c r="L9" s="85">
        <v>0</v>
      </c>
      <c r="M9" s="85">
        <v>1</v>
      </c>
      <c r="N9" s="85">
        <v>8.4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12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6" t="s">
        <v>165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20">
        <f t="shared" si="0"/>
        <v>9.8000000000000007</v>
      </c>
      <c r="AL9" s="19">
        <f t="shared" si="1"/>
        <v>0.33793103448275863</v>
      </c>
    </row>
    <row r="10" spans="2:38" x14ac:dyDescent="0.2">
      <c r="B10" s="6" t="str">
        <f t="shared" si="2"/>
        <v>Centro_Soledad</v>
      </c>
      <c r="C10" s="6" t="s">
        <v>28</v>
      </c>
      <c r="D10" s="6" t="s">
        <v>2</v>
      </c>
      <c r="E10" s="6" t="s">
        <v>2</v>
      </c>
      <c r="F10" s="85" t="s">
        <v>165</v>
      </c>
      <c r="G10" s="85">
        <v>1.2</v>
      </c>
      <c r="H10" s="85">
        <v>0</v>
      </c>
      <c r="I10" s="85">
        <v>0</v>
      </c>
      <c r="J10" s="85">
        <v>0</v>
      </c>
      <c r="K10" s="86">
        <v>0</v>
      </c>
      <c r="L10" s="85">
        <v>0</v>
      </c>
      <c r="M10" s="85">
        <v>0.3</v>
      </c>
      <c r="N10" s="85">
        <v>11.5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125">
        <v>0</v>
      </c>
      <c r="U10" s="85">
        <v>0</v>
      </c>
      <c r="V10" s="85" t="s">
        <v>165</v>
      </c>
      <c r="W10" s="85">
        <v>0</v>
      </c>
      <c r="X10" s="85">
        <v>0</v>
      </c>
      <c r="Y10" s="85" t="s">
        <v>165</v>
      </c>
      <c r="Z10" s="85">
        <v>0</v>
      </c>
      <c r="AA10" s="85">
        <v>0</v>
      </c>
      <c r="AB10" s="86" t="s">
        <v>165</v>
      </c>
      <c r="AC10" s="85" t="s">
        <v>165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20">
        <f t="shared" si="0"/>
        <v>13</v>
      </c>
      <c r="AL10" s="19">
        <f t="shared" si="1"/>
        <v>0.5</v>
      </c>
    </row>
    <row r="11" spans="2:38" x14ac:dyDescent="0.2">
      <c r="B11" s="6" t="str">
        <f t="shared" si="2"/>
        <v>Centro_T. Nueva</v>
      </c>
      <c r="C11" s="6" t="s">
        <v>28</v>
      </c>
      <c r="D11" s="6" t="s">
        <v>9</v>
      </c>
      <c r="E11" s="6" t="s">
        <v>120</v>
      </c>
      <c r="F11" s="86">
        <v>9.4</v>
      </c>
      <c r="G11" s="86">
        <v>1.6</v>
      </c>
      <c r="H11" s="86">
        <v>0</v>
      </c>
      <c r="I11" s="86">
        <v>0</v>
      </c>
      <c r="J11" s="86" t="s">
        <v>165</v>
      </c>
      <c r="K11" s="86">
        <v>0</v>
      </c>
      <c r="L11" s="86">
        <v>0</v>
      </c>
      <c r="M11" s="86">
        <v>2.9</v>
      </c>
      <c r="N11" s="86">
        <v>14.1</v>
      </c>
      <c r="O11" s="86">
        <v>0</v>
      </c>
      <c r="P11" s="86">
        <v>0</v>
      </c>
      <c r="Q11" s="86" t="s">
        <v>165</v>
      </c>
      <c r="R11" s="86" t="s">
        <v>165</v>
      </c>
      <c r="S11" s="86">
        <v>0</v>
      </c>
      <c r="T11" s="125">
        <v>0</v>
      </c>
      <c r="U11" s="86">
        <v>0</v>
      </c>
      <c r="V11" s="86">
        <v>0</v>
      </c>
      <c r="W11" s="85">
        <v>0</v>
      </c>
      <c r="X11" s="85" t="s">
        <v>165</v>
      </c>
      <c r="Y11" s="85" t="s">
        <v>165</v>
      </c>
      <c r="Z11" s="85" t="s">
        <v>165</v>
      </c>
      <c r="AA11" s="85">
        <v>0</v>
      </c>
      <c r="AB11" s="86" t="s">
        <v>165</v>
      </c>
      <c r="AC11" s="85">
        <v>0</v>
      </c>
      <c r="AD11" s="85">
        <v>0</v>
      </c>
      <c r="AE11" s="85" t="s">
        <v>165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20">
        <f t="shared" si="0"/>
        <v>28</v>
      </c>
      <c r="AL11" s="19">
        <f t="shared" si="1"/>
        <v>1.2173913043478262</v>
      </c>
    </row>
    <row r="12" spans="2:38" x14ac:dyDescent="0.2">
      <c r="B12" s="7" t="str">
        <f t="shared" si="2"/>
        <v>Huasteca_Adjuntas</v>
      </c>
      <c r="C12" s="7" t="s">
        <v>10</v>
      </c>
      <c r="D12" s="7" t="s">
        <v>13</v>
      </c>
      <c r="E12" s="7" t="s">
        <v>159</v>
      </c>
      <c r="F12" s="86">
        <v>0.3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0.3</v>
      </c>
      <c r="N12" s="86">
        <v>55.8</v>
      </c>
      <c r="O12" s="86" t="s">
        <v>165</v>
      </c>
      <c r="P12" s="86">
        <v>0</v>
      </c>
      <c r="Q12" s="86">
        <v>0</v>
      </c>
      <c r="R12" s="86">
        <v>0.1</v>
      </c>
      <c r="S12" s="86">
        <v>0</v>
      </c>
      <c r="T12" s="125">
        <v>0</v>
      </c>
      <c r="U12" s="86">
        <v>0</v>
      </c>
      <c r="V12" s="86" t="s">
        <v>165</v>
      </c>
      <c r="W12" s="86" t="s">
        <v>165</v>
      </c>
      <c r="X12" s="86">
        <v>3.8</v>
      </c>
      <c r="Y12" s="86">
        <v>0.3</v>
      </c>
      <c r="Z12" s="86">
        <v>0</v>
      </c>
      <c r="AA12" s="86">
        <v>0</v>
      </c>
      <c r="AB12" s="86" t="s">
        <v>165</v>
      </c>
      <c r="AC12" s="86">
        <v>0</v>
      </c>
      <c r="AD12" s="86">
        <v>0</v>
      </c>
      <c r="AE12" s="86">
        <v>0</v>
      </c>
      <c r="AF12" s="86">
        <v>0</v>
      </c>
      <c r="AG12" s="86">
        <v>0</v>
      </c>
      <c r="AH12" s="86">
        <v>0</v>
      </c>
      <c r="AI12" s="86">
        <v>0</v>
      </c>
      <c r="AJ12" s="86">
        <v>0</v>
      </c>
      <c r="AK12" s="20">
        <f t="shared" si="0"/>
        <v>60.599999999999994</v>
      </c>
      <c r="AL12" s="19">
        <f t="shared" si="1"/>
        <v>2.244444444444444</v>
      </c>
    </row>
    <row r="13" spans="2:38" x14ac:dyDescent="0.2">
      <c r="B13" s="7" t="str">
        <f t="shared" si="2"/>
        <v>Huasteca_Ballesmi</v>
      </c>
      <c r="C13" s="7" t="s">
        <v>10</v>
      </c>
      <c r="D13" s="7" t="s">
        <v>14</v>
      </c>
      <c r="E13" s="7" t="s">
        <v>115</v>
      </c>
      <c r="F13" s="86" t="s">
        <v>165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1.8</v>
      </c>
      <c r="N13" s="86">
        <v>43.8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125">
        <v>0</v>
      </c>
      <c r="U13" s="86">
        <v>0</v>
      </c>
      <c r="V13" s="86">
        <v>0</v>
      </c>
      <c r="W13" s="86" t="s">
        <v>165</v>
      </c>
      <c r="X13" s="86">
        <v>43.2</v>
      </c>
      <c r="Y13" s="86" t="s">
        <v>165</v>
      </c>
      <c r="Z13" s="86">
        <v>0</v>
      </c>
      <c r="AA13" s="86">
        <v>0</v>
      </c>
      <c r="AB13" s="86" t="s">
        <v>165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86">
        <v>0</v>
      </c>
      <c r="AK13" s="20">
        <f t="shared" si="0"/>
        <v>88.8</v>
      </c>
      <c r="AL13" s="19">
        <f t="shared" si="1"/>
        <v>3.2888888888888888</v>
      </c>
    </row>
    <row r="14" spans="2:38" x14ac:dyDescent="0.2">
      <c r="B14" s="7" t="str">
        <f t="shared" si="2"/>
        <v>Huasteca_Cd. Valles</v>
      </c>
      <c r="C14" s="7" t="s">
        <v>10</v>
      </c>
      <c r="D14" s="7" t="s">
        <v>11</v>
      </c>
      <c r="E14" s="7" t="s">
        <v>11</v>
      </c>
      <c r="F14" s="86">
        <v>0</v>
      </c>
      <c r="G14" s="86">
        <v>0</v>
      </c>
      <c r="H14" s="86" t="s">
        <v>165</v>
      </c>
      <c r="I14" s="86">
        <v>0</v>
      </c>
      <c r="J14" s="86" t="s">
        <v>165</v>
      </c>
      <c r="K14" s="86">
        <v>0</v>
      </c>
      <c r="L14" s="86">
        <v>0</v>
      </c>
      <c r="M14" s="86">
        <v>1</v>
      </c>
      <c r="N14" s="86">
        <v>37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125">
        <v>0</v>
      </c>
      <c r="U14" s="86">
        <v>0</v>
      </c>
      <c r="V14" s="86">
        <v>0</v>
      </c>
      <c r="W14" s="86">
        <v>0</v>
      </c>
      <c r="X14" s="86">
        <v>28</v>
      </c>
      <c r="Y14" s="86">
        <v>0</v>
      </c>
      <c r="Z14" s="86">
        <v>0</v>
      </c>
      <c r="AA14" s="86">
        <v>0</v>
      </c>
      <c r="AB14" s="86" t="s">
        <v>165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0</v>
      </c>
      <c r="AK14" s="20">
        <f t="shared" si="0"/>
        <v>66</v>
      </c>
      <c r="AL14" s="19">
        <f t="shared" si="1"/>
        <v>2.3571428571428572</v>
      </c>
    </row>
    <row r="15" spans="2:38" x14ac:dyDescent="0.2">
      <c r="B15" s="7" t="str">
        <f t="shared" si="2"/>
        <v>Huasteca_Gallinas</v>
      </c>
      <c r="C15" s="7" t="s">
        <v>10</v>
      </c>
      <c r="D15" s="7" t="s">
        <v>15</v>
      </c>
      <c r="E15" s="7" t="s">
        <v>117</v>
      </c>
      <c r="F15" s="86">
        <v>0.8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2.8</v>
      </c>
      <c r="N15" s="86">
        <v>1.6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125">
        <v>0</v>
      </c>
      <c r="U15" s="86">
        <v>0</v>
      </c>
      <c r="V15" s="86">
        <v>0</v>
      </c>
      <c r="W15" s="86">
        <v>0</v>
      </c>
      <c r="X15" s="86">
        <v>5</v>
      </c>
      <c r="Y15" s="86">
        <v>0</v>
      </c>
      <c r="Z15" s="86">
        <v>0</v>
      </c>
      <c r="AA15" s="86">
        <v>0</v>
      </c>
      <c r="AB15" s="86" t="s">
        <v>165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86">
        <v>0</v>
      </c>
      <c r="AK15" s="20">
        <f t="shared" si="0"/>
        <v>10.199999999999999</v>
      </c>
      <c r="AL15" s="19">
        <f t="shared" si="1"/>
        <v>0.33999999999999997</v>
      </c>
    </row>
    <row r="16" spans="2:38" x14ac:dyDescent="0.2">
      <c r="B16" s="7" t="str">
        <f t="shared" si="2"/>
        <v>Huasteca_Matlapa</v>
      </c>
      <c r="C16" s="7" t="s">
        <v>10</v>
      </c>
      <c r="D16" s="7" t="s">
        <v>12</v>
      </c>
      <c r="E16" s="7" t="s">
        <v>12</v>
      </c>
      <c r="F16" s="86">
        <v>0.4</v>
      </c>
      <c r="G16" s="86">
        <v>0</v>
      </c>
      <c r="H16" s="86">
        <v>0</v>
      </c>
      <c r="I16" s="86">
        <v>0</v>
      </c>
      <c r="J16" s="86">
        <v>1.6</v>
      </c>
      <c r="K16" s="86">
        <v>0</v>
      </c>
      <c r="L16" s="86">
        <v>0</v>
      </c>
      <c r="M16" s="86">
        <v>0.6</v>
      </c>
      <c r="N16" s="86">
        <v>18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125">
        <v>0</v>
      </c>
      <c r="U16" s="86">
        <v>0</v>
      </c>
      <c r="V16" s="86">
        <v>0.1</v>
      </c>
      <c r="W16" s="86">
        <v>0</v>
      </c>
      <c r="X16" s="86">
        <v>26.1</v>
      </c>
      <c r="Y16" s="86">
        <v>0.9</v>
      </c>
      <c r="Z16" s="86">
        <v>0</v>
      </c>
      <c r="AA16" s="86">
        <v>0</v>
      </c>
      <c r="AB16" s="86" t="s">
        <v>165</v>
      </c>
      <c r="AC16" s="86">
        <v>0</v>
      </c>
      <c r="AD16" s="86">
        <v>0</v>
      </c>
      <c r="AE16" s="86">
        <v>0</v>
      </c>
      <c r="AF16" s="86">
        <v>14.8</v>
      </c>
      <c r="AG16" s="86">
        <v>6.8</v>
      </c>
      <c r="AH16" s="86" t="s">
        <v>165</v>
      </c>
      <c r="AI16" s="86">
        <v>0</v>
      </c>
      <c r="AJ16" s="86">
        <v>0</v>
      </c>
      <c r="AK16" s="20">
        <f t="shared" si="0"/>
        <v>69.3</v>
      </c>
      <c r="AL16" s="19">
        <f t="shared" si="1"/>
        <v>2.3896551724137929</v>
      </c>
    </row>
    <row r="17" spans="2:40" x14ac:dyDescent="0.2">
      <c r="B17" s="7" t="str">
        <f t="shared" si="2"/>
        <v>Huasteca_Micos</v>
      </c>
      <c r="C17" s="7" t="s">
        <v>10</v>
      </c>
      <c r="D17" s="7" t="s">
        <v>18</v>
      </c>
      <c r="E17" s="7" t="s">
        <v>11</v>
      </c>
      <c r="F17" s="86">
        <v>0.4</v>
      </c>
      <c r="G17" s="86">
        <v>0</v>
      </c>
      <c r="H17" s="86">
        <v>0</v>
      </c>
      <c r="I17" s="86">
        <v>0</v>
      </c>
      <c r="J17" s="86">
        <v>0.3</v>
      </c>
      <c r="K17" s="86">
        <v>0.3</v>
      </c>
      <c r="L17" s="86">
        <v>0</v>
      </c>
      <c r="M17" s="86">
        <v>0.4</v>
      </c>
      <c r="N17" s="86">
        <v>2.2000000000000002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125">
        <v>0</v>
      </c>
      <c r="U17" s="86">
        <v>0</v>
      </c>
      <c r="V17" s="86">
        <v>0.3</v>
      </c>
      <c r="W17" s="86">
        <v>0</v>
      </c>
      <c r="X17" s="86">
        <v>3.9</v>
      </c>
      <c r="Y17" s="86" t="s">
        <v>165</v>
      </c>
      <c r="Z17" s="86">
        <v>0</v>
      </c>
      <c r="AA17" s="86">
        <v>0</v>
      </c>
      <c r="AB17" s="86" t="s">
        <v>165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6">
        <v>0</v>
      </c>
      <c r="AK17" s="20">
        <f t="shared" si="0"/>
        <v>7.8</v>
      </c>
      <c r="AL17" s="19">
        <f t="shared" si="1"/>
        <v>0.26896551724137929</v>
      </c>
    </row>
    <row r="18" spans="2:40" x14ac:dyDescent="0.2">
      <c r="B18" s="7" t="str">
        <f t="shared" si="2"/>
        <v>Huasteca_Naranjo</v>
      </c>
      <c r="C18" s="7" t="s">
        <v>10</v>
      </c>
      <c r="D18" s="7" t="s">
        <v>16</v>
      </c>
      <c r="E18" s="7" t="s">
        <v>94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1.3</v>
      </c>
      <c r="N18" s="86">
        <v>5.0999999999999996</v>
      </c>
      <c r="O18" s="86">
        <v>0.3</v>
      </c>
      <c r="P18" s="86">
        <v>0</v>
      </c>
      <c r="Q18" s="86">
        <v>0</v>
      </c>
      <c r="R18" s="86">
        <v>0</v>
      </c>
      <c r="S18" s="86">
        <v>0</v>
      </c>
      <c r="T18" s="125">
        <v>0</v>
      </c>
      <c r="U18" s="86">
        <v>0</v>
      </c>
      <c r="V18" s="86" t="s">
        <v>165</v>
      </c>
      <c r="W18" s="86">
        <v>0.7</v>
      </c>
      <c r="X18" s="86">
        <v>3.4</v>
      </c>
      <c r="Y18" s="86">
        <v>0</v>
      </c>
      <c r="Z18" s="86">
        <v>0</v>
      </c>
      <c r="AA18" s="86">
        <v>0</v>
      </c>
      <c r="AB18" s="86" t="s">
        <v>165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20">
        <f t="shared" si="0"/>
        <v>10.799999999999999</v>
      </c>
      <c r="AL18" s="19">
        <f t="shared" si="1"/>
        <v>0.37241379310344824</v>
      </c>
    </row>
    <row r="19" spans="2:40" x14ac:dyDescent="0.2">
      <c r="B19" s="7" t="str">
        <f t="shared" si="2"/>
        <v>Huasteca_Pujal</v>
      </c>
      <c r="C19" s="7" t="s">
        <v>10</v>
      </c>
      <c r="D19" s="7" t="s">
        <v>17</v>
      </c>
      <c r="E19" s="7" t="s">
        <v>11</v>
      </c>
      <c r="F19" s="86">
        <v>1.6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7</v>
      </c>
      <c r="N19" s="86">
        <v>14.8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125">
        <v>0</v>
      </c>
      <c r="U19" s="86">
        <v>0</v>
      </c>
      <c r="V19" s="86">
        <v>0</v>
      </c>
      <c r="W19" s="86">
        <v>0</v>
      </c>
      <c r="X19" s="86">
        <v>27.4</v>
      </c>
      <c r="Y19" s="86">
        <v>0</v>
      </c>
      <c r="Z19" s="86">
        <v>0</v>
      </c>
      <c r="AA19" s="86">
        <v>0</v>
      </c>
      <c r="AB19" s="86" t="s">
        <v>165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20">
        <f t="shared" si="0"/>
        <v>50.8</v>
      </c>
      <c r="AL19" s="19">
        <f t="shared" si="1"/>
        <v>1.6933333333333331</v>
      </c>
    </row>
    <row r="20" spans="2:40" x14ac:dyDescent="0.2">
      <c r="B20" s="7" t="str">
        <f t="shared" si="2"/>
        <v>Huasteca_Requetemu</v>
      </c>
      <c r="C20" s="7" t="s">
        <v>10</v>
      </c>
      <c r="D20" s="7" t="s">
        <v>21</v>
      </c>
      <c r="E20" s="7" t="s">
        <v>116</v>
      </c>
      <c r="F20" s="86">
        <v>0.3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2.2999999999999998</v>
      </c>
      <c r="N20" s="86">
        <v>62.2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125">
        <v>0</v>
      </c>
      <c r="U20" s="86">
        <v>0</v>
      </c>
      <c r="V20" s="86">
        <v>0</v>
      </c>
      <c r="W20" s="86">
        <v>0</v>
      </c>
      <c r="X20" s="86">
        <v>16.5</v>
      </c>
      <c r="Y20" s="86">
        <v>1.8</v>
      </c>
      <c r="Z20" s="86">
        <v>0</v>
      </c>
      <c r="AA20" s="86">
        <v>0</v>
      </c>
      <c r="AB20" s="86" t="s">
        <v>165</v>
      </c>
      <c r="AC20" s="86">
        <v>0</v>
      </c>
      <c r="AD20" s="86">
        <v>0</v>
      </c>
      <c r="AE20" s="86">
        <v>0</v>
      </c>
      <c r="AF20" s="86">
        <v>0.3</v>
      </c>
      <c r="AG20" s="86">
        <v>2</v>
      </c>
      <c r="AH20" s="86">
        <v>0.1</v>
      </c>
      <c r="AI20" s="86">
        <v>0</v>
      </c>
      <c r="AJ20" s="86">
        <v>0</v>
      </c>
      <c r="AK20" s="20">
        <f t="shared" si="0"/>
        <v>85.499999999999986</v>
      </c>
      <c r="AL20" s="19">
        <f t="shared" si="1"/>
        <v>2.8499999999999996</v>
      </c>
    </row>
    <row r="21" spans="2:40" x14ac:dyDescent="0.2">
      <c r="B21" s="7" t="str">
        <f t="shared" si="2"/>
        <v>Huasteca_San Vicente</v>
      </c>
      <c r="C21" s="7" t="s">
        <v>10</v>
      </c>
      <c r="D21" s="7" t="s">
        <v>19</v>
      </c>
      <c r="E21" s="7" t="s">
        <v>118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6">
        <v>0</v>
      </c>
      <c r="L21" s="85">
        <v>0</v>
      </c>
      <c r="M21" s="85">
        <v>0</v>
      </c>
      <c r="N21" s="85">
        <v>32</v>
      </c>
      <c r="O21" s="85">
        <v>0.2</v>
      </c>
      <c r="P21" s="85">
        <v>0</v>
      </c>
      <c r="Q21" s="85">
        <v>0</v>
      </c>
      <c r="R21" s="85">
        <v>0</v>
      </c>
      <c r="S21" s="85">
        <v>0</v>
      </c>
      <c r="T21" s="125">
        <v>0</v>
      </c>
      <c r="U21" s="85">
        <v>0</v>
      </c>
      <c r="V21" s="85">
        <v>0</v>
      </c>
      <c r="W21" s="85">
        <v>0</v>
      </c>
      <c r="X21" s="85">
        <v>16.2</v>
      </c>
      <c r="Y21" s="85">
        <v>0.8</v>
      </c>
      <c r="Z21" s="85">
        <v>0</v>
      </c>
      <c r="AA21" s="85">
        <v>0</v>
      </c>
      <c r="AB21" s="86" t="s">
        <v>165</v>
      </c>
      <c r="AC21" s="85">
        <v>0</v>
      </c>
      <c r="AD21" s="85">
        <v>0</v>
      </c>
      <c r="AE21" s="85">
        <v>0</v>
      </c>
      <c r="AF21" s="85">
        <v>0.2</v>
      </c>
      <c r="AG21" s="85">
        <v>0</v>
      </c>
      <c r="AH21" s="85">
        <v>0</v>
      </c>
      <c r="AI21" s="85">
        <v>0</v>
      </c>
      <c r="AJ21" s="85">
        <v>0</v>
      </c>
      <c r="AK21" s="20">
        <f t="shared" si="0"/>
        <v>49.400000000000006</v>
      </c>
      <c r="AL21" s="19">
        <f t="shared" si="1"/>
        <v>1.6466666666666669</v>
      </c>
    </row>
    <row r="22" spans="2:40" x14ac:dyDescent="0.2">
      <c r="B22" s="7" t="str">
        <f t="shared" si="2"/>
        <v>Huasteca_Santa Rosa</v>
      </c>
      <c r="C22" s="7" t="s">
        <v>10</v>
      </c>
      <c r="D22" s="7" t="s">
        <v>20</v>
      </c>
      <c r="E22" s="7" t="s">
        <v>11</v>
      </c>
      <c r="F22" s="86">
        <v>0.7</v>
      </c>
      <c r="G22" s="86">
        <v>0</v>
      </c>
      <c r="H22" s="86">
        <v>0</v>
      </c>
      <c r="I22" s="86">
        <v>0</v>
      </c>
      <c r="J22" s="86" t="s">
        <v>165</v>
      </c>
      <c r="K22" s="86">
        <v>0</v>
      </c>
      <c r="L22" s="86">
        <v>0</v>
      </c>
      <c r="M22" s="86" t="s">
        <v>165</v>
      </c>
      <c r="N22" s="86" t="s">
        <v>165</v>
      </c>
      <c r="O22" s="86">
        <v>0</v>
      </c>
      <c r="P22" s="86">
        <v>0</v>
      </c>
      <c r="Q22" s="86" t="s">
        <v>165</v>
      </c>
      <c r="R22" s="86" t="s">
        <v>165</v>
      </c>
      <c r="S22" s="86" t="s">
        <v>165</v>
      </c>
      <c r="T22" s="125">
        <v>0</v>
      </c>
      <c r="U22" s="86">
        <v>0</v>
      </c>
      <c r="V22" s="86">
        <v>0</v>
      </c>
      <c r="W22" s="86">
        <v>0</v>
      </c>
      <c r="X22" s="86">
        <v>13.4</v>
      </c>
      <c r="Y22" s="86" t="s">
        <v>165</v>
      </c>
      <c r="Z22" s="86">
        <v>0</v>
      </c>
      <c r="AA22" s="86" t="s">
        <v>165</v>
      </c>
      <c r="AB22" s="86" t="s">
        <v>165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86" t="s">
        <v>165</v>
      </c>
      <c r="AI22" s="86">
        <v>0</v>
      </c>
      <c r="AJ22" s="86">
        <v>0</v>
      </c>
      <c r="AK22" s="20">
        <f t="shared" si="0"/>
        <v>14.1</v>
      </c>
      <c r="AL22" s="19">
        <f t="shared" si="1"/>
        <v>0.67142857142857137</v>
      </c>
    </row>
    <row r="23" spans="2:40" x14ac:dyDescent="0.2">
      <c r="B23" s="7" t="str">
        <f t="shared" si="2"/>
        <v>Huasteca_Tamuín</v>
      </c>
      <c r="C23" s="7" t="s">
        <v>10</v>
      </c>
      <c r="D23" s="7" t="s">
        <v>22</v>
      </c>
      <c r="E23" s="7" t="s">
        <v>22</v>
      </c>
      <c r="F23" s="86">
        <v>0.8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6.8</v>
      </c>
      <c r="N23" s="86">
        <v>30.5</v>
      </c>
      <c r="O23" s="86">
        <v>0</v>
      </c>
      <c r="P23" s="86">
        <v>0</v>
      </c>
      <c r="Q23" s="86">
        <v>0</v>
      </c>
      <c r="R23" s="86" t="s">
        <v>165</v>
      </c>
      <c r="S23" s="86">
        <v>0</v>
      </c>
      <c r="T23" s="125">
        <v>0</v>
      </c>
      <c r="U23" s="86">
        <v>0</v>
      </c>
      <c r="V23" s="86">
        <v>0</v>
      </c>
      <c r="W23" s="86">
        <v>0</v>
      </c>
      <c r="X23" s="86">
        <v>30.4</v>
      </c>
      <c r="Y23" s="86">
        <v>0</v>
      </c>
      <c r="Z23" s="86">
        <v>0</v>
      </c>
      <c r="AA23" s="86">
        <v>0</v>
      </c>
      <c r="AB23" s="86" t="s">
        <v>165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86">
        <v>0</v>
      </c>
      <c r="AI23" s="86">
        <v>0</v>
      </c>
      <c r="AJ23" s="86">
        <v>0</v>
      </c>
      <c r="AK23" s="20">
        <f t="shared" si="0"/>
        <v>68.5</v>
      </c>
      <c r="AL23" s="19">
        <f t="shared" si="1"/>
        <v>2.3620689655172415</v>
      </c>
    </row>
    <row r="24" spans="2:40" x14ac:dyDescent="0.2">
      <c r="B24" s="7" t="str">
        <f t="shared" si="2"/>
        <v>Huasteca_Temamatla</v>
      </c>
      <c r="C24" s="7" t="s">
        <v>10</v>
      </c>
      <c r="D24" s="7" t="s">
        <v>23</v>
      </c>
      <c r="E24" s="7" t="s">
        <v>119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5">
        <v>0</v>
      </c>
      <c r="M24" s="85">
        <v>0</v>
      </c>
      <c r="N24" s="85">
        <v>16.399999999999999</v>
      </c>
      <c r="O24" s="85">
        <v>0.2</v>
      </c>
      <c r="P24" s="85">
        <v>0</v>
      </c>
      <c r="Q24" s="85">
        <v>0</v>
      </c>
      <c r="R24" s="85">
        <v>0</v>
      </c>
      <c r="S24" s="85">
        <v>0</v>
      </c>
      <c r="T24" s="125">
        <v>0</v>
      </c>
      <c r="U24" s="85">
        <v>0</v>
      </c>
      <c r="V24" s="85">
        <v>0</v>
      </c>
      <c r="W24" s="85">
        <v>0</v>
      </c>
      <c r="X24" s="85">
        <v>20</v>
      </c>
      <c r="Y24" s="85">
        <v>3.6</v>
      </c>
      <c r="Z24" s="85">
        <v>0</v>
      </c>
      <c r="AA24" s="85">
        <v>0</v>
      </c>
      <c r="AB24" s="86" t="s">
        <v>165</v>
      </c>
      <c r="AC24" s="85">
        <v>0</v>
      </c>
      <c r="AD24" s="85">
        <v>0</v>
      </c>
      <c r="AE24" s="85">
        <v>0</v>
      </c>
      <c r="AF24" s="85">
        <v>17.399999999999999</v>
      </c>
      <c r="AG24" s="85">
        <v>0</v>
      </c>
      <c r="AH24" s="85">
        <v>0.2</v>
      </c>
      <c r="AI24" s="85">
        <v>0</v>
      </c>
      <c r="AJ24" s="85">
        <v>0</v>
      </c>
      <c r="AK24" s="20">
        <f t="shared" si="0"/>
        <v>57.8</v>
      </c>
      <c r="AL24" s="19">
        <f t="shared" si="1"/>
        <v>1.9266666666666665</v>
      </c>
    </row>
    <row r="25" spans="2:40" x14ac:dyDescent="0.2">
      <c r="B25" s="7" t="str">
        <f t="shared" si="2"/>
        <v>Huasteca_Tierra Blanca</v>
      </c>
      <c r="C25" s="7" t="s">
        <v>10</v>
      </c>
      <c r="D25" s="7" t="s">
        <v>24</v>
      </c>
      <c r="E25" s="7" t="s">
        <v>119</v>
      </c>
      <c r="F25" s="85">
        <v>0.4</v>
      </c>
      <c r="G25" s="85">
        <v>0</v>
      </c>
      <c r="H25" s="85">
        <v>0</v>
      </c>
      <c r="I25" s="85">
        <v>0</v>
      </c>
      <c r="J25" s="85">
        <v>0</v>
      </c>
      <c r="K25" s="86">
        <v>0</v>
      </c>
      <c r="L25" s="85">
        <v>0</v>
      </c>
      <c r="M25" s="85">
        <v>1.2</v>
      </c>
      <c r="N25" s="85">
        <v>16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125">
        <v>0</v>
      </c>
      <c r="U25" s="85">
        <v>0</v>
      </c>
      <c r="V25" s="85">
        <v>0</v>
      </c>
      <c r="W25" s="85">
        <v>0</v>
      </c>
      <c r="X25" s="85">
        <v>13.6</v>
      </c>
      <c r="Y25" s="85">
        <v>0.4</v>
      </c>
      <c r="Z25" s="85">
        <v>0</v>
      </c>
      <c r="AA25" s="85">
        <v>0</v>
      </c>
      <c r="AB25" s="86" t="s">
        <v>165</v>
      </c>
      <c r="AC25" s="85">
        <v>0</v>
      </c>
      <c r="AD25" s="85">
        <v>0</v>
      </c>
      <c r="AE25" s="85">
        <v>0</v>
      </c>
      <c r="AF25" s="85">
        <v>12</v>
      </c>
      <c r="AG25" s="85">
        <v>5.4</v>
      </c>
      <c r="AH25" s="85">
        <v>0</v>
      </c>
      <c r="AI25" s="85">
        <v>0</v>
      </c>
      <c r="AJ25" s="85">
        <v>0</v>
      </c>
      <c r="AK25" s="20">
        <f t="shared" si="0"/>
        <v>49</v>
      </c>
      <c r="AL25" s="19">
        <f t="shared" si="1"/>
        <v>1.6333333333333333</v>
      </c>
    </row>
    <row r="26" spans="2:40" x14ac:dyDescent="0.2">
      <c r="B26" s="8" t="str">
        <f t="shared" si="2"/>
        <v>Media_Cerritos</v>
      </c>
      <c r="C26" s="8" t="s">
        <v>5</v>
      </c>
      <c r="D26" s="8" t="s">
        <v>6</v>
      </c>
      <c r="E26" s="8" t="s">
        <v>6</v>
      </c>
      <c r="F26" s="86">
        <v>0</v>
      </c>
      <c r="G26" s="86">
        <v>0</v>
      </c>
      <c r="H26" s="86">
        <v>0</v>
      </c>
      <c r="I26" s="86">
        <v>0</v>
      </c>
      <c r="J26" s="86" t="s">
        <v>165</v>
      </c>
      <c r="K26" s="86">
        <v>0</v>
      </c>
      <c r="L26" s="86">
        <v>0</v>
      </c>
      <c r="M26" s="86" t="s">
        <v>165</v>
      </c>
      <c r="N26" s="86" t="s">
        <v>165</v>
      </c>
      <c r="O26" s="86">
        <v>0</v>
      </c>
      <c r="P26" s="86">
        <v>0</v>
      </c>
      <c r="Q26" s="86" t="s">
        <v>165</v>
      </c>
      <c r="R26" s="86">
        <v>0</v>
      </c>
      <c r="S26" s="86">
        <v>0</v>
      </c>
      <c r="T26" s="125">
        <v>0</v>
      </c>
      <c r="U26" s="86" t="s">
        <v>165</v>
      </c>
      <c r="V26" s="86">
        <v>0</v>
      </c>
      <c r="W26" s="86" t="s">
        <v>165</v>
      </c>
      <c r="X26" s="86" t="s">
        <v>165</v>
      </c>
      <c r="Y26" s="86" t="s">
        <v>165</v>
      </c>
      <c r="Z26" s="86">
        <v>0</v>
      </c>
      <c r="AA26" s="86">
        <v>0</v>
      </c>
      <c r="AB26" s="86" t="s">
        <v>165</v>
      </c>
      <c r="AC26" s="86">
        <v>0</v>
      </c>
      <c r="AD26" s="86" t="s">
        <v>165</v>
      </c>
      <c r="AE26" s="86" t="s">
        <v>165</v>
      </c>
      <c r="AF26" s="86">
        <v>0</v>
      </c>
      <c r="AG26" s="86">
        <v>0</v>
      </c>
      <c r="AH26" s="86">
        <v>0</v>
      </c>
      <c r="AI26" s="86" t="s">
        <v>165</v>
      </c>
      <c r="AJ26" s="86">
        <v>0</v>
      </c>
      <c r="AK26" s="20">
        <f t="shared" si="0"/>
        <v>0</v>
      </c>
      <c r="AL26" s="19">
        <f t="shared" si="1"/>
        <v>0</v>
      </c>
    </row>
    <row r="27" spans="2:40" x14ac:dyDescent="0.2">
      <c r="B27" s="8" t="str">
        <f t="shared" si="2"/>
        <v>Media_Rioverde</v>
      </c>
      <c r="C27" s="8" t="s">
        <v>5</v>
      </c>
      <c r="D27" s="8" t="s">
        <v>7</v>
      </c>
      <c r="E27" s="8" t="s">
        <v>7</v>
      </c>
      <c r="F27" s="86">
        <v>2.2999999999999998</v>
      </c>
      <c r="G27" s="86">
        <v>0.2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2.1</v>
      </c>
      <c r="N27" s="86">
        <v>4.5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125">
        <v>0</v>
      </c>
      <c r="U27" s="86">
        <v>0</v>
      </c>
      <c r="V27" s="86">
        <v>0</v>
      </c>
      <c r="W27" s="86">
        <v>0</v>
      </c>
      <c r="X27" s="86" t="s">
        <v>165</v>
      </c>
      <c r="Y27" s="86">
        <v>0</v>
      </c>
      <c r="Z27" s="86">
        <v>0</v>
      </c>
      <c r="AA27" s="86">
        <v>0</v>
      </c>
      <c r="AB27" s="86" t="s">
        <v>165</v>
      </c>
      <c r="AC27" s="86">
        <v>0</v>
      </c>
      <c r="AD27" s="86">
        <v>0</v>
      </c>
      <c r="AE27" s="86">
        <v>0</v>
      </c>
      <c r="AF27" s="86">
        <v>0</v>
      </c>
      <c r="AG27" s="86">
        <v>0.4</v>
      </c>
      <c r="AH27" s="86">
        <v>0</v>
      </c>
      <c r="AI27" s="86">
        <v>0</v>
      </c>
      <c r="AJ27" s="86">
        <v>0</v>
      </c>
      <c r="AK27" s="20">
        <f t="shared" si="0"/>
        <v>9.5</v>
      </c>
      <c r="AL27" s="19">
        <f t="shared" si="1"/>
        <v>0.32758620689655171</v>
      </c>
    </row>
    <row r="28" spans="2:40" x14ac:dyDescent="0.2">
      <c r="B28" s="8" t="str">
        <f t="shared" si="2"/>
        <v>Media_San Ciro</v>
      </c>
      <c r="C28" s="8" t="s">
        <v>5</v>
      </c>
      <c r="D28" s="8" t="s">
        <v>8</v>
      </c>
      <c r="E28" s="8" t="s">
        <v>112</v>
      </c>
      <c r="F28" s="86">
        <v>12</v>
      </c>
      <c r="G28" s="86">
        <v>0.3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1.2</v>
      </c>
      <c r="N28" s="86" t="s">
        <v>165</v>
      </c>
      <c r="O28" s="86" t="s">
        <v>165</v>
      </c>
      <c r="P28" s="86">
        <v>0</v>
      </c>
      <c r="Q28" s="86">
        <v>0</v>
      </c>
      <c r="R28" s="86">
        <v>0</v>
      </c>
      <c r="S28" s="86">
        <v>0</v>
      </c>
      <c r="T28" s="125">
        <v>0</v>
      </c>
      <c r="U28" s="86">
        <v>0</v>
      </c>
      <c r="V28" s="86">
        <v>0.5</v>
      </c>
      <c r="W28" s="86">
        <v>0</v>
      </c>
      <c r="X28" s="86">
        <v>1.3</v>
      </c>
      <c r="Y28" s="86">
        <v>0.8</v>
      </c>
      <c r="Z28" s="86" t="s">
        <v>165</v>
      </c>
      <c r="AA28" s="86">
        <v>0</v>
      </c>
      <c r="AB28" s="86" t="s">
        <v>165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  <c r="AH28" s="86">
        <v>0</v>
      </c>
      <c r="AI28" s="86">
        <v>0</v>
      </c>
      <c r="AJ28" s="86">
        <v>0</v>
      </c>
      <c r="AK28" s="20">
        <f t="shared" si="0"/>
        <v>16.100000000000001</v>
      </c>
      <c r="AL28" s="19">
        <f t="shared" si="1"/>
        <v>0.59629629629629632</v>
      </c>
    </row>
    <row r="29" spans="2:40" customFormat="1" ht="15" x14ac:dyDescent="0.25">
      <c r="B29" s="17" t="str">
        <f t="shared" si="2"/>
        <v>Altiplano_Los Quintos</v>
      </c>
      <c r="C29" s="17" t="s">
        <v>0</v>
      </c>
      <c r="D29" s="17" t="s">
        <v>50</v>
      </c>
      <c r="E29" s="17" t="s">
        <v>51</v>
      </c>
      <c r="F29" s="132">
        <v>3.6</v>
      </c>
      <c r="G29" s="132">
        <v>2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10.199999999999999</v>
      </c>
      <c r="O29" s="132">
        <v>2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1</v>
      </c>
      <c r="Z29" s="86">
        <v>0</v>
      </c>
      <c r="AA29" s="86">
        <v>0</v>
      </c>
      <c r="AB29" s="86">
        <v>0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0</v>
      </c>
      <c r="AI29" s="86">
        <v>0</v>
      </c>
      <c r="AJ29" s="86">
        <v>0</v>
      </c>
      <c r="AK29" s="20">
        <f t="shared" ref="AK29:AK81" si="3">SUM(F29:AJ29)</f>
        <v>18.799999999999997</v>
      </c>
      <c r="AL29" s="19">
        <f t="shared" ref="AL29:AL81" si="4">AVERAGE(F29:AJ29)</f>
        <v>0.60645161290322569</v>
      </c>
    </row>
    <row r="30" spans="2:40" customFormat="1" ht="15" x14ac:dyDescent="0.25">
      <c r="B30" s="17" t="str">
        <f t="shared" si="2"/>
        <v>Altiplano_El Cuijal</v>
      </c>
      <c r="C30" s="17" t="s">
        <v>0</v>
      </c>
      <c r="D30" s="17" t="s">
        <v>52</v>
      </c>
      <c r="E30" s="17" t="s">
        <v>61</v>
      </c>
      <c r="F30" s="86" t="s">
        <v>165</v>
      </c>
      <c r="G30" s="86" t="s">
        <v>165</v>
      </c>
      <c r="H30" s="86" t="s">
        <v>165</v>
      </c>
      <c r="I30" s="86" t="s">
        <v>165</v>
      </c>
      <c r="J30" s="86" t="s">
        <v>165</v>
      </c>
      <c r="K30" s="86" t="s">
        <v>165</v>
      </c>
      <c r="L30" s="86" t="s">
        <v>165</v>
      </c>
      <c r="M30" s="86" t="s">
        <v>165</v>
      </c>
      <c r="N30" s="86" t="s">
        <v>165</v>
      </c>
      <c r="O30" s="86" t="s">
        <v>165</v>
      </c>
      <c r="P30" s="86" t="s">
        <v>165</v>
      </c>
      <c r="Q30" s="86" t="s">
        <v>165</v>
      </c>
      <c r="R30" s="86" t="s">
        <v>165</v>
      </c>
      <c r="S30" s="86" t="s">
        <v>165</v>
      </c>
      <c r="T30" s="86" t="s">
        <v>165</v>
      </c>
      <c r="U30" s="86" t="s">
        <v>165</v>
      </c>
      <c r="V30" s="86" t="s">
        <v>165</v>
      </c>
      <c r="W30" s="86" t="s">
        <v>165</v>
      </c>
      <c r="X30" s="86" t="s">
        <v>165</v>
      </c>
      <c r="Y30" s="86" t="s">
        <v>165</v>
      </c>
      <c r="Z30" s="86" t="s">
        <v>165</v>
      </c>
      <c r="AA30" s="86" t="s">
        <v>165</v>
      </c>
      <c r="AB30" s="86" t="s">
        <v>165</v>
      </c>
      <c r="AC30" s="86" t="s">
        <v>165</v>
      </c>
      <c r="AD30" s="86" t="s">
        <v>165</v>
      </c>
      <c r="AE30" s="86" t="s">
        <v>165</v>
      </c>
      <c r="AF30" s="86" t="s">
        <v>165</v>
      </c>
      <c r="AG30" s="86" t="s">
        <v>165</v>
      </c>
      <c r="AH30" s="86" t="s">
        <v>165</v>
      </c>
      <c r="AI30" s="86" t="s">
        <v>165</v>
      </c>
      <c r="AJ30" s="86">
        <v>0</v>
      </c>
      <c r="AK30" s="20">
        <f t="shared" si="3"/>
        <v>0</v>
      </c>
      <c r="AL30" s="19">
        <f t="shared" si="4"/>
        <v>0</v>
      </c>
      <c r="AN30" s="16"/>
    </row>
    <row r="31" spans="2:40" customFormat="1" ht="15" x14ac:dyDescent="0.25">
      <c r="B31" s="17" t="str">
        <f t="shared" si="2"/>
        <v>Altiplano_Charcas</v>
      </c>
      <c r="C31" s="17" t="s">
        <v>0</v>
      </c>
      <c r="D31" s="17" t="s">
        <v>54</v>
      </c>
      <c r="E31" s="17" t="s">
        <v>54</v>
      </c>
      <c r="F31" s="132">
        <v>1.6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86" t="s">
        <v>165</v>
      </c>
      <c r="N31" s="86" t="s">
        <v>165</v>
      </c>
      <c r="O31" s="86" t="s">
        <v>165</v>
      </c>
      <c r="P31" s="86" t="s">
        <v>165</v>
      </c>
      <c r="Q31" s="86" t="s">
        <v>165</v>
      </c>
      <c r="R31" s="86" t="s">
        <v>165</v>
      </c>
      <c r="S31" s="86" t="s">
        <v>165</v>
      </c>
      <c r="T31" s="86" t="s">
        <v>165</v>
      </c>
      <c r="U31" s="86" t="s">
        <v>165</v>
      </c>
      <c r="V31" s="86" t="s">
        <v>165</v>
      </c>
      <c r="W31" s="86" t="s">
        <v>165</v>
      </c>
      <c r="X31" s="86" t="s">
        <v>165</v>
      </c>
      <c r="Y31" s="86" t="s">
        <v>165</v>
      </c>
      <c r="Z31" s="86" t="s">
        <v>165</v>
      </c>
      <c r="AA31" s="86" t="s">
        <v>165</v>
      </c>
      <c r="AB31" s="86" t="s">
        <v>165</v>
      </c>
      <c r="AC31" s="86" t="s">
        <v>165</v>
      </c>
      <c r="AD31" s="86" t="s">
        <v>165</v>
      </c>
      <c r="AE31" s="86" t="s">
        <v>165</v>
      </c>
      <c r="AF31" s="86" t="s">
        <v>165</v>
      </c>
      <c r="AG31" s="86" t="s">
        <v>165</v>
      </c>
      <c r="AH31" s="86" t="s">
        <v>165</v>
      </c>
      <c r="AI31" s="86" t="s">
        <v>165</v>
      </c>
      <c r="AJ31" s="86" t="s">
        <v>165</v>
      </c>
      <c r="AK31" s="20">
        <f t="shared" si="3"/>
        <v>1.6</v>
      </c>
      <c r="AL31" s="19">
        <f t="shared" si="4"/>
        <v>0.22857142857142859</v>
      </c>
    </row>
    <row r="32" spans="2:40" customFormat="1" ht="15" x14ac:dyDescent="0.25">
      <c r="B32" s="17" t="str">
        <f t="shared" si="2"/>
        <v>Altiplano_El Huizache</v>
      </c>
      <c r="C32" s="17" t="s">
        <v>0</v>
      </c>
      <c r="D32" s="17" t="s">
        <v>55</v>
      </c>
      <c r="E32" s="17" t="s">
        <v>144</v>
      </c>
      <c r="F32" s="132">
        <v>1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5.6</v>
      </c>
      <c r="O32" s="132">
        <v>0.4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0.2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0.2</v>
      </c>
      <c r="AH32" s="86">
        <v>0</v>
      </c>
      <c r="AI32" s="86">
        <v>0</v>
      </c>
      <c r="AJ32" s="86">
        <v>0</v>
      </c>
      <c r="AK32" s="20">
        <f t="shared" si="3"/>
        <v>7.4</v>
      </c>
      <c r="AL32" s="19">
        <f t="shared" si="4"/>
        <v>0.23870967741935484</v>
      </c>
      <c r="AN32" s="16"/>
    </row>
    <row r="33" spans="2:40" customFormat="1" ht="15" x14ac:dyDescent="0.25">
      <c r="B33" s="17" t="str">
        <f t="shared" si="2"/>
        <v>Altiplano_El Vergel</v>
      </c>
      <c r="C33" s="17" t="s">
        <v>0</v>
      </c>
      <c r="D33" s="17" t="s">
        <v>143</v>
      </c>
      <c r="E33" s="17" t="s">
        <v>1</v>
      </c>
      <c r="F33" s="132">
        <v>1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5.6</v>
      </c>
      <c r="O33" s="132">
        <v>0.4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0.2</v>
      </c>
      <c r="X33" s="86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0.2</v>
      </c>
      <c r="AH33" s="86">
        <v>0</v>
      </c>
      <c r="AI33" s="86">
        <v>0</v>
      </c>
      <c r="AJ33" s="86">
        <v>0</v>
      </c>
      <c r="AK33" s="20">
        <f t="shared" si="3"/>
        <v>7.4</v>
      </c>
      <c r="AL33" s="19">
        <f t="shared" si="4"/>
        <v>0.23870967741935484</v>
      </c>
    </row>
    <row r="34" spans="2:40" customFormat="1" ht="15" x14ac:dyDescent="0.25">
      <c r="B34" s="17" t="str">
        <f t="shared" si="2"/>
        <v xml:space="preserve">Altiplano_Pocitos </v>
      </c>
      <c r="C34" s="17" t="s">
        <v>0</v>
      </c>
      <c r="D34" s="17" t="s">
        <v>57</v>
      </c>
      <c r="E34" s="17" t="s">
        <v>1</v>
      </c>
      <c r="F34" s="132">
        <v>0</v>
      </c>
      <c r="G34" s="132">
        <v>1.8</v>
      </c>
      <c r="H34" s="132">
        <v>0.2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16.399999999999999</v>
      </c>
      <c r="O34" s="132">
        <v>2.4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0.8</v>
      </c>
      <c r="W34" s="86">
        <v>1.6</v>
      </c>
      <c r="X34" s="86">
        <v>0</v>
      </c>
      <c r="Y34" s="86">
        <v>5.6</v>
      </c>
      <c r="Z34" s="86">
        <v>0</v>
      </c>
      <c r="AA34" s="86">
        <v>0</v>
      </c>
      <c r="AB34" s="86">
        <v>0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86">
        <v>0</v>
      </c>
      <c r="AK34" s="20">
        <f t="shared" si="3"/>
        <v>28.799999999999997</v>
      </c>
      <c r="AL34" s="19">
        <f t="shared" si="4"/>
        <v>0.92903225806451606</v>
      </c>
      <c r="AN34" s="16"/>
    </row>
    <row r="35" spans="2:40" customFormat="1" ht="15" x14ac:dyDescent="0.25">
      <c r="B35" s="17" t="str">
        <f t="shared" si="2"/>
        <v>Altiplano_Banderillas</v>
      </c>
      <c r="C35" s="17" t="s">
        <v>0</v>
      </c>
      <c r="D35" s="17" t="s">
        <v>58</v>
      </c>
      <c r="E35" s="17" t="s">
        <v>59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86">
        <v>0</v>
      </c>
      <c r="Q35" s="86">
        <v>0</v>
      </c>
      <c r="R35" s="86">
        <v>0</v>
      </c>
      <c r="S35" s="86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 t="s">
        <v>165</v>
      </c>
      <c r="Z35" s="131">
        <v>0</v>
      </c>
      <c r="AA35" s="131" t="s">
        <v>165</v>
      </c>
      <c r="AB35" s="131">
        <v>0</v>
      </c>
      <c r="AC35" s="131">
        <v>0</v>
      </c>
      <c r="AD35" s="131">
        <v>0</v>
      </c>
      <c r="AE35" s="86" t="s">
        <v>165</v>
      </c>
      <c r="AF35" s="86" t="s">
        <v>165</v>
      </c>
      <c r="AG35" s="86" t="s">
        <v>165</v>
      </c>
      <c r="AH35" s="86" t="s">
        <v>165</v>
      </c>
      <c r="AI35" s="86" t="s">
        <v>165</v>
      </c>
      <c r="AJ35" s="86" t="s">
        <v>165</v>
      </c>
      <c r="AK35" s="20">
        <f t="shared" si="3"/>
        <v>0</v>
      </c>
      <c r="AL35" s="19">
        <f t="shared" si="4"/>
        <v>0</v>
      </c>
    </row>
    <row r="36" spans="2:40" customFormat="1" ht="15" x14ac:dyDescent="0.25">
      <c r="B36" s="17" t="str">
        <f t="shared" si="2"/>
        <v>Altiplano_Sabanillas</v>
      </c>
      <c r="C36" s="17" t="s">
        <v>0</v>
      </c>
      <c r="D36" s="17" t="s">
        <v>60</v>
      </c>
      <c r="E36" s="17" t="s">
        <v>61</v>
      </c>
      <c r="F36" s="132">
        <v>2.2000000000000002</v>
      </c>
      <c r="G36" s="132">
        <v>1</v>
      </c>
      <c r="H36" s="132">
        <v>0</v>
      </c>
      <c r="I36" s="132">
        <v>0</v>
      </c>
      <c r="J36" s="132">
        <v>0</v>
      </c>
      <c r="K36" s="132">
        <v>8</v>
      </c>
      <c r="L36" s="132">
        <v>0</v>
      </c>
      <c r="M36" s="132">
        <v>0</v>
      </c>
      <c r="N36" s="132">
        <v>22.4</v>
      </c>
      <c r="O36" s="132">
        <v>11.4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1.2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86">
        <v>0</v>
      </c>
      <c r="AK36" s="20">
        <f t="shared" si="3"/>
        <v>46.199999999999996</v>
      </c>
      <c r="AL36" s="19">
        <f t="shared" si="4"/>
        <v>1.4903225806451612</v>
      </c>
      <c r="AN36" s="16"/>
    </row>
    <row r="37" spans="2:40" customFormat="1" ht="15" x14ac:dyDescent="0.25">
      <c r="B37" s="17" t="str">
        <f t="shared" si="2"/>
        <v>Altiplano_BuenaVista</v>
      </c>
      <c r="C37" s="17" t="s">
        <v>0</v>
      </c>
      <c r="D37" s="17" t="s">
        <v>62</v>
      </c>
      <c r="E37" s="17" t="s">
        <v>63</v>
      </c>
      <c r="F37" s="132">
        <v>0.6</v>
      </c>
      <c r="G37" s="132">
        <v>17.2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0.2</v>
      </c>
      <c r="N37" s="132">
        <v>6.2</v>
      </c>
      <c r="O37" s="132">
        <v>1.6</v>
      </c>
      <c r="P37" s="86">
        <v>0</v>
      </c>
      <c r="Q37" s="86">
        <v>0</v>
      </c>
      <c r="R37" s="86">
        <v>0</v>
      </c>
      <c r="S37" s="86">
        <v>0</v>
      </c>
      <c r="T37" s="131">
        <v>0</v>
      </c>
      <c r="U37" s="131">
        <v>0</v>
      </c>
      <c r="V37" s="131">
        <v>0</v>
      </c>
      <c r="W37" s="131">
        <v>0.2</v>
      </c>
      <c r="X37" s="131">
        <v>0</v>
      </c>
      <c r="Y37" s="131">
        <v>3.2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20">
        <f t="shared" si="3"/>
        <v>29.2</v>
      </c>
      <c r="AL37" s="19">
        <f t="shared" si="4"/>
        <v>0.9419354838709677</v>
      </c>
    </row>
    <row r="38" spans="2:40" customFormat="1" ht="15" x14ac:dyDescent="0.25">
      <c r="B38" s="17" t="str">
        <f t="shared" si="2"/>
        <v>Altiplano_La Terquedad</v>
      </c>
      <c r="C38" s="17" t="s">
        <v>0</v>
      </c>
      <c r="D38" s="17" t="s">
        <v>64</v>
      </c>
      <c r="E38" s="17" t="s">
        <v>63</v>
      </c>
      <c r="F38" s="132">
        <v>4.8</v>
      </c>
      <c r="G38" s="132">
        <v>0.2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6</v>
      </c>
      <c r="O38" s="132">
        <v>2.8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0.8</v>
      </c>
      <c r="X38" s="86">
        <v>0</v>
      </c>
      <c r="Y38" s="86">
        <v>0.2</v>
      </c>
      <c r="Z38" s="86">
        <v>0</v>
      </c>
      <c r="AA38" s="86">
        <v>0</v>
      </c>
      <c r="AB38" s="86">
        <v>0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  <c r="AH38" s="86">
        <v>0</v>
      </c>
      <c r="AI38" s="86">
        <v>0</v>
      </c>
      <c r="AJ38" s="86">
        <v>0</v>
      </c>
      <c r="AK38" s="20">
        <f t="shared" si="3"/>
        <v>14.8</v>
      </c>
      <c r="AL38" s="19">
        <f t="shared" si="4"/>
        <v>0.47741935483870968</v>
      </c>
      <c r="AN38" s="16"/>
    </row>
    <row r="39" spans="2:40" customFormat="1" ht="15" x14ac:dyDescent="0.25">
      <c r="B39" s="17" t="str">
        <f t="shared" si="2"/>
        <v>Altiplano_BuenaVista</v>
      </c>
      <c r="C39" s="17" t="s">
        <v>0</v>
      </c>
      <c r="D39" s="17" t="s">
        <v>62</v>
      </c>
      <c r="E39" s="17" t="s">
        <v>65</v>
      </c>
      <c r="F39" s="86" t="s">
        <v>165</v>
      </c>
      <c r="G39" s="86" t="s">
        <v>165</v>
      </c>
      <c r="H39" s="86" t="s">
        <v>165</v>
      </c>
      <c r="I39" s="86" t="s">
        <v>165</v>
      </c>
      <c r="J39" s="86" t="s">
        <v>165</v>
      </c>
      <c r="K39" s="86" t="s">
        <v>165</v>
      </c>
      <c r="L39" s="86" t="s">
        <v>165</v>
      </c>
      <c r="M39" s="86" t="s">
        <v>165</v>
      </c>
      <c r="N39" s="86" t="s">
        <v>165</v>
      </c>
      <c r="O39" s="86" t="s">
        <v>165</v>
      </c>
      <c r="P39" s="86" t="s">
        <v>165</v>
      </c>
      <c r="Q39" s="86" t="s">
        <v>165</v>
      </c>
      <c r="R39" s="86" t="s">
        <v>165</v>
      </c>
      <c r="S39" s="86" t="s">
        <v>165</v>
      </c>
      <c r="T39" s="86" t="s">
        <v>165</v>
      </c>
      <c r="U39" s="86" t="s">
        <v>165</v>
      </c>
      <c r="V39" s="86" t="s">
        <v>165</v>
      </c>
      <c r="W39" s="86" t="s">
        <v>165</v>
      </c>
      <c r="X39" s="86" t="s">
        <v>165</v>
      </c>
      <c r="Y39" s="86" t="s">
        <v>165</v>
      </c>
      <c r="Z39" s="86" t="s">
        <v>165</v>
      </c>
      <c r="AA39" s="86" t="s">
        <v>165</v>
      </c>
      <c r="AB39" s="86" t="s">
        <v>165</v>
      </c>
      <c r="AC39" s="86" t="s">
        <v>165</v>
      </c>
      <c r="AD39" s="86" t="s">
        <v>165</v>
      </c>
      <c r="AE39" s="86" t="s">
        <v>165</v>
      </c>
      <c r="AF39" s="86" t="s">
        <v>165</v>
      </c>
      <c r="AG39" s="86" t="s">
        <v>165</v>
      </c>
      <c r="AH39" s="86" t="s">
        <v>165</v>
      </c>
      <c r="AI39" s="86" t="s">
        <v>165</v>
      </c>
      <c r="AJ39" s="86">
        <v>0</v>
      </c>
      <c r="AK39" s="20">
        <f t="shared" si="3"/>
        <v>0</v>
      </c>
      <c r="AL39" s="19">
        <f t="shared" si="4"/>
        <v>0</v>
      </c>
    </row>
    <row r="40" spans="2:40" customFormat="1" ht="15" x14ac:dyDescent="0.25">
      <c r="B40" s="17" t="str">
        <f t="shared" si="2"/>
        <v>Altiplano_La Dulce</v>
      </c>
      <c r="C40" s="17" t="s">
        <v>0</v>
      </c>
      <c r="D40" s="17" t="s">
        <v>66</v>
      </c>
      <c r="E40" s="17" t="s">
        <v>65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86">
        <v>0</v>
      </c>
      <c r="Q40" s="86">
        <v>0</v>
      </c>
      <c r="R40" s="86">
        <v>0</v>
      </c>
      <c r="S40" s="86">
        <v>0</v>
      </c>
      <c r="T40" s="131">
        <v>0</v>
      </c>
      <c r="U40" s="131">
        <v>0</v>
      </c>
      <c r="V40" s="131">
        <v>0</v>
      </c>
      <c r="W40" s="131">
        <v>0</v>
      </c>
      <c r="X40" s="131">
        <v>0</v>
      </c>
      <c r="Y40" s="131">
        <v>0</v>
      </c>
      <c r="Z40" s="131">
        <v>0</v>
      </c>
      <c r="AA40" s="131">
        <v>0</v>
      </c>
      <c r="AB40" s="131">
        <v>0</v>
      </c>
      <c r="AC40" s="131">
        <v>0</v>
      </c>
      <c r="AD40" s="131">
        <v>0</v>
      </c>
      <c r="AE40" s="131">
        <v>0</v>
      </c>
      <c r="AF40" s="131">
        <v>0</v>
      </c>
      <c r="AG40" s="131">
        <v>0</v>
      </c>
      <c r="AH40" s="131">
        <v>0</v>
      </c>
      <c r="AI40" s="131">
        <v>0</v>
      </c>
      <c r="AJ40" s="131">
        <v>0</v>
      </c>
      <c r="AK40" s="20">
        <f t="shared" si="3"/>
        <v>0</v>
      </c>
      <c r="AL40" s="19">
        <f t="shared" si="4"/>
        <v>0</v>
      </c>
      <c r="AN40" s="16"/>
    </row>
    <row r="41" spans="2:40" customFormat="1" ht="15" x14ac:dyDescent="0.25">
      <c r="B41" s="17" t="str">
        <f t="shared" si="2"/>
        <v>Altiplano_Yoliatl</v>
      </c>
      <c r="C41" s="17" t="s">
        <v>0</v>
      </c>
      <c r="D41" s="17" t="s">
        <v>67</v>
      </c>
      <c r="E41" s="17" t="s">
        <v>65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86">
        <v>0</v>
      </c>
      <c r="Q41" s="86">
        <v>0</v>
      </c>
      <c r="R41" s="86">
        <v>0</v>
      </c>
      <c r="S41" s="86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0</v>
      </c>
      <c r="AJ41" s="131">
        <v>0</v>
      </c>
      <c r="AK41" s="20">
        <f t="shared" si="3"/>
        <v>0</v>
      </c>
      <c r="AL41" s="19">
        <f t="shared" si="4"/>
        <v>0</v>
      </c>
    </row>
    <row r="42" spans="2:40" s="75" customFormat="1" ht="15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32">
        <v>0.4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11.4</v>
      </c>
      <c r="O42" s="132">
        <v>0.4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0.4</v>
      </c>
      <c r="Z42" s="86">
        <v>0</v>
      </c>
      <c r="AA42" s="86">
        <v>0</v>
      </c>
      <c r="AB42" s="86">
        <v>0</v>
      </c>
      <c r="AC42" s="86">
        <v>0</v>
      </c>
      <c r="AD42" s="86">
        <v>0</v>
      </c>
      <c r="AE42" s="132">
        <v>0</v>
      </c>
      <c r="AF42" s="132">
        <v>0</v>
      </c>
      <c r="AG42" s="132">
        <v>0.2</v>
      </c>
      <c r="AH42" s="132">
        <v>0</v>
      </c>
      <c r="AI42" s="132">
        <v>0</v>
      </c>
      <c r="AJ42" s="132">
        <v>0</v>
      </c>
      <c r="AK42" s="20">
        <f t="shared" si="3"/>
        <v>12.8</v>
      </c>
      <c r="AL42" s="19">
        <f t="shared" si="4"/>
        <v>0.41290322580645161</v>
      </c>
    </row>
    <row r="43" spans="2:40" s="75" customFormat="1" ht="15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86" t="s">
        <v>165</v>
      </c>
      <c r="G43" s="86" t="s">
        <v>165</v>
      </c>
      <c r="H43" s="86" t="s">
        <v>165</v>
      </c>
      <c r="I43" s="86" t="s">
        <v>165</v>
      </c>
      <c r="J43" s="86" t="s">
        <v>165</v>
      </c>
      <c r="K43" s="86" t="s">
        <v>165</v>
      </c>
      <c r="L43" s="86" t="s">
        <v>165</v>
      </c>
      <c r="M43" s="86" t="s">
        <v>165</v>
      </c>
      <c r="N43" s="86" t="s">
        <v>165</v>
      </c>
      <c r="O43" s="86" t="s">
        <v>165</v>
      </c>
      <c r="P43" s="86" t="s">
        <v>165</v>
      </c>
      <c r="Q43" s="86" t="s">
        <v>165</v>
      </c>
      <c r="R43" s="86" t="s">
        <v>165</v>
      </c>
      <c r="S43" s="86" t="s">
        <v>165</v>
      </c>
      <c r="T43" s="86" t="s">
        <v>165</v>
      </c>
      <c r="U43" s="86" t="s">
        <v>165</v>
      </c>
      <c r="V43" s="86" t="s">
        <v>165</v>
      </c>
      <c r="W43" s="86" t="s">
        <v>165</v>
      </c>
      <c r="X43" s="86" t="s">
        <v>165</v>
      </c>
      <c r="Y43" s="86" t="s">
        <v>165</v>
      </c>
      <c r="Z43" s="86" t="s">
        <v>165</v>
      </c>
      <c r="AA43" s="86" t="s">
        <v>165</v>
      </c>
      <c r="AB43" s="86" t="s">
        <v>165</v>
      </c>
      <c r="AC43" s="86" t="s">
        <v>165</v>
      </c>
      <c r="AD43" s="86" t="s">
        <v>165</v>
      </c>
      <c r="AE43" s="86" t="s">
        <v>165</v>
      </c>
      <c r="AF43" s="86" t="s">
        <v>165</v>
      </c>
      <c r="AG43" s="86" t="s">
        <v>165</v>
      </c>
      <c r="AH43" s="86" t="s">
        <v>165</v>
      </c>
      <c r="AI43" s="86" t="s">
        <v>165</v>
      </c>
      <c r="AJ43" s="86">
        <v>0</v>
      </c>
      <c r="AK43" s="20">
        <f t="shared" si="3"/>
        <v>0</v>
      </c>
      <c r="AL43" s="19">
        <f t="shared" si="4"/>
        <v>0</v>
      </c>
    </row>
    <row r="44" spans="2:40" s="75" customFormat="1" ht="15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10.8</v>
      </c>
      <c r="O44" s="132">
        <v>1.6</v>
      </c>
      <c r="P44" s="86">
        <v>0</v>
      </c>
      <c r="Q44" s="86">
        <v>0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0</v>
      </c>
      <c r="X44" s="86">
        <v>0</v>
      </c>
      <c r="Y44" s="86">
        <v>0</v>
      </c>
      <c r="Z44" s="86">
        <v>0</v>
      </c>
      <c r="AA44" s="86">
        <v>0</v>
      </c>
      <c r="AB44" s="86">
        <v>0</v>
      </c>
      <c r="AC44" s="86">
        <v>0</v>
      </c>
      <c r="AD44" s="86">
        <v>0</v>
      </c>
      <c r="AE44" s="86">
        <v>0</v>
      </c>
      <c r="AF44" s="86">
        <v>0</v>
      </c>
      <c r="AG44" s="86">
        <v>0</v>
      </c>
      <c r="AH44" s="86">
        <v>0</v>
      </c>
      <c r="AI44" s="86">
        <v>0</v>
      </c>
      <c r="AJ44" s="86">
        <v>0</v>
      </c>
      <c r="AK44" s="20">
        <f t="shared" si="3"/>
        <v>12.4</v>
      </c>
      <c r="AL44" s="19">
        <f t="shared" si="4"/>
        <v>0.4</v>
      </c>
    </row>
    <row r="45" spans="2:40" s="75" customFormat="1" ht="15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32">
        <v>1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0.2</v>
      </c>
      <c r="N45" s="132">
        <v>8.8000000000000007</v>
      </c>
      <c r="O45" s="132">
        <v>0.6</v>
      </c>
      <c r="P45" s="86">
        <v>0.2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6">
        <v>0</v>
      </c>
      <c r="AB45" s="86">
        <v>0</v>
      </c>
      <c r="AC45" s="86">
        <v>0</v>
      </c>
      <c r="AD45" s="86">
        <v>0</v>
      </c>
      <c r="AE45" s="86">
        <v>0</v>
      </c>
      <c r="AF45" s="86">
        <v>0</v>
      </c>
      <c r="AG45" s="86">
        <v>0</v>
      </c>
      <c r="AH45" s="86">
        <v>0</v>
      </c>
      <c r="AI45" s="86">
        <v>0</v>
      </c>
      <c r="AJ45" s="86">
        <v>0</v>
      </c>
      <c r="AK45" s="20">
        <f t="shared" si="3"/>
        <v>10.799999999999999</v>
      </c>
      <c r="AL45" s="19">
        <f t="shared" si="4"/>
        <v>0.34838709677419349</v>
      </c>
    </row>
    <row r="46" spans="2:40" s="75" customFormat="1" ht="15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32">
        <v>1.2</v>
      </c>
      <c r="G46" s="132">
        <v>4.5999999999999996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0.2</v>
      </c>
      <c r="N46" s="132">
        <v>10.199999999999999</v>
      </c>
      <c r="O46" s="132">
        <v>2.2000000000000002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v>0</v>
      </c>
      <c r="AJ46" s="86">
        <v>0</v>
      </c>
      <c r="AK46" s="20">
        <f t="shared" si="3"/>
        <v>18.399999999999999</v>
      </c>
      <c r="AL46" s="19">
        <f t="shared" si="4"/>
        <v>0.59354838709677415</v>
      </c>
    </row>
    <row r="47" spans="2:40" customFormat="1" ht="15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86" t="s">
        <v>165</v>
      </c>
      <c r="G47" s="86" t="s">
        <v>165</v>
      </c>
      <c r="H47" s="86" t="s">
        <v>165</v>
      </c>
      <c r="I47" s="86" t="s">
        <v>165</v>
      </c>
      <c r="J47" s="86" t="s">
        <v>165</v>
      </c>
      <c r="K47" s="86" t="s">
        <v>165</v>
      </c>
      <c r="L47" s="86" t="s">
        <v>165</v>
      </c>
      <c r="M47" s="86" t="s">
        <v>165</v>
      </c>
      <c r="N47" s="86" t="s">
        <v>165</v>
      </c>
      <c r="O47" s="86" t="s">
        <v>165</v>
      </c>
      <c r="P47" s="86" t="s">
        <v>165</v>
      </c>
      <c r="Q47" s="86" t="s">
        <v>165</v>
      </c>
      <c r="R47" s="86" t="s">
        <v>165</v>
      </c>
      <c r="S47" s="86" t="s">
        <v>165</v>
      </c>
      <c r="T47" s="86" t="s">
        <v>165</v>
      </c>
      <c r="U47" s="86" t="s">
        <v>165</v>
      </c>
      <c r="V47" s="86" t="s">
        <v>165</v>
      </c>
      <c r="W47" s="86" t="s">
        <v>165</v>
      </c>
      <c r="X47" s="86" t="s">
        <v>165</v>
      </c>
      <c r="Y47" s="86" t="s">
        <v>165</v>
      </c>
      <c r="Z47" s="86" t="s">
        <v>165</v>
      </c>
      <c r="AA47" s="86" t="s">
        <v>165</v>
      </c>
      <c r="AB47" s="86" t="s">
        <v>165</v>
      </c>
      <c r="AC47" s="86" t="s">
        <v>165</v>
      </c>
      <c r="AD47" s="86" t="s">
        <v>165</v>
      </c>
      <c r="AE47" s="86" t="s">
        <v>165</v>
      </c>
      <c r="AF47" s="86" t="s">
        <v>165</v>
      </c>
      <c r="AG47" s="86" t="s">
        <v>165</v>
      </c>
      <c r="AH47" s="86" t="s">
        <v>165</v>
      </c>
      <c r="AI47" s="86" t="s">
        <v>165</v>
      </c>
      <c r="AJ47" s="86">
        <v>0</v>
      </c>
      <c r="AK47" s="20">
        <f>SUM(F47:AJ47)</f>
        <v>0</v>
      </c>
      <c r="AL47" s="19">
        <f>AVERAGE(F47:AJ47)</f>
        <v>0</v>
      </c>
      <c r="AN47" s="16"/>
    </row>
    <row r="48" spans="2:40" customFormat="1" ht="15" x14ac:dyDescent="0.25">
      <c r="B48" s="17" t="str">
        <f t="shared" si="2"/>
        <v>Centro_Benito Juárez</v>
      </c>
      <c r="C48" s="97" t="s">
        <v>28</v>
      </c>
      <c r="D48" s="97" t="s">
        <v>68</v>
      </c>
      <c r="E48" s="97" t="s">
        <v>69</v>
      </c>
      <c r="F48" s="132">
        <v>4</v>
      </c>
      <c r="G48" s="132">
        <v>0.6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14</v>
      </c>
      <c r="O48" s="132">
        <v>3.2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v>0</v>
      </c>
      <c r="AJ48" s="86">
        <v>0</v>
      </c>
      <c r="AK48" s="20">
        <f t="shared" si="3"/>
        <v>21.8</v>
      </c>
      <c r="AL48" s="19">
        <f t="shared" si="4"/>
        <v>0.70322580645161292</v>
      </c>
      <c r="AN48" s="16"/>
    </row>
    <row r="49" spans="2:40" customFormat="1" ht="15" x14ac:dyDescent="0.25">
      <c r="B49" s="17" t="str">
        <f t="shared" si="2"/>
        <v>Centro_El Polvorín</v>
      </c>
      <c r="C49" s="97" t="s">
        <v>28</v>
      </c>
      <c r="D49" s="97" t="s">
        <v>70</v>
      </c>
      <c r="E49" s="97" t="s">
        <v>71</v>
      </c>
      <c r="F49" s="132">
        <v>1.8</v>
      </c>
      <c r="G49" s="132">
        <v>0.2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14.4</v>
      </c>
      <c r="O49" s="132">
        <v>2</v>
      </c>
      <c r="P49" s="86">
        <v>0</v>
      </c>
      <c r="Q49" s="86">
        <v>0</v>
      </c>
      <c r="R49" s="86">
        <v>0</v>
      </c>
      <c r="S49" s="86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85">
        <v>0</v>
      </c>
      <c r="AK49" s="20">
        <f t="shared" si="3"/>
        <v>18.399999999999999</v>
      </c>
      <c r="AL49" s="19">
        <f t="shared" si="4"/>
        <v>0.59354838709677415</v>
      </c>
    </row>
    <row r="50" spans="2:40" customFormat="1" ht="15" x14ac:dyDescent="0.25">
      <c r="B50" s="17" t="str">
        <f t="shared" si="2"/>
        <v xml:space="preserve">Centro_Santa Clara </v>
      </c>
      <c r="C50" s="97" t="s">
        <v>28</v>
      </c>
      <c r="D50" s="97" t="s">
        <v>72</v>
      </c>
      <c r="E50" s="97" t="s">
        <v>4</v>
      </c>
      <c r="F50" s="132">
        <v>2.2000000000000002</v>
      </c>
      <c r="G50" s="132">
        <v>0.4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9.4</v>
      </c>
      <c r="O50" s="132">
        <v>2.2000000000000002</v>
      </c>
      <c r="P50" s="86">
        <v>0</v>
      </c>
      <c r="Q50" s="86">
        <v>0</v>
      </c>
      <c r="R50" s="86">
        <v>0</v>
      </c>
      <c r="S50" s="86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85">
        <v>0</v>
      </c>
      <c r="AJ50" s="85">
        <v>0</v>
      </c>
      <c r="AK50" s="20">
        <f t="shared" si="3"/>
        <v>14.2</v>
      </c>
      <c r="AL50" s="19">
        <f t="shared" si="4"/>
        <v>0.45806451612903226</v>
      </c>
      <c r="AN50" s="16"/>
    </row>
    <row r="51" spans="2:40" customFormat="1" ht="15" x14ac:dyDescent="0.25">
      <c r="B51" s="17" t="str">
        <f t="shared" si="2"/>
        <v>Centro_INIFAP SAN LUIS</v>
      </c>
      <c r="C51" s="97" t="s">
        <v>28</v>
      </c>
      <c r="D51" s="97" t="s">
        <v>73</v>
      </c>
      <c r="E51" s="97" t="s">
        <v>124</v>
      </c>
      <c r="F51" s="132">
        <v>0</v>
      </c>
      <c r="G51" s="132">
        <v>0.2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0.2</v>
      </c>
      <c r="O51" s="132">
        <v>0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86">
        <v>0</v>
      </c>
      <c r="AA51" s="86">
        <v>0</v>
      </c>
      <c r="AB51" s="86">
        <v>0</v>
      </c>
      <c r="AC51" s="86">
        <v>0</v>
      </c>
      <c r="AD51" s="86">
        <v>0</v>
      </c>
      <c r="AE51" s="86">
        <v>0</v>
      </c>
      <c r="AF51" s="86">
        <v>0</v>
      </c>
      <c r="AG51" s="86">
        <v>0</v>
      </c>
      <c r="AH51" s="86">
        <v>0.2</v>
      </c>
      <c r="AI51" s="86">
        <v>0</v>
      </c>
      <c r="AJ51" s="86">
        <v>0</v>
      </c>
      <c r="AK51" s="20">
        <f t="shared" si="3"/>
        <v>0.60000000000000009</v>
      </c>
      <c r="AL51" s="19">
        <f t="shared" si="4"/>
        <v>1.9354838709677424E-2</v>
      </c>
    </row>
    <row r="52" spans="2:40" customFormat="1" ht="15" x14ac:dyDescent="0.25">
      <c r="B52" s="17" t="str">
        <f t="shared" si="2"/>
        <v>Centro_La Lugarda</v>
      </c>
      <c r="C52" s="97" t="s">
        <v>28</v>
      </c>
      <c r="D52" s="97" t="s">
        <v>74</v>
      </c>
      <c r="E52" s="97" t="s">
        <v>75</v>
      </c>
      <c r="F52" s="132">
        <v>0</v>
      </c>
      <c r="G52" s="132">
        <v>3.6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21.4</v>
      </c>
      <c r="O52" s="132">
        <v>1</v>
      </c>
      <c r="P52" s="86">
        <v>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0.4</v>
      </c>
      <c r="AC52" s="86">
        <v>0</v>
      </c>
      <c r="AD52" s="86">
        <v>0</v>
      </c>
      <c r="AE52" s="86">
        <v>0</v>
      </c>
      <c r="AF52" s="86">
        <v>0</v>
      </c>
      <c r="AG52" s="86">
        <v>0</v>
      </c>
      <c r="AH52" s="86">
        <v>0</v>
      </c>
      <c r="AI52" s="86">
        <v>0</v>
      </c>
      <c r="AJ52" s="86">
        <v>0</v>
      </c>
      <c r="AK52" s="20">
        <f t="shared" si="3"/>
        <v>26.4</v>
      </c>
      <c r="AL52" s="19">
        <f t="shared" si="4"/>
        <v>0.85161290322580641</v>
      </c>
      <c r="AN52" s="16"/>
    </row>
    <row r="53" spans="2:40" customFormat="1" ht="15" x14ac:dyDescent="0.25">
      <c r="B53" s="17" t="str">
        <f t="shared" si="2"/>
        <v>Centro_La Purisima</v>
      </c>
      <c r="C53" s="97" t="s">
        <v>28</v>
      </c>
      <c r="D53" s="97" t="s">
        <v>76</v>
      </c>
      <c r="E53" s="97" t="s">
        <v>77</v>
      </c>
      <c r="F53" s="132">
        <v>0</v>
      </c>
      <c r="G53" s="132">
        <v>2.4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23.8</v>
      </c>
      <c r="O53" s="132">
        <v>5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6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0</v>
      </c>
      <c r="AD53" s="86">
        <v>0</v>
      </c>
      <c r="AE53" s="86">
        <v>0</v>
      </c>
      <c r="AF53" s="86">
        <v>0</v>
      </c>
      <c r="AG53" s="86">
        <v>0</v>
      </c>
      <c r="AH53" s="86">
        <v>0</v>
      </c>
      <c r="AI53" s="86">
        <v>0</v>
      </c>
      <c r="AJ53" s="86">
        <v>0</v>
      </c>
      <c r="AK53" s="20">
        <f t="shared" si="3"/>
        <v>31.2</v>
      </c>
      <c r="AL53" s="19">
        <f t="shared" si="4"/>
        <v>1.0064516129032257</v>
      </c>
    </row>
    <row r="54" spans="2:40" customFormat="1" ht="15" x14ac:dyDescent="0.25">
      <c r="B54" s="17" t="str">
        <f t="shared" si="2"/>
        <v>Centro_San Ignacio</v>
      </c>
      <c r="C54" s="97" t="s">
        <v>28</v>
      </c>
      <c r="D54" s="97" t="s">
        <v>78</v>
      </c>
      <c r="E54" s="97" t="s">
        <v>79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0</v>
      </c>
      <c r="AJ54" s="86">
        <v>0</v>
      </c>
      <c r="AK54" s="20">
        <f t="shared" si="3"/>
        <v>0</v>
      </c>
      <c r="AL54" s="19">
        <f t="shared" si="4"/>
        <v>0</v>
      </c>
      <c r="AN54" s="16"/>
    </row>
    <row r="55" spans="2:40" customFormat="1" ht="15" x14ac:dyDescent="0.25">
      <c r="B55" s="17" t="str">
        <f t="shared" si="2"/>
        <v>Centro_San Isidro</v>
      </c>
      <c r="C55" s="97" t="s">
        <v>28</v>
      </c>
      <c r="D55" s="97" t="s">
        <v>80</v>
      </c>
      <c r="E55" s="97" t="s">
        <v>79</v>
      </c>
      <c r="F55" s="132">
        <v>0</v>
      </c>
      <c r="G55" s="132">
        <v>0</v>
      </c>
      <c r="H55" s="132">
        <v>0</v>
      </c>
      <c r="I55" s="132">
        <v>0.2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86">
        <v>0</v>
      </c>
      <c r="AI55" s="86">
        <v>0</v>
      </c>
      <c r="AJ55" s="86">
        <v>0</v>
      </c>
      <c r="AK55" s="20">
        <f t="shared" si="3"/>
        <v>0.2</v>
      </c>
      <c r="AL55" s="19">
        <f t="shared" si="4"/>
        <v>6.4516129032258064E-3</v>
      </c>
    </row>
    <row r="56" spans="2:40" customFormat="1" ht="15" x14ac:dyDescent="0.25">
      <c r="B56" s="17" t="str">
        <f t="shared" si="2"/>
        <v>Huasteca_5 de Mayo</v>
      </c>
      <c r="C56" s="103" t="s">
        <v>10</v>
      </c>
      <c r="D56" s="103" t="s">
        <v>83</v>
      </c>
      <c r="E56" s="103" t="s">
        <v>84</v>
      </c>
      <c r="F56" s="85" t="s">
        <v>165</v>
      </c>
      <c r="G56" s="85" t="s">
        <v>165</v>
      </c>
      <c r="H56" s="85" t="s">
        <v>165</v>
      </c>
      <c r="I56" s="85" t="s">
        <v>165</v>
      </c>
      <c r="J56" s="85" t="s">
        <v>165</v>
      </c>
      <c r="K56" s="85" t="s">
        <v>165</v>
      </c>
      <c r="L56" s="85" t="s">
        <v>165</v>
      </c>
      <c r="M56" s="85" t="s">
        <v>165</v>
      </c>
      <c r="N56" s="85" t="s">
        <v>165</v>
      </c>
      <c r="O56" s="85" t="s">
        <v>165</v>
      </c>
      <c r="P56" s="85" t="s">
        <v>165</v>
      </c>
      <c r="Q56" s="85" t="s">
        <v>165</v>
      </c>
      <c r="R56" s="85" t="s">
        <v>165</v>
      </c>
      <c r="S56" s="85" t="s">
        <v>165</v>
      </c>
      <c r="T56" s="85" t="s">
        <v>165</v>
      </c>
      <c r="U56" s="85" t="s">
        <v>165</v>
      </c>
      <c r="V56" s="85" t="s">
        <v>165</v>
      </c>
      <c r="W56" s="85" t="s">
        <v>165</v>
      </c>
      <c r="X56" s="85" t="s">
        <v>165</v>
      </c>
      <c r="Y56" s="85" t="s">
        <v>165</v>
      </c>
      <c r="Z56" s="85" t="s">
        <v>165</v>
      </c>
      <c r="AA56" s="85" t="s">
        <v>165</v>
      </c>
      <c r="AB56" s="85" t="s">
        <v>165</v>
      </c>
      <c r="AC56" s="85" t="s">
        <v>165</v>
      </c>
      <c r="AD56" s="85" t="s">
        <v>165</v>
      </c>
      <c r="AE56" s="85" t="s">
        <v>165</v>
      </c>
      <c r="AF56" s="85" t="s">
        <v>165</v>
      </c>
      <c r="AG56" s="85" t="s">
        <v>165</v>
      </c>
      <c r="AH56" s="85" t="s">
        <v>165</v>
      </c>
      <c r="AI56" s="85" t="s">
        <v>165</v>
      </c>
      <c r="AJ56" s="85">
        <v>0</v>
      </c>
      <c r="AK56" s="20">
        <f t="shared" si="3"/>
        <v>0</v>
      </c>
      <c r="AL56" s="19">
        <f t="shared" si="4"/>
        <v>0</v>
      </c>
    </row>
    <row r="57" spans="2:40" customFormat="1" ht="15" x14ac:dyDescent="0.25">
      <c r="B57" s="17" t="str">
        <f t="shared" si="2"/>
        <v>Huasteca_Estación Coyoles</v>
      </c>
      <c r="C57" s="103" t="s">
        <v>10</v>
      </c>
      <c r="D57" s="103" t="s">
        <v>85</v>
      </c>
      <c r="E57" s="103" t="s">
        <v>84</v>
      </c>
      <c r="F57" s="85" t="s">
        <v>165</v>
      </c>
      <c r="G57" s="85" t="s">
        <v>165</v>
      </c>
      <c r="H57" s="85" t="s">
        <v>165</v>
      </c>
      <c r="I57" s="85" t="s">
        <v>165</v>
      </c>
      <c r="J57" s="85" t="s">
        <v>165</v>
      </c>
      <c r="K57" s="85" t="s">
        <v>165</v>
      </c>
      <c r="L57" s="85" t="s">
        <v>165</v>
      </c>
      <c r="M57" s="85" t="s">
        <v>165</v>
      </c>
      <c r="N57" s="85" t="s">
        <v>165</v>
      </c>
      <c r="O57" s="85" t="s">
        <v>165</v>
      </c>
      <c r="P57" s="85" t="s">
        <v>165</v>
      </c>
      <c r="Q57" s="85" t="s">
        <v>165</v>
      </c>
      <c r="R57" s="85" t="s">
        <v>165</v>
      </c>
      <c r="S57" s="85" t="s">
        <v>165</v>
      </c>
      <c r="T57" s="85" t="s">
        <v>165</v>
      </c>
      <c r="U57" s="85" t="s">
        <v>165</v>
      </c>
      <c r="V57" s="85" t="s">
        <v>165</v>
      </c>
      <c r="W57" s="85" t="s">
        <v>165</v>
      </c>
      <c r="X57" s="85" t="s">
        <v>165</v>
      </c>
      <c r="Y57" s="85" t="s">
        <v>165</v>
      </c>
      <c r="Z57" s="85" t="s">
        <v>165</v>
      </c>
      <c r="AA57" s="85" t="s">
        <v>165</v>
      </c>
      <c r="AB57" s="85" t="s">
        <v>165</v>
      </c>
      <c r="AC57" s="85" t="s">
        <v>165</v>
      </c>
      <c r="AD57" s="85" t="s">
        <v>165</v>
      </c>
      <c r="AE57" s="85" t="s">
        <v>165</v>
      </c>
      <c r="AF57" s="85" t="s">
        <v>165</v>
      </c>
      <c r="AG57" s="85" t="s">
        <v>165</v>
      </c>
      <c r="AH57" s="85" t="s">
        <v>165</v>
      </c>
      <c r="AI57" s="85" t="s">
        <v>165</v>
      </c>
      <c r="AJ57" s="85">
        <v>0</v>
      </c>
      <c r="AK57" s="20">
        <f t="shared" si="3"/>
        <v>0</v>
      </c>
      <c r="AL57" s="19">
        <f t="shared" si="4"/>
        <v>0</v>
      </c>
      <c r="AN57" s="16"/>
    </row>
    <row r="58" spans="2:40" customFormat="1" ht="15" x14ac:dyDescent="0.25">
      <c r="B58" s="17" t="str">
        <f t="shared" si="2"/>
        <v>Huasteca_Ingenio Plan de Ayala</v>
      </c>
      <c r="C58" s="103" t="s">
        <v>10</v>
      </c>
      <c r="D58" s="103" t="s">
        <v>121</v>
      </c>
      <c r="E58" s="103" t="s">
        <v>84</v>
      </c>
      <c r="F58" s="85" t="s">
        <v>165</v>
      </c>
      <c r="G58" s="85" t="s">
        <v>165</v>
      </c>
      <c r="H58" s="85" t="s">
        <v>165</v>
      </c>
      <c r="I58" s="85" t="s">
        <v>165</v>
      </c>
      <c r="J58" s="85" t="s">
        <v>165</v>
      </c>
      <c r="K58" s="85" t="s">
        <v>165</v>
      </c>
      <c r="L58" s="85" t="s">
        <v>165</v>
      </c>
      <c r="M58" s="85" t="s">
        <v>165</v>
      </c>
      <c r="N58" s="85" t="s">
        <v>165</v>
      </c>
      <c r="O58" s="85" t="s">
        <v>165</v>
      </c>
      <c r="P58" s="85" t="s">
        <v>165</v>
      </c>
      <c r="Q58" s="85" t="s">
        <v>165</v>
      </c>
      <c r="R58" s="85" t="s">
        <v>165</v>
      </c>
      <c r="S58" s="85" t="s">
        <v>165</v>
      </c>
      <c r="T58" s="85" t="s">
        <v>165</v>
      </c>
      <c r="U58" s="85" t="s">
        <v>165</v>
      </c>
      <c r="V58" s="85" t="s">
        <v>165</v>
      </c>
      <c r="W58" s="85" t="s">
        <v>165</v>
      </c>
      <c r="X58" s="85" t="s">
        <v>165</v>
      </c>
      <c r="Y58" s="85" t="s">
        <v>165</v>
      </c>
      <c r="Z58" s="85" t="s">
        <v>165</v>
      </c>
      <c r="AA58" s="85" t="s">
        <v>165</v>
      </c>
      <c r="AB58" s="85" t="s">
        <v>165</v>
      </c>
      <c r="AC58" s="85" t="s">
        <v>165</v>
      </c>
      <c r="AD58" s="85" t="s">
        <v>165</v>
      </c>
      <c r="AE58" s="85" t="s">
        <v>165</v>
      </c>
      <c r="AF58" s="85" t="s">
        <v>165</v>
      </c>
      <c r="AG58" s="85" t="s">
        <v>165</v>
      </c>
      <c r="AH58" s="85" t="s">
        <v>165</v>
      </c>
      <c r="AI58" s="85" t="s">
        <v>165</v>
      </c>
      <c r="AJ58" s="85">
        <v>0</v>
      </c>
      <c r="AK58" s="20">
        <f t="shared" si="3"/>
        <v>0</v>
      </c>
      <c r="AL58" s="19">
        <f t="shared" si="4"/>
        <v>0</v>
      </c>
    </row>
    <row r="59" spans="2:40" customFormat="1" ht="15" x14ac:dyDescent="0.25">
      <c r="B59" s="17" t="str">
        <f t="shared" si="2"/>
        <v>Huasteca_La Hincada</v>
      </c>
      <c r="C59" s="103" t="s">
        <v>10</v>
      </c>
      <c r="D59" s="103" t="s">
        <v>86</v>
      </c>
      <c r="E59" s="103" t="s">
        <v>84</v>
      </c>
      <c r="F59" s="85" t="s">
        <v>165</v>
      </c>
      <c r="G59" s="85" t="s">
        <v>165</v>
      </c>
      <c r="H59" s="85" t="s">
        <v>165</v>
      </c>
      <c r="I59" s="85" t="s">
        <v>165</v>
      </c>
      <c r="J59" s="85" t="s">
        <v>165</v>
      </c>
      <c r="K59" s="85" t="s">
        <v>165</v>
      </c>
      <c r="L59" s="85" t="s">
        <v>165</v>
      </c>
      <c r="M59" s="85" t="s">
        <v>165</v>
      </c>
      <c r="N59" s="85" t="s">
        <v>165</v>
      </c>
      <c r="O59" s="85" t="s">
        <v>165</v>
      </c>
      <c r="P59" s="85" t="s">
        <v>165</v>
      </c>
      <c r="Q59" s="85" t="s">
        <v>165</v>
      </c>
      <c r="R59" s="85" t="s">
        <v>165</v>
      </c>
      <c r="S59" s="85" t="s">
        <v>165</v>
      </c>
      <c r="T59" s="85" t="s">
        <v>165</v>
      </c>
      <c r="U59" s="85" t="s">
        <v>165</v>
      </c>
      <c r="V59" s="85" t="s">
        <v>165</v>
      </c>
      <c r="W59" s="85" t="s">
        <v>165</v>
      </c>
      <c r="X59" s="85" t="s">
        <v>165</v>
      </c>
      <c r="Y59" s="85" t="s">
        <v>165</v>
      </c>
      <c r="Z59" s="85" t="s">
        <v>165</v>
      </c>
      <c r="AA59" s="85" t="s">
        <v>165</v>
      </c>
      <c r="AB59" s="85" t="s">
        <v>165</v>
      </c>
      <c r="AC59" s="85" t="s">
        <v>165</v>
      </c>
      <c r="AD59" s="85" t="s">
        <v>165</v>
      </c>
      <c r="AE59" s="85" t="s">
        <v>165</v>
      </c>
      <c r="AF59" s="85" t="s">
        <v>165</v>
      </c>
      <c r="AG59" s="85" t="s">
        <v>165</v>
      </c>
      <c r="AH59" s="85" t="s">
        <v>165</v>
      </c>
      <c r="AI59" s="85" t="s">
        <v>165</v>
      </c>
      <c r="AJ59" s="85">
        <v>0</v>
      </c>
      <c r="AK59" s="20">
        <f t="shared" si="3"/>
        <v>0</v>
      </c>
      <c r="AL59" s="19">
        <f t="shared" si="4"/>
        <v>0</v>
      </c>
      <c r="AN59" s="16"/>
    </row>
    <row r="60" spans="2:40" customFormat="1" ht="15" x14ac:dyDescent="0.25">
      <c r="B60" s="17" t="str">
        <f t="shared" si="2"/>
        <v>Huasteca_Tampaya</v>
      </c>
      <c r="C60" s="103" t="s">
        <v>10</v>
      </c>
      <c r="D60" s="103" t="s">
        <v>87</v>
      </c>
      <c r="E60" s="103" t="s">
        <v>84</v>
      </c>
      <c r="F60" s="85" t="s">
        <v>165</v>
      </c>
      <c r="G60" s="85" t="s">
        <v>165</v>
      </c>
      <c r="H60" s="85" t="s">
        <v>165</v>
      </c>
      <c r="I60" s="85" t="s">
        <v>165</v>
      </c>
      <c r="J60" s="85" t="s">
        <v>165</v>
      </c>
      <c r="K60" s="85" t="s">
        <v>165</v>
      </c>
      <c r="L60" s="85" t="s">
        <v>165</v>
      </c>
      <c r="M60" s="85" t="s">
        <v>165</v>
      </c>
      <c r="N60" s="85" t="s">
        <v>165</v>
      </c>
      <c r="O60" s="85" t="s">
        <v>165</v>
      </c>
      <c r="P60" s="85" t="s">
        <v>165</v>
      </c>
      <c r="Q60" s="85" t="s">
        <v>165</v>
      </c>
      <c r="R60" s="85" t="s">
        <v>165</v>
      </c>
      <c r="S60" s="85" t="s">
        <v>165</v>
      </c>
      <c r="T60" s="85" t="s">
        <v>165</v>
      </c>
      <c r="U60" s="85" t="s">
        <v>165</v>
      </c>
      <c r="V60" s="85" t="s">
        <v>165</v>
      </c>
      <c r="W60" s="85" t="s">
        <v>165</v>
      </c>
      <c r="X60" s="85" t="s">
        <v>165</v>
      </c>
      <c r="Y60" s="85" t="s">
        <v>165</v>
      </c>
      <c r="Z60" s="85" t="s">
        <v>165</v>
      </c>
      <c r="AA60" s="85" t="s">
        <v>165</v>
      </c>
      <c r="AB60" s="85" t="s">
        <v>165</v>
      </c>
      <c r="AC60" s="85" t="s">
        <v>165</v>
      </c>
      <c r="AD60" s="85" t="s">
        <v>165</v>
      </c>
      <c r="AE60" s="85" t="s">
        <v>165</v>
      </c>
      <c r="AF60" s="85" t="s">
        <v>165</v>
      </c>
      <c r="AG60" s="85" t="s">
        <v>165</v>
      </c>
      <c r="AH60" s="85" t="s">
        <v>165</v>
      </c>
      <c r="AI60" s="85" t="s">
        <v>165</v>
      </c>
      <c r="AJ60" s="85">
        <v>0</v>
      </c>
      <c r="AK60" s="20">
        <f t="shared" si="3"/>
        <v>0</v>
      </c>
      <c r="AL60" s="19">
        <f t="shared" si="4"/>
        <v>0</v>
      </c>
    </row>
    <row r="61" spans="2:40" customFormat="1" ht="15" x14ac:dyDescent="0.25">
      <c r="B61" s="17" t="str">
        <f t="shared" si="2"/>
        <v>Huasteca_INIFAP Ebano</v>
      </c>
      <c r="C61" s="103" t="s">
        <v>10</v>
      </c>
      <c r="D61" s="103" t="s">
        <v>88</v>
      </c>
      <c r="E61" s="103" t="s">
        <v>89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86">
        <v>0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86">
        <v>0</v>
      </c>
      <c r="AJ61" s="86">
        <v>0</v>
      </c>
      <c r="AK61" s="20">
        <f t="shared" si="3"/>
        <v>0</v>
      </c>
      <c r="AL61" s="19">
        <f t="shared" si="4"/>
        <v>0</v>
      </c>
      <c r="AN61" s="16"/>
    </row>
    <row r="62" spans="2:40" customFormat="1" ht="15" x14ac:dyDescent="0.25">
      <c r="B62" s="17" t="str">
        <f t="shared" si="2"/>
        <v>Huasteca_Ponciano</v>
      </c>
      <c r="C62" s="103" t="s">
        <v>10</v>
      </c>
      <c r="D62" s="103" t="s">
        <v>90</v>
      </c>
      <c r="E62" s="103" t="s">
        <v>89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  <c r="AE62" s="86">
        <v>0</v>
      </c>
      <c r="AF62" s="86">
        <v>0</v>
      </c>
      <c r="AG62" s="86">
        <v>0</v>
      </c>
      <c r="AH62" s="86">
        <v>0</v>
      </c>
      <c r="AI62" s="86">
        <v>0.4</v>
      </c>
      <c r="AJ62" s="86">
        <v>0</v>
      </c>
      <c r="AK62" s="20">
        <f t="shared" si="3"/>
        <v>0.4</v>
      </c>
      <c r="AL62" s="19">
        <f t="shared" si="4"/>
        <v>1.2903225806451613E-2</v>
      </c>
    </row>
    <row r="63" spans="2:40" customFormat="1" ht="15" x14ac:dyDescent="0.25">
      <c r="B63" s="17" t="str">
        <f t="shared" si="2"/>
        <v>Huasteca_Santa Fé</v>
      </c>
      <c r="C63" s="103" t="s">
        <v>10</v>
      </c>
      <c r="D63" s="103" t="s">
        <v>91</v>
      </c>
      <c r="E63" s="103" t="s">
        <v>89</v>
      </c>
      <c r="F63" s="132">
        <v>0.6</v>
      </c>
      <c r="G63" s="132">
        <v>0.2</v>
      </c>
      <c r="H63" s="132">
        <v>0</v>
      </c>
      <c r="I63" s="132">
        <v>0</v>
      </c>
      <c r="J63" s="132">
        <v>0.2</v>
      </c>
      <c r="K63" s="132">
        <v>0</v>
      </c>
      <c r="L63" s="132">
        <v>0</v>
      </c>
      <c r="M63" s="132">
        <v>0</v>
      </c>
      <c r="N63" s="132">
        <v>36.799999999999997</v>
      </c>
      <c r="O63" s="132">
        <v>10.8</v>
      </c>
      <c r="P63" s="86">
        <v>0.2</v>
      </c>
      <c r="Q63" s="86">
        <v>0</v>
      </c>
      <c r="R63" s="86">
        <v>0</v>
      </c>
      <c r="S63" s="86">
        <v>0</v>
      </c>
      <c r="T63" s="86">
        <v>0</v>
      </c>
      <c r="U63" s="86">
        <v>0.2</v>
      </c>
      <c r="V63" s="86">
        <v>0</v>
      </c>
      <c r="W63" s="86">
        <v>0</v>
      </c>
      <c r="X63" s="86">
        <v>2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86">
        <v>0</v>
      </c>
      <c r="AI63" s="86">
        <v>0</v>
      </c>
      <c r="AJ63" s="86">
        <v>0</v>
      </c>
      <c r="AK63" s="20">
        <f t="shared" si="3"/>
        <v>51</v>
      </c>
      <c r="AL63" s="19">
        <f t="shared" si="4"/>
        <v>1.6451612903225807</v>
      </c>
      <c r="AN63" s="16"/>
    </row>
    <row r="64" spans="2:40" customFormat="1" ht="15" x14ac:dyDescent="0.25">
      <c r="B64" s="17" t="str">
        <f t="shared" si="2"/>
        <v xml:space="preserve">Huasteca_Santa Martha </v>
      </c>
      <c r="C64" s="103" t="s">
        <v>10</v>
      </c>
      <c r="D64" s="103" t="s">
        <v>92</v>
      </c>
      <c r="E64" s="103" t="s">
        <v>89</v>
      </c>
      <c r="F64" s="132">
        <v>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86">
        <v>0</v>
      </c>
      <c r="AJ64" s="86">
        <v>0</v>
      </c>
      <c r="AK64" s="20">
        <f t="shared" si="3"/>
        <v>0</v>
      </c>
      <c r="AL64" s="19">
        <f t="shared" si="4"/>
        <v>0</v>
      </c>
    </row>
    <row r="65" spans="2:40" customFormat="1" ht="15" x14ac:dyDescent="0.25">
      <c r="B65" s="17" t="str">
        <f t="shared" si="2"/>
        <v>Huasteca_El Estribo</v>
      </c>
      <c r="C65" s="103" t="s">
        <v>10</v>
      </c>
      <c r="D65" s="103" t="s">
        <v>93</v>
      </c>
      <c r="E65" s="103" t="s">
        <v>94</v>
      </c>
      <c r="F65" s="85" t="s">
        <v>165</v>
      </c>
      <c r="G65" s="85" t="s">
        <v>165</v>
      </c>
      <c r="H65" s="85" t="s">
        <v>165</v>
      </c>
      <c r="I65" s="85" t="s">
        <v>165</v>
      </c>
      <c r="J65" s="85" t="s">
        <v>165</v>
      </c>
      <c r="K65" s="85" t="s">
        <v>165</v>
      </c>
      <c r="L65" s="85" t="s">
        <v>165</v>
      </c>
      <c r="M65" s="85" t="s">
        <v>165</v>
      </c>
      <c r="N65" s="85" t="s">
        <v>165</v>
      </c>
      <c r="O65" s="85" t="s">
        <v>165</v>
      </c>
      <c r="P65" s="85" t="s">
        <v>165</v>
      </c>
      <c r="Q65" s="85" t="s">
        <v>165</v>
      </c>
      <c r="R65" s="85" t="s">
        <v>165</v>
      </c>
      <c r="S65" s="85" t="s">
        <v>165</v>
      </c>
      <c r="T65" s="85" t="s">
        <v>165</v>
      </c>
      <c r="U65" s="85" t="s">
        <v>165</v>
      </c>
      <c r="V65" s="85" t="s">
        <v>165</v>
      </c>
      <c r="W65" s="85" t="s">
        <v>165</v>
      </c>
      <c r="X65" s="85" t="s">
        <v>165</v>
      </c>
      <c r="Y65" s="85" t="s">
        <v>165</v>
      </c>
      <c r="Z65" s="85" t="s">
        <v>165</v>
      </c>
      <c r="AA65" s="85" t="s">
        <v>165</v>
      </c>
      <c r="AB65" s="85" t="s">
        <v>165</v>
      </c>
      <c r="AC65" s="85" t="s">
        <v>165</v>
      </c>
      <c r="AD65" s="85" t="s">
        <v>165</v>
      </c>
      <c r="AE65" s="85" t="s">
        <v>165</v>
      </c>
      <c r="AF65" s="85" t="s">
        <v>165</v>
      </c>
      <c r="AG65" s="85" t="s">
        <v>165</v>
      </c>
      <c r="AH65" s="85" t="s">
        <v>165</v>
      </c>
      <c r="AI65" s="85" t="s">
        <v>165</v>
      </c>
      <c r="AJ65" s="85">
        <v>0</v>
      </c>
      <c r="AK65" s="20">
        <f t="shared" si="3"/>
        <v>0</v>
      </c>
      <c r="AL65" s="19">
        <f t="shared" si="4"/>
        <v>0</v>
      </c>
      <c r="AN65" s="16"/>
    </row>
    <row r="66" spans="2:40" customFormat="1" ht="15" x14ac:dyDescent="0.25">
      <c r="B66" s="17" t="str">
        <f t="shared" si="2"/>
        <v>Huasteca_El Rosario</v>
      </c>
      <c r="C66" s="103" t="s">
        <v>10</v>
      </c>
      <c r="D66" s="103" t="s">
        <v>95</v>
      </c>
      <c r="E66" s="103" t="s">
        <v>94</v>
      </c>
      <c r="F66" s="85" t="s">
        <v>165</v>
      </c>
      <c r="G66" s="85" t="s">
        <v>165</v>
      </c>
      <c r="H66" s="85" t="s">
        <v>165</v>
      </c>
      <c r="I66" s="85" t="s">
        <v>165</v>
      </c>
      <c r="J66" s="85" t="s">
        <v>165</v>
      </c>
      <c r="K66" s="85" t="s">
        <v>165</v>
      </c>
      <c r="L66" s="85" t="s">
        <v>165</v>
      </c>
      <c r="M66" s="85" t="s">
        <v>165</v>
      </c>
      <c r="N66" s="85" t="s">
        <v>165</v>
      </c>
      <c r="O66" s="85" t="s">
        <v>165</v>
      </c>
      <c r="P66" s="85" t="s">
        <v>165</v>
      </c>
      <c r="Q66" s="85" t="s">
        <v>165</v>
      </c>
      <c r="R66" s="85" t="s">
        <v>165</v>
      </c>
      <c r="S66" s="85" t="s">
        <v>165</v>
      </c>
      <c r="T66" s="85" t="s">
        <v>165</v>
      </c>
      <c r="U66" s="85" t="s">
        <v>165</v>
      </c>
      <c r="V66" s="85" t="s">
        <v>165</v>
      </c>
      <c r="W66" s="85" t="s">
        <v>165</v>
      </c>
      <c r="X66" s="85" t="s">
        <v>165</v>
      </c>
      <c r="Y66" s="85" t="s">
        <v>165</v>
      </c>
      <c r="Z66" s="85" t="s">
        <v>165</v>
      </c>
      <c r="AA66" s="85" t="s">
        <v>165</v>
      </c>
      <c r="AB66" s="85" t="s">
        <v>165</v>
      </c>
      <c r="AC66" s="85" t="s">
        <v>165</v>
      </c>
      <c r="AD66" s="85" t="s">
        <v>165</v>
      </c>
      <c r="AE66" s="85" t="s">
        <v>165</v>
      </c>
      <c r="AF66" s="85" t="s">
        <v>165</v>
      </c>
      <c r="AG66" s="85" t="s">
        <v>165</v>
      </c>
      <c r="AH66" s="85" t="s">
        <v>165</v>
      </c>
      <c r="AI66" s="85" t="s">
        <v>165</v>
      </c>
      <c r="AJ66" s="85">
        <v>0</v>
      </c>
      <c r="AK66" s="20">
        <f t="shared" si="3"/>
        <v>0</v>
      </c>
      <c r="AL66" s="19">
        <f t="shared" si="4"/>
        <v>0</v>
      </c>
    </row>
    <row r="67" spans="2:40" customFormat="1" ht="15" x14ac:dyDescent="0.25">
      <c r="B67" s="17" t="str">
        <f t="shared" si="2"/>
        <v xml:space="preserve">Huasteca_INIFAP Huichihuayan </v>
      </c>
      <c r="C67" s="103" t="s">
        <v>10</v>
      </c>
      <c r="D67" s="103" t="s">
        <v>96</v>
      </c>
      <c r="E67" s="103" t="s">
        <v>97</v>
      </c>
      <c r="F67" s="85" t="s">
        <v>165</v>
      </c>
      <c r="G67" s="85" t="s">
        <v>165</v>
      </c>
      <c r="H67" s="85" t="s">
        <v>165</v>
      </c>
      <c r="I67" s="85" t="s">
        <v>165</v>
      </c>
      <c r="J67" s="85" t="s">
        <v>165</v>
      </c>
      <c r="K67" s="85" t="s">
        <v>165</v>
      </c>
      <c r="L67" s="85" t="s">
        <v>165</v>
      </c>
      <c r="M67" s="85" t="s">
        <v>165</v>
      </c>
      <c r="N67" s="85" t="s">
        <v>165</v>
      </c>
      <c r="O67" s="85" t="s">
        <v>165</v>
      </c>
      <c r="P67" s="85" t="s">
        <v>165</v>
      </c>
      <c r="Q67" s="85" t="s">
        <v>165</v>
      </c>
      <c r="R67" s="85" t="s">
        <v>165</v>
      </c>
      <c r="S67" s="85" t="s">
        <v>165</v>
      </c>
      <c r="T67" s="85" t="s">
        <v>165</v>
      </c>
      <c r="U67" s="85" t="s">
        <v>165</v>
      </c>
      <c r="V67" s="85" t="s">
        <v>165</v>
      </c>
      <c r="W67" s="85" t="s">
        <v>165</v>
      </c>
      <c r="X67" s="85" t="s">
        <v>165</v>
      </c>
      <c r="Y67" s="85" t="s">
        <v>165</v>
      </c>
      <c r="Z67" s="85" t="s">
        <v>165</v>
      </c>
      <c r="AA67" s="85" t="s">
        <v>165</v>
      </c>
      <c r="AB67" s="85" t="s">
        <v>165</v>
      </c>
      <c r="AC67" s="85" t="s">
        <v>165</v>
      </c>
      <c r="AD67" s="85" t="s">
        <v>165</v>
      </c>
      <c r="AE67" s="85" t="s">
        <v>165</v>
      </c>
      <c r="AF67" s="85" t="s">
        <v>165</v>
      </c>
      <c r="AG67" s="85" t="s">
        <v>165</v>
      </c>
      <c r="AH67" s="85" t="s">
        <v>165</v>
      </c>
      <c r="AI67" s="85" t="s">
        <v>165</v>
      </c>
      <c r="AJ67" s="85">
        <v>0</v>
      </c>
      <c r="AK67" s="20">
        <f t="shared" si="3"/>
        <v>0</v>
      </c>
      <c r="AL67" s="19">
        <f t="shared" si="4"/>
        <v>0</v>
      </c>
      <c r="AN67" s="16"/>
    </row>
    <row r="68" spans="2:40" customFormat="1" ht="15" x14ac:dyDescent="0.25">
      <c r="B68" s="17" t="str">
        <f t="shared" si="2"/>
        <v>Huasteca_El Encanto</v>
      </c>
      <c r="C68" s="103" t="s">
        <v>10</v>
      </c>
      <c r="D68" s="103" t="s">
        <v>98</v>
      </c>
      <c r="E68" s="103" t="s">
        <v>118</v>
      </c>
      <c r="F68" s="85" t="s">
        <v>165</v>
      </c>
      <c r="G68" s="85" t="s">
        <v>165</v>
      </c>
      <c r="H68" s="85" t="s">
        <v>165</v>
      </c>
      <c r="I68" s="85" t="s">
        <v>165</v>
      </c>
      <c r="J68" s="85" t="s">
        <v>165</v>
      </c>
      <c r="K68" s="85" t="s">
        <v>165</v>
      </c>
      <c r="L68" s="85" t="s">
        <v>165</v>
      </c>
      <c r="M68" s="85" t="s">
        <v>165</v>
      </c>
      <c r="N68" s="85" t="s">
        <v>165</v>
      </c>
      <c r="O68" s="85" t="s">
        <v>165</v>
      </c>
      <c r="P68" s="85" t="s">
        <v>165</v>
      </c>
      <c r="Q68" s="85" t="s">
        <v>165</v>
      </c>
      <c r="R68" s="85" t="s">
        <v>165</v>
      </c>
      <c r="S68" s="85" t="s">
        <v>165</v>
      </c>
      <c r="T68" s="85" t="s">
        <v>165</v>
      </c>
      <c r="U68" s="85" t="s">
        <v>165</v>
      </c>
      <c r="V68" s="85" t="s">
        <v>165</v>
      </c>
      <c r="W68" s="85" t="s">
        <v>165</v>
      </c>
      <c r="X68" s="85" t="s">
        <v>165</v>
      </c>
      <c r="Y68" s="85" t="s">
        <v>165</v>
      </c>
      <c r="Z68" s="85" t="s">
        <v>165</v>
      </c>
      <c r="AA68" s="85" t="s">
        <v>165</v>
      </c>
      <c r="AB68" s="85" t="s">
        <v>165</v>
      </c>
      <c r="AC68" s="85" t="s">
        <v>165</v>
      </c>
      <c r="AD68" s="85" t="s">
        <v>165</v>
      </c>
      <c r="AE68" s="85" t="s">
        <v>165</v>
      </c>
      <c r="AF68" s="85" t="s">
        <v>165</v>
      </c>
      <c r="AG68" s="85" t="s">
        <v>165</v>
      </c>
      <c r="AH68" s="85" t="s">
        <v>165</v>
      </c>
      <c r="AI68" s="85" t="s">
        <v>165</v>
      </c>
      <c r="AJ68" s="85">
        <v>0</v>
      </c>
      <c r="AK68" s="20">
        <f t="shared" si="3"/>
        <v>0</v>
      </c>
      <c r="AL68" s="19">
        <f t="shared" si="4"/>
        <v>0</v>
      </c>
    </row>
    <row r="69" spans="2:40" customFormat="1" ht="15" x14ac:dyDescent="0.25">
      <c r="B69" s="17" t="str">
        <f t="shared" si="2"/>
        <v>Huasteca_Tancojol</v>
      </c>
      <c r="C69" s="103" t="s">
        <v>10</v>
      </c>
      <c r="D69" s="103" t="s">
        <v>99</v>
      </c>
      <c r="E69" s="103" t="s">
        <v>118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86">
        <v>0</v>
      </c>
      <c r="Q69" s="86">
        <v>0</v>
      </c>
      <c r="R69" s="86">
        <v>0</v>
      </c>
      <c r="S69" s="86">
        <v>0</v>
      </c>
      <c r="T69" s="86">
        <v>0</v>
      </c>
      <c r="U69" s="86">
        <v>0</v>
      </c>
      <c r="V69" s="86">
        <v>0</v>
      </c>
      <c r="W69" s="86">
        <v>0</v>
      </c>
      <c r="X69" s="86">
        <v>0</v>
      </c>
      <c r="Y69" s="86">
        <v>0</v>
      </c>
      <c r="Z69" s="86">
        <v>0</v>
      </c>
      <c r="AA69" s="86">
        <v>0</v>
      </c>
      <c r="AB69" s="86">
        <v>0</v>
      </c>
      <c r="AC69" s="86">
        <v>0</v>
      </c>
      <c r="AD69" s="86">
        <v>0</v>
      </c>
      <c r="AE69" s="86">
        <v>0</v>
      </c>
      <c r="AF69" s="86">
        <v>0</v>
      </c>
      <c r="AG69" s="86">
        <v>0</v>
      </c>
      <c r="AH69" s="86">
        <v>0</v>
      </c>
      <c r="AI69" s="86">
        <v>0</v>
      </c>
      <c r="AJ69" s="86">
        <v>0</v>
      </c>
      <c r="AK69" s="20">
        <f t="shared" si="3"/>
        <v>0</v>
      </c>
      <c r="AL69" s="19">
        <f t="shared" si="4"/>
        <v>0</v>
      </c>
      <c r="AN69" s="16"/>
    </row>
    <row r="70" spans="2:40" customFormat="1" ht="15" x14ac:dyDescent="0.25">
      <c r="B70" s="17" t="str">
        <f t="shared" si="2"/>
        <v>Huasteca_Est. Rancho El Canal</v>
      </c>
      <c r="C70" s="103" t="s">
        <v>10</v>
      </c>
      <c r="D70" s="103" t="s">
        <v>100</v>
      </c>
      <c r="E70" s="103" t="s">
        <v>101</v>
      </c>
      <c r="F70" s="86" t="s">
        <v>165</v>
      </c>
      <c r="G70" s="86" t="s">
        <v>165</v>
      </c>
      <c r="H70" s="86" t="s">
        <v>165</v>
      </c>
      <c r="I70" s="86" t="s">
        <v>165</v>
      </c>
      <c r="J70" s="86" t="s">
        <v>165</v>
      </c>
      <c r="K70" s="86" t="s">
        <v>165</v>
      </c>
      <c r="L70" s="86" t="s">
        <v>165</v>
      </c>
      <c r="M70" s="86" t="s">
        <v>165</v>
      </c>
      <c r="N70" s="86" t="s">
        <v>165</v>
      </c>
      <c r="O70" s="86" t="s">
        <v>165</v>
      </c>
      <c r="P70" s="86" t="s">
        <v>165</v>
      </c>
      <c r="Q70" s="86" t="s">
        <v>165</v>
      </c>
      <c r="R70" s="86" t="s">
        <v>165</v>
      </c>
      <c r="S70" s="86" t="s">
        <v>165</v>
      </c>
      <c r="T70" s="86" t="s">
        <v>165</v>
      </c>
      <c r="U70" s="86" t="s">
        <v>165</v>
      </c>
      <c r="V70" s="86" t="s">
        <v>165</v>
      </c>
      <c r="W70" s="86" t="s">
        <v>165</v>
      </c>
      <c r="X70" s="86" t="s">
        <v>165</v>
      </c>
      <c r="Y70" s="86" t="s">
        <v>165</v>
      </c>
      <c r="Z70" s="86" t="s">
        <v>165</v>
      </c>
      <c r="AA70" s="86" t="s">
        <v>165</v>
      </c>
      <c r="AB70" s="86" t="s">
        <v>165</v>
      </c>
      <c r="AC70" s="86" t="s">
        <v>165</v>
      </c>
      <c r="AD70" s="86" t="s">
        <v>165</v>
      </c>
      <c r="AE70" s="86" t="s">
        <v>165</v>
      </c>
      <c r="AF70" s="86" t="s">
        <v>165</v>
      </c>
      <c r="AG70" s="86" t="s">
        <v>165</v>
      </c>
      <c r="AH70" s="86" t="s">
        <v>165</v>
      </c>
      <c r="AI70" s="86" t="s">
        <v>165</v>
      </c>
      <c r="AJ70" s="86">
        <v>0</v>
      </c>
      <c r="AK70" s="20">
        <f t="shared" si="3"/>
        <v>0</v>
      </c>
      <c r="AL70" s="19">
        <f t="shared" si="4"/>
        <v>0</v>
      </c>
    </row>
    <row r="71" spans="2:40" customFormat="1" ht="15" x14ac:dyDescent="0.25">
      <c r="B71" s="17" t="str">
        <f t="shared" si="2"/>
        <v>Huasteca_Tamasopo</v>
      </c>
      <c r="C71" s="103" t="s">
        <v>10</v>
      </c>
      <c r="D71" s="103" t="s">
        <v>101</v>
      </c>
      <c r="E71" s="103" t="s">
        <v>101</v>
      </c>
      <c r="F71" s="86" t="s">
        <v>165</v>
      </c>
      <c r="G71" s="86" t="s">
        <v>165</v>
      </c>
      <c r="H71" s="86" t="s">
        <v>165</v>
      </c>
      <c r="I71" s="86" t="s">
        <v>165</v>
      </c>
      <c r="J71" s="86" t="s">
        <v>165</v>
      </c>
      <c r="K71" s="86" t="s">
        <v>165</v>
      </c>
      <c r="L71" s="86" t="s">
        <v>165</v>
      </c>
      <c r="M71" s="86" t="s">
        <v>165</v>
      </c>
      <c r="N71" s="86" t="s">
        <v>165</v>
      </c>
      <c r="O71" s="86" t="s">
        <v>165</v>
      </c>
      <c r="P71" s="86" t="s">
        <v>165</v>
      </c>
      <c r="Q71" s="86" t="s">
        <v>165</v>
      </c>
      <c r="R71" s="86" t="s">
        <v>165</v>
      </c>
      <c r="S71" s="86" t="s">
        <v>165</v>
      </c>
      <c r="T71" s="86" t="s">
        <v>165</v>
      </c>
      <c r="U71" s="86" t="s">
        <v>165</v>
      </c>
      <c r="V71" s="86" t="s">
        <v>165</v>
      </c>
      <c r="W71" s="86" t="s">
        <v>165</v>
      </c>
      <c r="X71" s="86" t="s">
        <v>165</v>
      </c>
      <c r="Y71" s="86" t="s">
        <v>165</v>
      </c>
      <c r="Z71" s="86" t="s">
        <v>165</v>
      </c>
      <c r="AA71" s="86" t="s">
        <v>165</v>
      </c>
      <c r="AB71" s="86" t="s">
        <v>165</v>
      </c>
      <c r="AC71" s="86" t="s">
        <v>165</v>
      </c>
      <c r="AD71" s="86" t="s">
        <v>165</v>
      </c>
      <c r="AE71" s="86" t="s">
        <v>165</v>
      </c>
      <c r="AF71" s="86" t="s">
        <v>165</v>
      </c>
      <c r="AG71" s="86" t="s">
        <v>165</v>
      </c>
      <c r="AH71" s="86" t="s">
        <v>165</v>
      </c>
      <c r="AI71" s="86" t="s">
        <v>165</v>
      </c>
      <c r="AJ71" s="86">
        <v>0</v>
      </c>
      <c r="AK71" s="20">
        <f t="shared" si="3"/>
        <v>0</v>
      </c>
      <c r="AL71" s="19">
        <f t="shared" si="4"/>
        <v>0</v>
      </c>
      <c r="AN71" s="16"/>
    </row>
    <row r="72" spans="2:40" customFormat="1" ht="15" x14ac:dyDescent="0.25">
      <c r="B72" s="17" t="str">
        <f t="shared" si="2"/>
        <v xml:space="preserve">Huasteca_Rancho Progreso </v>
      </c>
      <c r="C72" s="103" t="s">
        <v>10</v>
      </c>
      <c r="D72" s="103" t="s">
        <v>102</v>
      </c>
      <c r="E72" s="103" t="s">
        <v>103</v>
      </c>
      <c r="F72" s="86" t="s">
        <v>165</v>
      </c>
      <c r="G72" s="86">
        <v>0</v>
      </c>
      <c r="H72" s="86" t="s">
        <v>165</v>
      </c>
      <c r="I72" s="86" t="s">
        <v>165</v>
      </c>
      <c r="J72" s="86">
        <v>0</v>
      </c>
      <c r="K72" s="86" t="s">
        <v>165</v>
      </c>
      <c r="L72" s="86" t="s">
        <v>165</v>
      </c>
      <c r="M72" s="86">
        <v>0</v>
      </c>
      <c r="N72" s="86">
        <v>0</v>
      </c>
      <c r="O72" s="86">
        <v>4</v>
      </c>
      <c r="P72" s="86">
        <v>0</v>
      </c>
      <c r="Q72" s="86">
        <v>0</v>
      </c>
      <c r="R72" s="86">
        <v>0</v>
      </c>
      <c r="S72" s="86">
        <v>0</v>
      </c>
      <c r="T72" s="86">
        <v>0.4</v>
      </c>
      <c r="U72" s="86">
        <v>0</v>
      </c>
      <c r="V72" s="86">
        <v>0</v>
      </c>
      <c r="W72" s="86" t="s">
        <v>165</v>
      </c>
      <c r="X72" s="86">
        <v>0.8</v>
      </c>
      <c r="Y72" s="86" t="s">
        <v>165</v>
      </c>
      <c r="Z72" s="86">
        <v>0</v>
      </c>
      <c r="AA72" s="86">
        <v>0</v>
      </c>
      <c r="AB72" s="86">
        <v>0.4</v>
      </c>
      <c r="AC72" s="86">
        <v>0</v>
      </c>
      <c r="AD72" s="86">
        <v>0</v>
      </c>
      <c r="AE72" s="86">
        <v>0</v>
      </c>
      <c r="AF72" s="86">
        <v>0</v>
      </c>
      <c r="AG72" s="86">
        <v>3.4</v>
      </c>
      <c r="AH72" s="86" t="s">
        <v>165</v>
      </c>
      <c r="AI72" s="86" t="s">
        <v>165</v>
      </c>
      <c r="AJ72" s="86" t="s">
        <v>165</v>
      </c>
      <c r="AK72" s="20">
        <f t="shared" si="3"/>
        <v>9</v>
      </c>
      <c r="AL72" s="19">
        <f t="shared" si="4"/>
        <v>0.42857142857142855</v>
      </c>
    </row>
    <row r="73" spans="2:40" customFormat="1" ht="15" x14ac:dyDescent="0.25">
      <c r="B73" s="17" t="str">
        <f t="shared" si="2"/>
        <v xml:space="preserve">Huasteca_Tampacoy </v>
      </c>
      <c r="C73" s="103" t="s">
        <v>10</v>
      </c>
      <c r="D73" s="103" t="s">
        <v>104</v>
      </c>
      <c r="E73" s="103" t="s">
        <v>22</v>
      </c>
      <c r="F73" s="132">
        <v>0.2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86">
        <v>0</v>
      </c>
      <c r="Y73" s="86">
        <v>0</v>
      </c>
      <c r="Z73" s="86">
        <v>0</v>
      </c>
      <c r="AA73" s="86">
        <v>0</v>
      </c>
      <c r="AB73" s="86">
        <v>0</v>
      </c>
      <c r="AC73" s="86">
        <v>0</v>
      </c>
      <c r="AD73" s="86">
        <v>0</v>
      </c>
      <c r="AE73" s="86">
        <v>0</v>
      </c>
      <c r="AF73" s="86">
        <v>0</v>
      </c>
      <c r="AG73" s="86">
        <v>0</v>
      </c>
      <c r="AH73" s="86">
        <v>0</v>
      </c>
      <c r="AI73" s="86">
        <v>0</v>
      </c>
      <c r="AJ73" s="86">
        <v>0.2</v>
      </c>
      <c r="AK73" s="20">
        <f t="shared" si="3"/>
        <v>0.4</v>
      </c>
      <c r="AL73" s="19">
        <f t="shared" si="4"/>
        <v>1.2903225806451613E-2</v>
      </c>
      <c r="AN73" s="16"/>
    </row>
    <row r="74" spans="2:40" s="75" customFormat="1" ht="15" x14ac:dyDescent="0.25">
      <c r="B74" s="17" t="str">
        <f t="shared" si="2"/>
        <v>Huasteca_Rancho Santa Cruz</v>
      </c>
      <c r="C74" s="103" t="s">
        <v>10</v>
      </c>
      <c r="D74" s="103" t="s">
        <v>167</v>
      </c>
      <c r="E74" s="103" t="s">
        <v>168</v>
      </c>
      <c r="F74" s="132">
        <v>0.9</v>
      </c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3</v>
      </c>
      <c r="N74" s="132">
        <v>46.9</v>
      </c>
      <c r="O74" s="132">
        <v>24.7</v>
      </c>
      <c r="P74" s="86">
        <v>0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  <c r="W74" s="86">
        <v>0</v>
      </c>
      <c r="X74" s="86">
        <v>24.1</v>
      </c>
      <c r="Y74" s="86">
        <v>11.9</v>
      </c>
      <c r="Z74" s="86">
        <v>0.6</v>
      </c>
      <c r="AA74" s="86">
        <v>0</v>
      </c>
      <c r="AB74" s="86">
        <v>0</v>
      </c>
      <c r="AC74" s="86">
        <v>2.2999999999999998</v>
      </c>
      <c r="AD74" s="86">
        <v>0</v>
      </c>
      <c r="AE74" s="86">
        <v>0</v>
      </c>
      <c r="AF74" s="86">
        <v>1.2</v>
      </c>
      <c r="AG74" s="86">
        <v>7.5</v>
      </c>
      <c r="AH74" s="86">
        <v>0.5</v>
      </c>
      <c r="AI74" s="86">
        <v>0</v>
      </c>
      <c r="AJ74" s="86">
        <v>0</v>
      </c>
      <c r="AK74" s="20">
        <f>SUM(F74:AJ74)</f>
        <v>123.6</v>
      </c>
      <c r="AL74" s="19">
        <f>AVERAGE(F74:AJ74)</f>
        <v>3.9870967741935481</v>
      </c>
      <c r="AN74" s="16"/>
    </row>
    <row r="75" spans="2:40" customFormat="1" ht="15" x14ac:dyDescent="0.25">
      <c r="B75" s="17" t="str">
        <f t="shared" si="2"/>
        <v>Media_Cd. Del Maíz</v>
      </c>
      <c r="C75" s="17" t="s">
        <v>5</v>
      </c>
      <c r="D75" s="17" t="s">
        <v>105</v>
      </c>
      <c r="E75" s="17" t="s">
        <v>105</v>
      </c>
      <c r="F75" s="132">
        <v>0.2</v>
      </c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0</v>
      </c>
      <c r="M75" s="132">
        <v>0</v>
      </c>
      <c r="N75" s="132">
        <v>2.2000000000000002</v>
      </c>
      <c r="O75" s="132">
        <v>6.2</v>
      </c>
      <c r="P75" s="86">
        <v>0</v>
      </c>
      <c r="Q75" s="86">
        <v>0</v>
      </c>
      <c r="R75" s="86">
        <v>0</v>
      </c>
      <c r="S75" s="86">
        <v>0</v>
      </c>
      <c r="T75" s="86">
        <v>0</v>
      </c>
      <c r="U75" s="86">
        <v>0</v>
      </c>
      <c r="V75" s="86">
        <v>0</v>
      </c>
      <c r="W75" s="86">
        <v>3.2</v>
      </c>
      <c r="X75" s="86">
        <v>0</v>
      </c>
      <c r="Y75" s="86">
        <v>0</v>
      </c>
      <c r="Z75" s="86">
        <v>0</v>
      </c>
      <c r="AA75" s="86">
        <v>0</v>
      </c>
      <c r="AB75" s="86">
        <v>2.8</v>
      </c>
      <c r="AC75" s="86">
        <v>0</v>
      </c>
      <c r="AD75" s="86">
        <v>0</v>
      </c>
      <c r="AE75" s="86">
        <v>0</v>
      </c>
      <c r="AF75" s="86">
        <v>0</v>
      </c>
      <c r="AG75" s="86">
        <v>0</v>
      </c>
      <c r="AH75" s="86">
        <v>0</v>
      </c>
      <c r="AI75" s="86">
        <v>0</v>
      </c>
      <c r="AJ75" s="86">
        <v>0</v>
      </c>
      <c r="AK75" s="20">
        <f t="shared" si="3"/>
        <v>14.600000000000001</v>
      </c>
      <c r="AL75" s="19">
        <f t="shared" si="4"/>
        <v>0.47096774193548391</v>
      </c>
    </row>
    <row r="76" spans="2:40" customFormat="1" ht="15" x14ac:dyDescent="0.25">
      <c r="B76" s="17" t="str">
        <f t="shared" ref="B76:B81" si="5">CONCATENATE(C76,"_",D76)</f>
        <v>Media_CBTA 123</v>
      </c>
      <c r="C76" s="17" t="s">
        <v>5</v>
      </c>
      <c r="D76" s="17" t="s">
        <v>106</v>
      </c>
      <c r="E76" s="17" t="s">
        <v>6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0.2</v>
      </c>
      <c r="N76" s="132">
        <v>0</v>
      </c>
      <c r="O76" s="132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20">
        <f t="shared" si="3"/>
        <v>0.2</v>
      </c>
      <c r="AL76" s="19">
        <f t="shared" si="4"/>
        <v>6.4516129032258064E-3</v>
      </c>
      <c r="AN76" s="16"/>
    </row>
    <row r="77" spans="2:40" customFormat="1" ht="15" x14ac:dyDescent="0.25">
      <c r="B77" s="17" t="str">
        <f t="shared" si="5"/>
        <v>Media_Potrero San Isidro</v>
      </c>
      <c r="C77" s="17" t="s">
        <v>5</v>
      </c>
      <c r="D77" s="17" t="s">
        <v>107</v>
      </c>
      <c r="E77" s="17" t="s">
        <v>108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0.2</v>
      </c>
      <c r="N77" s="132">
        <v>3.2</v>
      </c>
      <c r="O77" s="132">
        <v>0.2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0.6</v>
      </c>
      <c r="Y77" s="86">
        <v>0.4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20">
        <f t="shared" si="3"/>
        <v>4.6000000000000005</v>
      </c>
      <c r="AL77" s="19">
        <f t="shared" si="4"/>
        <v>0.14838709677419357</v>
      </c>
    </row>
    <row r="78" spans="2:40" customFormat="1" ht="15" x14ac:dyDescent="0.25">
      <c r="B78" s="17" t="str">
        <f t="shared" si="5"/>
        <v>Media_El Naranjal</v>
      </c>
      <c r="C78" s="17" t="s">
        <v>5</v>
      </c>
      <c r="D78" s="17" t="s">
        <v>109</v>
      </c>
      <c r="E78" s="17" t="s">
        <v>7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20">
        <f t="shared" si="3"/>
        <v>0</v>
      </c>
      <c r="AL78" s="19">
        <f t="shared" si="4"/>
        <v>0</v>
      </c>
      <c r="AN78" s="16"/>
    </row>
    <row r="79" spans="2:40" customFormat="1" ht="15" x14ac:dyDescent="0.25">
      <c r="B79" s="17" t="str">
        <f t="shared" si="5"/>
        <v>Media_Progreso</v>
      </c>
      <c r="C79" s="17" t="s">
        <v>5</v>
      </c>
      <c r="D79" s="17" t="s">
        <v>110</v>
      </c>
      <c r="E79" s="17" t="s">
        <v>7</v>
      </c>
      <c r="F79" s="132">
        <v>10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1.2</v>
      </c>
      <c r="O79" s="132">
        <v>0.8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0.4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20">
        <f t="shared" si="3"/>
        <v>12.4</v>
      </c>
      <c r="AL79" s="19">
        <f t="shared" si="4"/>
        <v>0.4</v>
      </c>
    </row>
    <row r="80" spans="2:40" customFormat="1" ht="15" x14ac:dyDescent="0.25">
      <c r="B80" s="17" t="str">
        <f t="shared" si="5"/>
        <v xml:space="preserve">Media_Palo Alto </v>
      </c>
      <c r="C80" s="17" t="s">
        <v>5</v>
      </c>
      <c r="D80" s="17" t="s">
        <v>111</v>
      </c>
      <c r="E80" s="17" t="s">
        <v>112</v>
      </c>
      <c r="F80" s="132">
        <v>8.8000000000000007</v>
      </c>
      <c r="G80" s="132">
        <v>3.2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1.4</v>
      </c>
      <c r="N80" s="132">
        <v>2.2000000000000002</v>
      </c>
      <c r="O80" s="132">
        <v>3.2</v>
      </c>
      <c r="P80" s="86">
        <v>0</v>
      </c>
      <c r="Q80" s="86">
        <v>0</v>
      </c>
      <c r="R80" s="86">
        <v>0</v>
      </c>
      <c r="S80" s="86">
        <v>0</v>
      </c>
      <c r="T80" s="86">
        <v>0</v>
      </c>
      <c r="U80" s="86">
        <v>0</v>
      </c>
      <c r="V80" s="86">
        <v>0.4</v>
      </c>
      <c r="W80" s="86">
        <v>0</v>
      </c>
      <c r="X80" s="86">
        <v>2.8</v>
      </c>
      <c r="Y80" s="86">
        <v>1.4</v>
      </c>
      <c r="Z80" s="86">
        <v>0.6</v>
      </c>
      <c r="AA80" s="86">
        <v>0</v>
      </c>
      <c r="AB80" s="86">
        <v>0</v>
      </c>
      <c r="AC80" s="86">
        <v>0</v>
      </c>
      <c r="AD80" s="86">
        <v>0</v>
      </c>
      <c r="AE80" s="86">
        <v>0</v>
      </c>
      <c r="AF80" s="86">
        <v>0</v>
      </c>
      <c r="AG80" s="86">
        <v>0</v>
      </c>
      <c r="AH80" s="86">
        <v>0</v>
      </c>
      <c r="AI80" s="86">
        <v>0</v>
      </c>
      <c r="AJ80" s="86">
        <v>0</v>
      </c>
      <c r="AK80" s="20">
        <f t="shared" si="3"/>
        <v>24</v>
      </c>
      <c r="AL80" s="19">
        <f t="shared" si="4"/>
        <v>0.77419354838709675</v>
      </c>
      <c r="AN80" s="16"/>
    </row>
    <row r="81" spans="2:38" customFormat="1" ht="15" x14ac:dyDescent="0.25">
      <c r="B81" s="17" t="str">
        <f t="shared" si="5"/>
        <v xml:space="preserve">Media _Rayón </v>
      </c>
      <c r="C81" s="17" t="s">
        <v>113</v>
      </c>
      <c r="D81" s="17" t="s">
        <v>114</v>
      </c>
      <c r="E81" s="17" t="s">
        <v>114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86">
        <v>0</v>
      </c>
      <c r="Q81" s="86">
        <v>0</v>
      </c>
      <c r="R81" s="86">
        <v>0</v>
      </c>
      <c r="S81" s="86">
        <v>0</v>
      </c>
      <c r="T81" s="86">
        <v>0</v>
      </c>
      <c r="U81" s="86">
        <v>0</v>
      </c>
      <c r="V81" s="86">
        <v>0</v>
      </c>
      <c r="W81" s="86">
        <v>0</v>
      </c>
      <c r="X81" s="86">
        <v>0</v>
      </c>
      <c r="Y81" s="86">
        <v>0</v>
      </c>
      <c r="Z81" s="86">
        <v>0</v>
      </c>
      <c r="AA81" s="86">
        <v>0</v>
      </c>
      <c r="AB81" s="86">
        <v>0</v>
      </c>
      <c r="AC81" s="86">
        <v>0</v>
      </c>
      <c r="AD81" s="86">
        <v>0</v>
      </c>
      <c r="AE81" s="86">
        <v>0</v>
      </c>
      <c r="AF81" s="86">
        <v>0</v>
      </c>
      <c r="AG81" s="86">
        <v>0</v>
      </c>
      <c r="AH81" s="86">
        <v>0</v>
      </c>
      <c r="AI81" s="86">
        <v>0</v>
      </c>
      <c r="AJ81" s="86">
        <v>0</v>
      </c>
      <c r="AK81" s="20">
        <f t="shared" si="3"/>
        <v>0</v>
      </c>
      <c r="AL81" s="19">
        <f t="shared" si="4"/>
        <v>0</v>
      </c>
    </row>
    <row r="82" spans="2:38" ht="15" customHeight="1" x14ac:dyDescent="0.2">
      <c r="B82" s="193" t="s">
        <v>31</v>
      </c>
      <c r="C82" s="193"/>
      <c r="D82" s="193"/>
      <c r="E82" s="193"/>
      <c r="F82" s="18">
        <f>AVERAGE(F5:F81)</f>
        <v>1.3086206896551729</v>
      </c>
      <c r="G82" s="18">
        <f>AVERAGE(G5:G81)</f>
        <v>0.83606557377049207</v>
      </c>
      <c r="H82" s="18">
        <f t="shared" ref="H82:AL82" si="6">AVERAGE(H5:H81)</f>
        <v>3.3333333333333335E-3</v>
      </c>
      <c r="I82" s="18">
        <f t="shared" si="6"/>
        <v>3.3333333333333335E-3</v>
      </c>
      <c r="J82" s="18">
        <f t="shared" si="6"/>
        <v>4.0350877192982464E-2</v>
      </c>
      <c r="K82" s="18">
        <f t="shared" si="6"/>
        <v>0.13833333333333334</v>
      </c>
      <c r="L82" s="18">
        <f t="shared" si="6"/>
        <v>0</v>
      </c>
      <c r="M82" s="18">
        <f t="shared" si="6"/>
        <v>0.68750000000000022</v>
      </c>
      <c r="N82" s="18">
        <f t="shared" si="6"/>
        <v>12.313793103448274</v>
      </c>
      <c r="O82" s="18">
        <f t="shared" si="6"/>
        <v>1.6457627118644071</v>
      </c>
      <c r="P82" s="18">
        <f t="shared" si="6"/>
        <v>6.7796610169491532E-3</v>
      </c>
      <c r="Q82" s="18">
        <f t="shared" si="6"/>
        <v>0</v>
      </c>
      <c r="R82" s="18">
        <f t="shared" si="6"/>
        <v>1.724137931034483E-3</v>
      </c>
      <c r="S82" s="18">
        <f t="shared" si="6"/>
        <v>0</v>
      </c>
      <c r="T82" s="18">
        <f t="shared" si="6"/>
        <v>6.5573770491803279E-3</v>
      </c>
      <c r="U82" s="18">
        <f t="shared" si="6"/>
        <v>3.3333333333333335E-3</v>
      </c>
      <c r="V82" s="18">
        <f t="shared" si="6"/>
        <v>6.4285714285714293E-2</v>
      </c>
      <c r="W82" s="18">
        <f t="shared" si="6"/>
        <v>0.12321428571428572</v>
      </c>
      <c r="X82" s="18">
        <f t="shared" si="6"/>
        <v>5.1642857142857164</v>
      </c>
      <c r="Y82" s="18">
        <f t="shared" si="6"/>
        <v>0.67254901960784308</v>
      </c>
      <c r="Z82" s="18">
        <f t="shared" si="6"/>
        <v>2.0338983050847456E-2</v>
      </c>
      <c r="AA82" s="18">
        <f t="shared" si="6"/>
        <v>0</v>
      </c>
      <c r="AB82" s="18">
        <f t="shared" si="6"/>
        <v>9.7297297297297289E-2</v>
      </c>
      <c r="AC82" s="18">
        <f t="shared" si="6"/>
        <v>3.9655172413793099E-2</v>
      </c>
      <c r="AD82" s="18">
        <f t="shared" si="6"/>
        <v>0</v>
      </c>
      <c r="AE82" s="18">
        <f t="shared" si="6"/>
        <v>0</v>
      </c>
      <c r="AF82" s="18">
        <f t="shared" si="6"/>
        <v>0.76500000000000012</v>
      </c>
      <c r="AG82" s="18">
        <f t="shared" si="6"/>
        <v>0.47499999999999992</v>
      </c>
      <c r="AH82" s="18">
        <f t="shared" si="6"/>
        <v>1.7543859649122806E-2</v>
      </c>
      <c r="AI82" s="18">
        <f t="shared" si="6"/>
        <v>6.8965517241379318E-3</v>
      </c>
      <c r="AJ82" s="18">
        <f t="shared" si="6"/>
        <v>2.7397260273972603E-3</v>
      </c>
      <c r="AK82" s="18">
        <f t="shared" si="6"/>
        <v>18.258441558441561</v>
      </c>
      <c r="AL82" s="18">
        <f t="shared" si="6"/>
        <v>0.63317949673144935</v>
      </c>
    </row>
    <row r="84" spans="2:38" x14ac:dyDescent="0.2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  <row r="86" spans="2:38" x14ac:dyDescent="0.2">
      <c r="F86" s="38"/>
    </row>
  </sheetData>
  <mergeCells count="3">
    <mergeCell ref="B3:AL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84"/>
  <sheetViews>
    <sheetView zoomScaleNormal="100" workbookViewId="0">
      <pane xSplit="5" ySplit="4" topLeftCell="F5" activePane="bottomRight" state="frozen"/>
      <selection activeCell="E4" sqref="E4"/>
      <selection pane="topRight" activeCell="F4" sqref="F4"/>
      <selection pane="bottomLeft" activeCell="E5" sqref="E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customWidth="1"/>
    <col min="4" max="4" width="18" customWidth="1"/>
    <col min="5" max="5" width="21.7109375" bestFit="1" customWidth="1"/>
    <col min="6" max="6" width="4.42578125" bestFit="1" customWidth="1"/>
    <col min="7" max="12" width="5.42578125" bestFit="1" customWidth="1"/>
    <col min="13" max="13" width="5.42578125" customWidth="1"/>
    <col min="14" max="15" width="4.42578125" bestFit="1" customWidth="1"/>
    <col min="16" max="19" width="5.42578125" bestFit="1" customWidth="1"/>
    <col min="20" max="20" width="4.5703125" customWidth="1"/>
    <col min="21" max="22" width="5.42578125" bestFit="1" customWidth="1"/>
    <col min="23" max="23" width="5.28515625" customWidth="1"/>
    <col min="24" max="27" width="5.42578125" bestFit="1" customWidth="1"/>
    <col min="28" max="29" width="5.28515625" customWidth="1"/>
    <col min="30" max="30" width="5.140625" customWidth="1"/>
    <col min="31" max="31" width="4.5703125" customWidth="1"/>
    <col min="32" max="34" width="5.42578125" bestFit="1" customWidth="1"/>
    <col min="35" max="35" width="5.28515625" customWidth="1"/>
    <col min="36" max="36" width="8.7109375" bestFit="1" customWidth="1"/>
    <col min="37" max="37" width="9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1" spans="2:37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</row>
    <row r="3" spans="2:37" s="2" customFormat="1" ht="15" customHeight="1" x14ac:dyDescent="0.2">
      <c r="B3" s="195" t="s">
        <v>137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</row>
    <row r="4" spans="2:37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1" t="s">
        <v>29</v>
      </c>
      <c r="AK4" s="22" t="s">
        <v>30</v>
      </c>
    </row>
    <row r="5" spans="2:37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85">
        <v>0</v>
      </c>
      <c r="G5" s="85">
        <v>0</v>
      </c>
      <c r="H5" s="85">
        <v>0</v>
      </c>
      <c r="I5" s="85">
        <v>0</v>
      </c>
      <c r="J5" s="85">
        <v>0</v>
      </c>
      <c r="K5" s="85">
        <v>0</v>
      </c>
      <c r="L5" s="85">
        <v>0</v>
      </c>
      <c r="M5" s="85">
        <v>0</v>
      </c>
      <c r="N5" s="85">
        <v>1</v>
      </c>
      <c r="O5" s="85" t="s">
        <v>165</v>
      </c>
      <c r="P5" s="85">
        <v>0</v>
      </c>
      <c r="Q5" s="85">
        <v>0</v>
      </c>
      <c r="R5" s="85" t="s">
        <v>165</v>
      </c>
      <c r="S5" s="85">
        <v>0</v>
      </c>
      <c r="T5" s="85">
        <v>0</v>
      </c>
      <c r="U5" s="85">
        <v>0</v>
      </c>
      <c r="V5" s="85" t="s">
        <v>165</v>
      </c>
      <c r="W5" s="85">
        <v>9.3000000000000007</v>
      </c>
      <c r="X5" s="85" t="s">
        <v>165</v>
      </c>
      <c r="Y5" s="85" t="s">
        <v>165</v>
      </c>
      <c r="Z5" s="85" t="s">
        <v>165</v>
      </c>
      <c r="AA5" s="85" t="s">
        <v>165</v>
      </c>
      <c r="AB5" s="85">
        <v>6</v>
      </c>
      <c r="AC5" s="85">
        <v>0</v>
      </c>
      <c r="AD5" s="85">
        <v>0</v>
      </c>
      <c r="AE5" s="85">
        <v>0</v>
      </c>
      <c r="AF5" s="85">
        <v>0</v>
      </c>
      <c r="AG5" s="85">
        <v>0</v>
      </c>
      <c r="AH5" s="85">
        <v>0</v>
      </c>
      <c r="AI5" s="142">
        <v>0</v>
      </c>
      <c r="AJ5" s="20">
        <f t="shared" ref="AJ5:AJ12" si="1">SUM(F5:AI5)</f>
        <v>16.3</v>
      </c>
      <c r="AK5" s="19">
        <f>AVERAGE(F5:AI5)</f>
        <v>0.70869565217391306</v>
      </c>
    </row>
    <row r="6" spans="2:37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85" t="s">
        <v>165</v>
      </c>
      <c r="G6" s="85" t="s">
        <v>165</v>
      </c>
      <c r="H6" s="85">
        <v>0</v>
      </c>
      <c r="I6" s="85">
        <v>0</v>
      </c>
      <c r="J6" s="85">
        <v>0</v>
      </c>
      <c r="K6" s="85">
        <v>0</v>
      </c>
      <c r="L6" s="85">
        <v>0</v>
      </c>
      <c r="M6" s="85" t="s">
        <v>165</v>
      </c>
      <c r="N6" s="85" t="s">
        <v>165</v>
      </c>
      <c r="O6" s="85">
        <v>0</v>
      </c>
      <c r="P6" s="85" t="s">
        <v>165</v>
      </c>
      <c r="Q6" s="85">
        <v>0</v>
      </c>
      <c r="R6" s="85">
        <v>0</v>
      </c>
      <c r="S6" s="85">
        <v>0</v>
      </c>
      <c r="T6" s="85" t="s">
        <v>165</v>
      </c>
      <c r="U6" s="85" t="s">
        <v>165</v>
      </c>
      <c r="V6" s="85">
        <v>0</v>
      </c>
      <c r="W6" s="85">
        <v>0</v>
      </c>
      <c r="X6" s="85">
        <v>0</v>
      </c>
      <c r="Y6" s="85">
        <v>0</v>
      </c>
      <c r="Z6" s="85">
        <v>0</v>
      </c>
      <c r="AA6" s="85" t="s">
        <v>165</v>
      </c>
      <c r="AB6" s="85" t="s">
        <v>165</v>
      </c>
      <c r="AC6" s="85">
        <v>0</v>
      </c>
      <c r="AD6" s="85">
        <v>0</v>
      </c>
      <c r="AE6" s="85">
        <v>0</v>
      </c>
      <c r="AF6" s="85">
        <v>0</v>
      </c>
      <c r="AG6" s="85">
        <v>0</v>
      </c>
      <c r="AH6" s="85" t="s">
        <v>165</v>
      </c>
      <c r="AI6" s="142" t="s">
        <v>165</v>
      </c>
      <c r="AJ6" s="20">
        <f>SUM(F6:AI6)</f>
        <v>0</v>
      </c>
      <c r="AK6" s="19">
        <f>AVERAGE(F6:AI6)</f>
        <v>0</v>
      </c>
    </row>
    <row r="7" spans="2:37" s="9" customFormat="1" ht="12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85">
        <v>0</v>
      </c>
      <c r="G7" s="85" t="s">
        <v>165</v>
      </c>
      <c r="H7" s="85" t="s">
        <v>165</v>
      </c>
      <c r="I7" s="85">
        <v>0</v>
      </c>
      <c r="J7" s="85">
        <v>0</v>
      </c>
      <c r="K7" s="85" t="s">
        <v>165</v>
      </c>
      <c r="L7" s="85" t="s">
        <v>165</v>
      </c>
      <c r="M7" s="85">
        <v>0</v>
      </c>
      <c r="N7" s="85">
        <v>0</v>
      </c>
      <c r="O7" s="85">
        <v>0</v>
      </c>
      <c r="P7" s="85" t="s">
        <v>165</v>
      </c>
      <c r="Q7" s="85" t="s">
        <v>165</v>
      </c>
      <c r="R7" s="85" t="s">
        <v>165</v>
      </c>
      <c r="S7" s="85">
        <v>0</v>
      </c>
      <c r="T7" s="85" t="s">
        <v>165</v>
      </c>
      <c r="U7" s="85">
        <v>0</v>
      </c>
      <c r="V7" s="85" t="s">
        <v>165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 t="s">
        <v>165</v>
      </c>
      <c r="AC7" s="85">
        <v>0</v>
      </c>
      <c r="AD7" s="85">
        <v>0</v>
      </c>
      <c r="AE7" s="85">
        <v>0</v>
      </c>
      <c r="AF7" s="85">
        <v>0</v>
      </c>
      <c r="AG7" s="85">
        <v>0</v>
      </c>
      <c r="AH7" s="85" t="s">
        <v>165</v>
      </c>
      <c r="AI7" s="142" t="s">
        <v>165</v>
      </c>
      <c r="AJ7" s="20">
        <f t="shared" si="1"/>
        <v>0</v>
      </c>
      <c r="AK7" s="19">
        <f t="shared" ref="AK7:AK75" si="2">AVERAGE(F7:AI7)</f>
        <v>0</v>
      </c>
    </row>
    <row r="8" spans="2:37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85">
        <v>0</v>
      </c>
      <c r="G8" s="85">
        <v>0</v>
      </c>
      <c r="H8" s="85" t="s">
        <v>165</v>
      </c>
      <c r="I8" s="85">
        <v>0</v>
      </c>
      <c r="J8" s="85">
        <v>0</v>
      </c>
      <c r="K8" s="85">
        <v>0</v>
      </c>
      <c r="L8" s="85">
        <v>0</v>
      </c>
      <c r="M8" s="85">
        <v>0.4</v>
      </c>
      <c r="N8" s="85">
        <v>0.2</v>
      </c>
      <c r="O8" s="85" t="s">
        <v>165</v>
      </c>
      <c r="P8" s="85">
        <v>0</v>
      </c>
      <c r="Q8" s="85">
        <v>0</v>
      </c>
      <c r="R8" s="85" t="s">
        <v>165</v>
      </c>
      <c r="S8" s="85">
        <v>0</v>
      </c>
      <c r="T8" s="85">
        <v>0</v>
      </c>
      <c r="U8" s="85">
        <v>0</v>
      </c>
      <c r="V8" s="85">
        <v>0</v>
      </c>
      <c r="W8" s="85">
        <v>0.3</v>
      </c>
      <c r="X8" s="85">
        <v>3.1</v>
      </c>
      <c r="Y8" s="85">
        <v>4.5999999999999996</v>
      </c>
      <c r="Z8" s="85" t="s">
        <v>165</v>
      </c>
      <c r="AA8" s="85">
        <v>1.6</v>
      </c>
      <c r="AB8" s="85">
        <v>0.1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142">
        <v>0</v>
      </c>
      <c r="AJ8" s="20">
        <f t="shared" si="1"/>
        <v>10.299999999999999</v>
      </c>
      <c r="AK8" s="19">
        <f t="shared" si="2"/>
        <v>0.39615384615384613</v>
      </c>
    </row>
    <row r="9" spans="2:37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1.1000000000000001</v>
      </c>
      <c r="Y9" s="85">
        <v>0.2</v>
      </c>
      <c r="Z9" s="85">
        <v>0</v>
      </c>
      <c r="AA9" s="85">
        <v>0.8</v>
      </c>
      <c r="AB9" s="85">
        <v>1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142">
        <v>0</v>
      </c>
      <c r="AJ9" s="20">
        <f t="shared" si="1"/>
        <v>3.1</v>
      </c>
      <c r="AK9" s="19">
        <f t="shared" si="2"/>
        <v>0.10333333333333333</v>
      </c>
    </row>
    <row r="10" spans="2:37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124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 t="s">
        <v>165</v>
      </c>
      <c r="O10" s="85" t="s">
        <v>165</v>
      </c>
      <c r="P10" s="85">
        <v>0</v>
      </c>
      <c r="Q10" s="85">
        <v>0</v>
      </c>
      <c r="R10" s="85" t="s">
        <v>165</v>
      </c>
      <c r="S10" s="85">
        <v>0.3</v>
      </c>
      <c r="T10" s="85">
        <v>0</v>
      </c>
      <c r="U10" s="85" t="s">
        <v>165</v>
      </c>
      <c r="V10" s="85">
        <v>0</v>
      </c>
      <c r="W10" s="85" t="s">
        <v>165</v>
      </c>
      <c r="X10" s="85">
        <v>8</v>
      </c>
      <c r="Y10" s="85">
        <v>0</v>
      </c>
      <c r="Z10" s="85">
        <v>0</v>
      </c>
      <c r="AA10" s="85" t="s">
        <v>165</v>
      </c>
      <c r="AB10" s="85" t="s">
        <v>165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142">
        <v>0</v>
      </c>
      <c r="AJ10" s="20">
        <f t="shared" si="1"/>
        <v>8.3000000000000007</v>
      </c>
      <c r="AK10" s="19">
        <f t="shared" si="2"/>
        <v>0.36086956521739133</v>
      </c>
    </row>
    <row r="11" spans="2:37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85">
        <v>0</v>
      </c>
      <c r="G11" s="85" t="s">
        <v>165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 t="s">
        <v>165</v>
      </c>
      <c r="O11" s="85" t="s">
        <v>165</v>
      </c>
      <c r="P11" s="85">
        <v>0</v>
      </c>
      <c r="Q11" s="85">
        <v>0</v>
      </c>
      <c r="R11" s="85">
        <v>0</v>
      </c>
      <c r="S11" s="85" t="s">
        <v>165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5.8</v>
      </c>
      <c r="Z11" s="85">
        <v>0</v>
      </c>
      <c r="AA11" s="85">
        <v>0</v>
      </c>
      <c r="AB11" s="85" t="s">
        <v>165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 t="s">
        <v>165</v>
      </c>
      <c r="AI11" s="142" t="s">
        <v>165</v>
      </c>
      <c r="AJ11" s="20">
        <f t="shared" si="1"/>
        <v>5.8</v>
      </c>
      <c r="AK11" s="19">
        <f t="shared" si="2"/>
        <v>0.25217391304347825</v>
      </c>
    </row>
    <row r="12" spans="2:37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85">
        <v>1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55</v>
      </c>
      <c r="X12" s="85">
        <v>16.8</v>
      </c>
      <c r="Y12" s="85">
        <v>1.3</v>
      </c>
      <c r="Z12" s="85">
        <v>0.2</v>
      </c>
      <c r="AA12" s="85">
        <v>0.8</v>
      </c>
      <c r="AB12" s="85">
        <v>1.7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142">
        <v>0</v>
      </c>
      <c r="AJ12" s="20">
        <f t="shared" si="1"/>
        <v>76.8</v>
      </c>
      <c r="AK12" s="19">
        <f t="shared" si="2"/>
        <v>2.56</v>
      </c>
    </row>
    <row r="13" spans="2:37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85">
        <v>13.9</v>
      </c>
      <c r="G13" s="85">
        <v>13.4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 t="s">
        <v>165</v>
      </c>
      <c r="N13" s="85">
        <v>0.4</v>
      </c>
      <c r="O13" s="85">
        <v>0</v>
      </c>
      <c r="P13" s="85">
        <v>0</v>
      </c>
      <c r="Q13" s="85">
        <v>0</v>
      </c>
      <c r="R13" s="85">
        <v>4.9000000000000004</v>
      </c>
      <c r="S13" s="85">
        <v>5.3</v>
      </c>
      <c r="T13" s="85" t="s">
        <v>165</v>
      </c>
      <c r="U13" s="85">
        <v>0</v>
      </c>
      <c r="V13" s="85">
        <v>0</v>
      </c>
      <c r="W13" s="85">
        <v>37</v>
      </c>
      <c r="X13" s="85">
        <v>0</v>
      </c>
      <c r="Y13" s="85" t="s">
        <v>165</v>
      </c>
      <c r="Z13" s="85">
        <v>0.6</v>
      </c>
      <c r="AA13" s="85">
        <v>51</v>
      </c>
      <c r="AB13" s="85">
        <v>1.6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142">
        <v>0</v>
      </c>
      <c r="AJ13" s="20">
        <f t="shared" ref="AJ13:AJ28" si="4">SUM(F13:AI13)</f>
        <v>128.1</v>
      </c>
      <c r="AK13" s="19">
        <f t="shared" si="2"/>
        <v>4.7444444444444445</v>
      </c>
    </row>
    <row r="14" spans="2:37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85" t="s">
        <v>165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1</v>
      </c>
      <c r="S14" s="85">
        <v>5</v>
      </c>
      <c r="T14" s="85">
        <v>0</v>
      </c>
      <c r="U14" s="85">
        <v>0</v>
      </c>
      <c r="V14" s="85">
        <v>2</v>
      </c>
      <c r="W14" s="85">
        <v>28</v>
      </c>
      <c r="X14" s="85">
        <v>21</v>
      </c>
      <c r="Y14" s="85">
        <v>0</v>
      </c>
      <c r="Z14" s="85">
        <v>6</v>
      </c>
      <c r="AA14" s="85">
        <v>3</v>
      </c>
      <c r="AB14" s="85">
        <v>5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142">
        <v>0</v>
      </c>
      <c r="AJ14" s="20">
        <f t="shared" si="4"/>
        <v>71</v>
      </c>
      <c r="AK14" s="19">
        <f t="shared" ref="AK14:AK25" si="5">AVERAGE(F14:AI14)</f>
        <v>2.4482758620689653</v>
      </c>
    </row>
    <row r="15" spans="2:37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141</v>
      </c>
      <c r="F15" s="85">
        <v>8.4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 t="s">
        <v>165</v>
      </c>
      <c r="S15" s="85">
        <v>0</v>
      </c>
      <c r="T15" s="85" t="s">
        <v>165</v>
      </c>
      <c r="U15" s="85">
        <v>0</v>
      </c>
      <c r="V15" s="85">
        <v>0</v>
      </c>
      <c r="W15" s="85">
        <v>0</v>
      </c>
      <c r="X15" s="85">
        <v>4.7</v>
      </c>
      <c r="Y15" s="85">
        <v>2.2999999999999998</v>
      </c>
      <c r="Z15" s="85">
        <v>4.5999999999999996</v>
      </c>
      <c r="AA15" s="85">
        <v>2.6</v>
      </c>
      <c r="AB15" s="85">
        <v>2.1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142">
        <v>0</v>
      </c>
      <c r="AJ15" s="20">
        <f t="shared" si="4"/>
        <v>24.700000000000003</v>
      </c>
      <c r="AK15" s="19">
        <f t="shared" si="5"/>
        <v>0.88214285714285723</v>
      </c>
    </row>
    <row r="16" spans="2:37" s="9" customFormat="1" ht="12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85">
        <v>11.8</v>
      </c>
      <c r="G16" s="85" t="s">
        <v>165</v>
      </c>
      <c r="H16" s="85">
        <v>0</v>
      </c>
      <c r="I16" s="85">
        <v>0</v>
      </c>
      <c r="J16" s="85">
        <v>0</v>
      </c>
      <c r="K16" s="85">
        <v>0</v>
      </c>
      <c r="L16" s="85" t="s">
        <v>165</v>
      </c>
      <c r="M16" s="85">
        <v>0</v>
      </c>
      <c r="N16" s="85">
        <v>1</v>
      </c>
      <c r="O16" s="85">
        <v>0</v>
      </c>
      <c r="P16" s="85">
        <v>0</v>
      </c>
      <c r="Q16" s="85">
        <v>0</v>
      </c>
      <c r="R16" s="85">
        <v>2.1</v>
      </c>
      <c r="S16" s="85">
        <v>6.4</v>
      </c>
      <c r="T16" s="85">
        <v>0</v>
      </c>
      <c r="U16" s="85">
        <v>0.4</v>
      </c>
      <c r="V16" s="85">
        <v>0.3</v>
      </c>
      <c r="W16" s="85">
        <v>43</v>
      </c>
      <c r="X16" s="85">
        <v>5.6</v>
      </c>
      <c r="Y16" s="85">
        <v>29.5</v>
      </c>
      <c r="Z16" s="85">
        <v>9.1999999999999993</v>
      </c>
      <c r="AA16" s="85">
        <v>0</v>
      </c>
      <c r="AB16" s="85">
        <v>2.9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142">
        <v>0</v>
      </c>
      <c r="AJ16" s="20">
        <f t="shared" si="4"/>
        <v>112.2</v>
      </c>
      <c r="AK16" s="19">
        <f t="shared" si="5"/>
        <v>4.0071428571428571</v>
      </c>
    </row>
    <row r="17" spans="2:39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2.1</v>
      </c>
      <c r="O17" s="85">
        <v>0</v>
      </c>
      <c r="P17" s="85">
        <v>0</v>
      </c>
      <c r="Q17" s="85">
        <v>0</v>
      </c>
      <c r="R17" s="85" t="s">
        <v>165</v>
      </c>
      <c r="S17" s="85">
        <v>6.3</v>
      </c>
      <c r="T17" s="85">
        <v>0</v>
      </c>
      <c r="U17" s="85">
        <v>0</v>
      </c>
      <c r="V17" s="85">
        <v>0.3</v>
      </c>
      <c r="W17" s="85">
        <v>2.1</v>
      </c>
      <c r="X17" s="85">
        <v>61.6</v>
      </c>
      <c r="Y17" s="85" t="s">
        <v>165</v>
      </c>
      <c r="Z17" s="85">
        <v>4</v>
      </c>
      <c r="AA17" s="85">
        <v>68.5</v>
      </c>
      <c r="AB17" s="85">
        <v>0.9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142">
        <v>0</v>
      </c>
      <c r="AJ17" s="20">
        <f t="shared" si="4"/>
        <v>145.80000000000001</v>
      </c>
      <c r="AK17" s="19">
        <f t="shared" si="5"/>
        <v>5.2071428571428573</v>
      </c>
    </row>
    <row r="18" spans="2:39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0.2</v>
      </c>
      <c r="N18" s="85">
        <v>0</v>
      </c>
      <c r="O18" s="85">
        <v>0</v>
      </c>
      <c r="P18" s="85">
        <v>0</v>
      </c>
      <c r="Q18" s="85">
        <v>0</v>
      </c>
      <c r="R18" s="85">
        <v>5.9</v>
      </c>
      <c r="S18" s="85">
        <v>7.3</v>
      </c>
      <c r="T18" s="85">
        <v>0</v>
      </c>
      <c r="U18" s="85">
        <v>0</v>
      </c>
      <c r="V18" s="85">
        <v>0</v>
      </c>
      <c r="W18" s="85">
        <v>21</v>
      </c>
      <c r="X18" s="85">
        <v>65.900000000000006</v>
      </c>
      <c r="Y18" s="85">
        <v>42.3</v>
      </c>
      <c r="Z18" s="85">
        <v>5.5</v>
      </c>
      <c r="AA18" s="85">
        <v>0</v>
      </c>
      <c r="AB18" s="85">
        <v>0.4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142">
        <v>0</v>
      </c>
      <c r="AJ18" s="20">
        <f t="shared" si="4"/>
        <v>148.50000000000003</v>
      </c>
      <c r="AK18" s="19">
        <f t="shared" si="5"/>
        <v>4.9500000000000011</v>
      </c>
    </row>
    <row r="19" spans="2:39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85">
        <v>18</v>
      </c>
      <c r="G19" s="85">
        <v>18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3.6</v>
      </c>
      <c r="S19" s="85">
        <v>1.4</v>
      </c>
      <c r="T19" s="85">
        <v>0</v>
      </c>
      <c r="U19" s="85">
        <v>0</v>
      </c>
      <c r="V19" s="85">
        <v>0</v>
      </c>
      <c r="W19" s="85">
        <v>12.2</v>
      </c>
      <c r="X19" s="85">
        <v>1</v>
      </c>
      <c r="Y19" s="85">
        <v>0</v>
      </c>
      <c r="Z19" s="85">
        <v>4.5999999999999996</v>
      </c>
      <c r="AA19" s="85">
        <v>9.6</v>
      </c>
      <c r="AB19" s="85">
        <v>8.4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142">
        <v>0</v>
      </c>
      <c r="AJ19" s="20">
        <f t="shared" si="4"/>
        <v>76.800000000000011</v>
      </c>
      <c r="AK19" s="19">
        <f t="shared" si="5"/>
        <v>2.5600000000000005</v>
      </c>
    </row>
    <row r="20" spans="2:39" s="9" customFormat="1" ht="12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85">
        <v>20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2.8</v>
      </c>
      <c r="N20" s="85">
        <v>0.2</v>
      </c>
      <c r="O20" s="85">
        <v>0</v>
      </c>
      <c r="P20" s="85">
        <v>0</v>
      </c>
      <c r="Q20" s="85">
        <v>0</v>
      </c>
      <c r="R20" s="85">
        <v>0.7</v>
      </c>
      <c r="S20" s="85">
        <v>3.1</v>
      </c>
      <c r="T20" s="85" t="s">
        <v>165</v>
      </c>
      <c r="U20" s="85">
        <v>1</v>
      </c>
      <c r="V20" s="85">
        <v>0.3</v>
      </c>
      <c r="W20" s="85">
        <v>84.8</v>
      </c>
      <c r="X20" s="85">
        <v>2</v>
      </c>
      <c r="Y20" s="85">
        <v>6.4</v>
      </c>
      <c r="Z20" s="85">
        <v>13.6</v>
      </c>
      <c r="AA20" s="85">
        <v>8.8000000000000007</v>
      </c>
      <c r="AB20" s="85">
        <v>1.6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142">
        <v>0</v>
      </c>
      <c r="AJ20" s="20">
        <f t="shared" si="4"/>
        <v>145.30000000000001</v>
      </c>
      <c r="AK20" s="19">
        <f t="shared" si="5"/>
        <v>5.0103448275862075</v>
      </c>
    </row>
    <row r="21" spans="2:39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1</v>
      </c>
      <c r="S21" s="85">
        <v>3</v>
      </c>
      <c r="T21" s="85">
        <v>0</v>
      </c>
      <c r="U21" s="85">
        <v>0</v>
      </c>
      <c r="V21" s="85">
        <v>0</v>
      </c>
      <c r="W21" s="85">
        <v>76</v>
      </c>
      <c r="X21" s="85">
        <v>0</v>
      </c>
      <c r="Y21" s="85">
        <v>0</v>
      </c>
      <c r="Z21" s="85">
        <v>0.4</v>
      </c>
      <c r="AA21" s="85">
        <v>3.7</v>
      </c>
      <c r="AB21" s="85">
        <v>3.3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142">
        <v>0</v>
      </c>
      <c r="AJ21" s="20">
        <f t="shared" si="4"/>
        <v>87.4</v>
      </c>
      <c r="AK21" s="19">
        <f t="shared" si="5"/>
        <v>2.9133333333333336</v>
      </c>
    </row>
    <row r="22" spans="2:39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85">
        <v>0.7</v>
      </c>
      <c r="G22" s="85" t="s">
        <v>165</v>
      </c>
      <c r="H22" s="85" t="s">
        <v>165</v>
      </c>
      <c r="I22" s="85">
        <v>0</v>
      </c>
      <c r="J22" s="85">
        <v>0</v>
      </c>
      <c r="K22" s="85">
        <v>0</v>
      </c>
      <c r="L22" s="85">
        <v>0</v>
      </c>
      <c r="M22" s="85" t="s">
        <v>165</v>
      </c>
      <c r="N22" s="85">
        <v>0.2</v>
      </c>
      <c r="O22" s="85">
        <v>0</v>
      </c>
      <c r="P22" s="85">
        <v>0</v>
      </c>
      <c r="Q22" s="85">
        <v>0</v>
      </c>
      <c r="R22" s="85">
        <v>0.8</v>
      </c>
      <c r="S22" s="85">
        <v>3.9</v>
      </c>
      <c r="T22" s="85">
        <v>0</v>
      </c>
      <c r="U22" s="85">
        <v>0</v>
      </c>
      <c r="V22" s="85">
        <v>0</v>
      </c>
      <c r="W22" s="85">
        <v>20</v>
      </c>
      <c r="X22" s="85">
        <v>85.7</v>
      </c>
      <c r="Y22" s="85">
        <v>0</v>
      </c>
      <c r="Z22" s="85">
        <v>4.8</v>
      </c>
      <c r="AA22" s="85">
        <v>20.2</v>
      </c>
      <c r="AB22" s="85">
        <v>2.4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142">
        <v>0</v>
      </c>
      <c r="AJ22" s="20">
        <f t="shared" si="4"/>
        <v>138.70000000000002</v>
      </c>
      <c r="AK22" s="19">
        <f t="shared" si="5"/>
        <v>5.1370370370370377</v>
      </c>
    </row>
    <row r="23" spans="2:39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 t="s">
        <v>165</v>
      </c>
      <c r="S23" s="85">
        <v>1</v>
      </c>
      <c r="T23" s="85" t="s">
        <v>165</v>
      </c>
      <c r="U23" s="85">
        <v>0</v>
      </c>
      <c r="V23" s="85">
        <v>0</v>
      </c>
      <c r="W23" s="85">
        <v>9</v>
      </c>
      <c r="X23" s="85" t="s">
        <v>165</v>
      </c>
      <c r="Y23" s="85">
        <v>0.2</v>
      </c>
      <c r="Z23" s="85">
        <v>2.1</v>
      </c>
      <c r="AA23" s="85">
        <v>1.3</v>
      </c>
      <c r="AB23" s="85">
        <v>10.6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142">
        <v>0</v>
      </c>
      <c r="AJ23" s="20">
        <f t="shared" si="4"/>
        <v>24.2</v>
      </c>
      <c r="AK23" s="19">
        <f t="shared" si="5"/>
        <v>0.89629629629629626</v>
      </c>
    </row>
    <row r="24" spans="2:39" s="9" customFormat="1" ht="12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85">
        <v>20</v>
      </c>
      <c r="G24" s="85">
        <v>14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 t="s">
        <v>165</v>
      </c>
      <c r="O24" s="85">
        <v>0</v>
      </c>
      <c r="P24" s="85">
        <v>0</v>
      </c>
      <c r="Q24" s="85">
        <v>0</v>
      </c>
      <c r="R24" s="85">
        <v>0.6</v>
      </c>
      <c r="S24" s="85">
        <v>6.6</v>
      </c>
      <c r="T24" s="85">
        <v>0</v>
      </c>
      <c r="U24" s="85">
        <v>0</v>
      </c>
      <c r="V24" s="85">
        <v>0</v>
      </c>
      <c r="W24" s="85">
        <v>0.4</v>
      </c>
      <c r="X24" s="85">
        <v>36.799999999999997</v>
      </c>
      <c r="Y24" s="85">
        <v>1</v>
      </c>
      <c r="Z24" s="85">
        <v>9.8000000000000007</v>
      </c>
      <c r="AA24" s="85">
        <v>0.2</v>
      </c>
      <c r="AB24" s="85">
        <v>4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142">
        <v>0</v>
      </c>
      <c r="AJ24" s="20">
        <f t="shared" si="4"/>
        <v>93.4</v>
      </c>
      <c r="AK24" s="19">
        <f t="shared" si="5"/>
        <v>3.2206896551724138</v>
      </c>
    </row>
    <row r="25" spans="2:39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85">
        <v>5.2</v>
      </c>
      <c r="G25" s="85">
        <v>9.4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0.4</v>
      </c>
      <c r="S25" s="85">
        <v>1.2</v>
      </c>
      <c r="T25" s="85">
        <v>0</v>
      </c>
      <c r="U25" s="85">
        <v>0</v>
      </c>
      <c r="V25" s="85">
        <v>0</v>
      </c>
      <c r="W25" s="85">
        <v>0</v>
      </c>
      <c r="X25" s="85">
        <v>0.4</v>
      </c>
      <c r="Y25" s="85">
        <v>0</v>
      </c>
      <c r="Z25" s="85">
        <v>12.2</v>
      </c>
      <c r="AA25" s="85">
        <v>0.4</v>
      </c>
      <c r="AB25" s="85">
        <v>2.2000000000000002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142">
        <v>0</v>
      </c>
      <c r="AJ25" s="20">
        <f t="shared" si="4"/>
        <v>31.4</v>
      </c>
      <c r="AK25" s="19">
        <f t="shared" si="5"/>
        <v>1.0466666666666666</v>
      </c>
    </row>
    <row r="26" spans="2:39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85">
        <v>0</v>
      </c>
      <c r="G26" s="85" t="s">
        <v>165</v>
      </c>
      <c r="H26" s="85" t="s">
        <v>165</v>
      </c>
      <c r="I26" s="85">
        <v>0</v>
      </c>
      <c r="J26" s="85">
        <v>0</v>
      </c>
      <c r="K26" s="85">
        <v>0</v>
      </c>
      <c r="L26" s="85">
        <v>0</v>
      </c>
      <c r="M26" s="85" t="s">
        <v>165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 t="s">
        <v>165</v>
      </c>
      <c r="U26" s="85" t="s">
        <v>165</v>
      </c>
      <c r="V26" s="85">
        <v>0</v>
      </c>
      <c r="W26" s="85">
        <v>1.5</v>
      </c>
      <c r="X26" s="85">
        <v>25</v>
      </c>
      <c r="Y26" s="85">
        <v>3</v>
      </c>
      <c r="Z26" s="85" t="s">
        <v>165</v>
      </c>
      <c r="AA26" s="85">
        <v>0</v>
      </c>
      <c r="AB26" s="85" t="s">
        <v>165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142" t="s">
        <v>165</v>
      </c>
      <c r="AJ26" s="20">
        <f t="shared" si="4"/>
        <v>29.5</v>
      </c>
      <c r="AK26" s="19">
        <f t="shared" si="2"/>
        <v>1.3409090909090908</v>
      </c>
    </row>
    <row r="27" spans="2:39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85">
        <v>0</v>
      </c>
      <c r="G27" s="85">
        <v>1.6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 t="s">
        <v>165</v>
      </c>
      <c r="X27" s="85">
        <v>8.3000000000000007</v>
      </c>
      <c r="Y27" s="85">
        <v>1.6</v>
      </c>
      <c r="Z27" s="85">
        <v>8.1</v>
      </c>
      <c r="AA27" s="85">
        <v>0</v>
      </c>
      <c r="AB27" s="85">
        <v>22.6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142">
        <v>0</v>
      </c>
      <c r="AJ27" s="20">
        <f t="shared" si="4"/>
        <v>42.2</v>
      </c>
      <c r="AK27" s="19">
        <f t="shared" si="2"/>
        <v>1.4551724137931035</v>
      </c>
    </row>
    <row r="28" spans="2:39" s="9" customFormat="1" ht="12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85">
        <v>0</v>
      </c>
      <c r="G28" s="85" t="s">
        <v>165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 t="s">
        <v>165</v>
      </c>
      <c r="Q28" s="85">
        <v>0</v>
      </c>
      <c r="R28" s="85">
        <v>0</v>
      </c>
      <c r="S28" s="85">
        <v>0</v>
      </c>
      <c r="T28" s="85">
        <v>2.2000000000000002</v>
      </c>
      <c r="U28" s="85">
        <v>0</v>
      </c>
      <c r="V28" s="85">
        <v>0</v>
      </c>
      <c r="W28" s="85">
        <v>0</v>
      </c>
      <c r="X28" s="85">
        <v>1.8</v>
      </c>
      <c r="Y28" s="85">
        <v>1.5</v>
      </c>
      <c r="Z28" s="85">
        <v>5.7</v>
      </c>
      <c r="AA28" s="85" t="s">
        <v>165</v>
      </c>
      <c r="AB28" s="85">
        <v>6.8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142">
        <v>0</v>
      </c>
      <c r="AJ28" s="20">
        <f t="shared" si="4"/>
        <v>18</v>
      </c>
      <c r="AK28" s="19">
        <f t="shared" si="2"/>
        <v>0.66666666666666663</v>
      </c>
    </row>
    <row r="29" spans="2:39" x14ac:dyDescent="0.25">
      <c r="B29" s="17" t="str">
        <f t="shared" ref="B29:B81" si="6">CONCATENATE(C29,"_",D29)</f>
        <v>Altiplano_Los Quintos</v>
      </c>
      <c r="C29" s="17" t="s">
        <v>0</v>
      </c>
      <c r="D29" s="17" t="s">
        <v>50</v>
      </c>
      <c r="E29" s="17" t="s">
        <v>51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0.2</v>
      </c>
      <c r="AA29" s="86">
        <v>0</v>
      </c>
      <c r="AB29" s="86">
        <v>6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0</v>
      </c>
      <c r="AI29" s="86">
        <v>0</v>
      </c>
      <c r="AJ29" s="20">
        <f>SUM(F29:AI29)</f>
        <v>6.2</v>
      </c>
      <c r="AK29" s="19">
        <f t="shared" si="2"/>
        <v>0.20666666666666667</v>
      </c>
    </row>
    <row r="30" spans="2:39" x14ac:dyDescent="0.25">
      <c r="B30" s="17" t="str">
        <f t="shared" si="6"/>
        <v>Altiplano_El Cuijal</v>
      </c>
      <c r="C30" s="17" t="s">
        <v>0</v>
      </c>
      <c r="D30" s="17" t="s">
        <v>52</v>
      </c>
      <c r="E30" s="145" t="s">
        <v>61</v>
      </c>
      <c r="F30" s="85" t="s">
        <v>165</v>
      </c>
      <c r="G30" s="85" t="s">
        <v>165</v>
      </c>
      <c r="H30" s="85" t="s">
        <v>165</v>
      </c>
      <c r="I30" s="85" t="s">
        <v>165</v>
      </c>
      <c r="J30" s="85" t="s">
        <v>165</v>
      </c>
      <c r="K30" s="85" t="s">
        <v>165</v>
      </c>
      <c r="L30" s="85" t="s">
        <v>165</v>
      </c>
      <c r="M30" s="85" t="s">
        <v>165</v>
      </c>
      <c r="N30" s="85" t="s">
        <v>165</v>
      </c>
      <c r="O30" s="85" t="s">
        <v>165</v>
      </c>
      <c r="P30" s="85" t="s">
        <v>165</v>
      </c>
      <c r="Q30" s="85" t="s">
        <v>165</v>
      </c>
      <c r="R30" s="85" t="s">
        <v>165</v>
      </c>
      <c r="S30" s="85" t="s">
        <v>165</v>
      </c>
      <c r="T30" s="85" t="s">
        <v>165</v>
      </c>
      <c r="U30" s="85" t="s">
        <v>165</v>
      </c>
      <c r="V30" s="85" t="s">
        <v>165</v>
      </c>
      <c r="W30" s="85" t="s">
        <v>165</v>
      </c>
      <c r="X30" s="85" t="s">
        <v>165</v>
      </c>
      <c r="Y30" s="85" t="s">
        <v>165</v>
      </c>
      <c r="Z30" s="85" t="s">
        <v>165</v>
      </c>
      <c r="AA30" s="85" t="s">
        <v>165</v>
      </c>
      <c r="AB30" s="85" t="s">
        <v>165</v>
      </c>
      <c r="AC30" s="85" t="s">
        <v>165</v>
      </c>
      <c r="AD30" s="85" t="s">
        <v>165</v>
      </c>
      <c r="AE30" s="85" t="s">
        <v>165</v>
      </c>
      <c r="AF30" s="85" t="s">
        <v>165</v>
      </c>
      <c r="AG30" s="85" t="s">
        <v>165</v>
      </c>
      <c r="AH30" s="85" t="s">
        <v>165</v>
      </c>
      <c r="AI30" s="85">
        <v>0</v>
      </c>
      <c r="AJ30" s="143">
        <f t="shared" ref="AJ30:AJ81" si="7">SUM(F30:AI30)</f>
        <v>0</v>
      </c>
      <c r="AK30" s="144">
        <f t="shared" si="2"/>
        <v>0</v>
      </c>
      <c r="AM30" s="16"/>
    </row>
    <row r="31" spans="2:39" x14ac:dyDescent="0.25">
      <c r="B31" s="17" t="str">
        <f t="shared" si="6"/>
        <v>Altiplano_Charcas</v>
      </c>
      <c r="C31" s="17" t="s">
        <v>0</v>
      </c>
      <c r="D31" s="17" t="s">
        <v>54</v>
      </c>
      <c r="E31" s="145" t="s">
        <v>54</v>
      </c>
      <c r="F31" s="85" t="s">
        <v>165</v>
      </c>
      <c r="G31" s="85" t="s">
        <v>165</v>
      </c>
      <c r="H31" s="85" t="s">
        <v>165</v>
      </c>
      <c r="I31" s="85" t="s">
        <v>165</v>
      </c>
      <c r="J31" s="85" t="s">
        <v>165</v>
      </c>
      <c r="K31" s="85" t="s">
        <v>165</v>
      </c>
      <c r="L31" s="85" t="s">
        <v>165</v>
      </c>
      <c r="M31" s="85" t="s">
        <v>165</v>
      </c>
      <c r="N31" s="85" t="s">
        <v>165</v>
      </c>
      <c r="O31" s="85" t="s">
        <v>165</v>
      </c>
      <c r="P31" s="85" t="s">
        <v>165</v>
      </c>
      <c r="Q31" s="85" t="s">
        <v>165</v>
      </c>
      <c r="R31" s="85" t="s">
        <v>165</v>
      </c>
      <c r="S31" s="85" t="s">
        <v>165</v>
      </c>
      <c r="T31" s="85" t="s">
        <v>165</v>
      </c>
      <c r="U31" s="85" t="s">
        <v>165</v>
      </c>
      <c r="V31" s="85" t="s">
        <v>165</v>
      </c>
      <c r="W31" s="85" t="s">
        <v>165</v>
      </c>
      <c r="X31" s="85" t="s">
        <v>165</v>
      </c>
      <c r="Y31" s="85" t="s">
        <v>165</v>
      </c>
      <c r="Z31" s="85" t="s">
        <v>165</v>
      </c>
      <c r="AA31" s="85" t="s">
        <v>165</v>
      </c>
      <c r="AB31" s="85" t="s">
        <v>165</v>
      </c>
      <c r="AC31" s="85" t="s">
        <v>165</v>
      </c>
      <c r="AD31" s="85" t="s">
        <v>165</v>
      </c>
      <c r="AE31" s="85" t="s">
        <v>165</v>
      </c>
      <c r="AF31" s="85" t="s">
        <v>165</v>
      </c>
      <c r="AG31" s="85" t="s">
        <v>165</v>
      </c>
      <c r="AH31" s="85" t="s">
        <v>165</v>
      </c>
      <c r="AI31" s="85">
        <v>0</v>
      </c>
      <c r="AJ31" s="143">
        <f t="shared" si="7"/>
        <v>0</v>
      </c>
      <c r="AK31" s="144">
        <f t="shared" si="2"/>
        <v>0</v>
      </c>
    </row>
    <row r="32" spans="2:39" x14ac:dyDescent="0.25">
      <c r="B32" s="17" t="str">
        <f t="shared" si="6"/>
        <v>Altiplano_El Huizache</v>
      </c>
      <c r="C32" s="17" t="s">
        <v>0</v>
      </c>
      <c r="D32" s="17" t="s">
        <v>55</v>
      </c>
      <c r="E32" s="17" t="s">
        <v>56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0.6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9.4</v>
      </c>
      <c r="X32" s="85">
        <v>0.6</v>
      </c>
      <c r="Y32" s="85">
        <v>0</v>
      </c>
      <c r="Z32" s="85">
        <v>0.4</v>
      </c>
      <c r="AA32" s="85">
        <v>0</v>
      </c>
      <c r="AB32" s="85">
        <v>0.6</v>
      </c>
      <c r="AC32" s="85">
        <v>0</v>
      </c>
      <c r="AD32" s="85">
        <v>0</v>
      </c>
      <c r="AE32" s="85">
        <v>0</v>
      </c>
      <c r="AF32" s="85">
        <v>0</v>
      </c>
      <c r="AG32" s="85">
        <v>0</v>
      </c>
      <c r="AH32" s="85">
        <v>0</v>
      </c>
      <c r="AI32" s="85">
        <v>0</v>
      </c>
      <c r="AJ32" s="20">
        <f t="shared" si="7"/>
        <v>11.6</v>
      </c>
      <c r="AK32" s="19">
        <f t="shared" si="2"/>
        <v>0.38666666666666666</v>
      </c>
      <c r="AM32" s="16"/>
    </row>
    <row r="33" spans="2:39" x14ac:dyDescent="0.25">
      <c r="B33" s="17" t="str">
        <f t="shared" si="6"/>
        <v>Altiplano_El Vergel</v>
      </c>
      <c r="C33" s="17" t="s">
        <v>0</v>
      </c>
      <c r="D33" s="17" t="s">
        <v>143</v>
      </c>
      <c r="E33" s="17" t="s">
        <v>1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3.2</v>
      </c>
      <c r="X33" s="86">
        <v>0</v>
      </c>
      <c r="Y33" s="86">
        <v>2</v>
      </c>
      <c r="Z33" s="86">
        <v>0.6</v>
      </c>
      <c r="AA33" s="86">
        <v>0</v>
      </c>
      <c r="AB33" s="86">
        <v>1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86">
        <v>0</v>
      </c>
      <c r="AI33" s="86">
        <v>0</v>
      </c>
      <c r="AJ33" s="20">
        <f t="shared" si="7"/>
        <v>6.8</v>
      </c>
      <c r="AK33" s="19">
        <f t="shared" si="2"/>
        <v>0.22666666666666666</v>
      </c>
    </row>
    <row r="34" spans="2:39" x14ac:dyDescent="0.25">
      <c r="B34" s="17" t="str">
        <f t="shared" si="6"/>
        <v xml:space="preserve">Altiplano_Pocitos </v>
      </c>
      <c r="C34" s="17" t="s">
        <v>0</v>
      </c>
      <c r="D34" s="17" t="s">
        <v>57</v>
      </c>
      <c r="E34" s="17" t="s">
        <v>1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0.4</v>
      </c>
      <c r="O34" s="86">
        <v>0.6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0.2</v>
      </c>
      <c r="W34" s="86">
        <v>0</v>
      </c>
      <c r="X34" s="86">
        <v>0.4</v>
      </c>
      <c r="Y34" s="86">
        <v>0.4</v>
      </c>
      <c r="Z34" s="86">
        <v>0</v>
      </c>
      <c r="AA34" s="86">
        <v>0</v>
      </c>
      <c r="AB34" s="86">
        <v>1.2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20">
        <f t="shared" si="7"/>
        <v>3.2</v>
      </c>
      <c r="AK34" s="19">
        <f t="shared" si="2"/>
        <v>0.10666666666666667</v>
      </c>
      <c r="AM34" s="16"/>
    </row>
    <row r="35" spans="2:39" x14ac:dyDescent="0.25">
      <c r="B35" s="17" t="str">
        <f t="shared" si="6"/>
        <v>Altiplano_Banderillas</v>
      </c>
      <c r="C35" s="17" t="s">
        <v>0</v>
      </c>
      <c r="D35" s="17" t="s">
        <v>58</v>
      </c>
      <c r="E35" s="145" t="s">
        <v>59</v>
      </c>
      <c r="F35" s="85" t="s">
        <v>165</v>
      </c>
      <c r="G35" s="85" t="s">
        <v>165</v>
      </c>
      <c r="H35" s="85" t="s">
        <v>165</v>
      </c>
      <c r="I35" s="85" t="s">
        <v>165</v>
      </c>
      <c r="J35" s="85" t="s">
        <v>165</v>
      </c>
      <c r="K35" s="85" t="s">
        <v>165</v>
      </c>
      <c r="L35" s="85" t="s">
        <v>165</v>
      </c>
      <c r="M35" s="85" t="s">
        <v>165</v>
      </c>
      <c r="N35" s="85" t="s">
        <v>165</v>
      </c>
      <c r="O35" s="85" t="s">
        <v>165</v>
      </c>
      <c r="P35" s="85" t="s">
        <v>165</v>
      </c>
      <c r="Q35" s="85" t="s">
        <v>165</v>
      </c>
      <c r="R35" s="85" t="s">
        <v>165</v>
      </c>
      <c r="S35" s="85" t="s">
        <v>165</v>
      </c>
      <c r="T35" s="85" t="s">
        <v>165</v>
      </c>
      <c r="U35" s="85" t="s">
        <v>165</v>
      </c>
      <c r="V35" s="85" t="s">
        <v>165</v>
      </c>
      <c r="W35" s="85" t="s">
        <v>165</v>
      </c>
      <c r="X35" s="85" t="s">
        <v>165</v>
      </c>
      <c r="Y35" s="85" t="s">
        <v>165</v>
      </c>
      <c r="Z35" s="85" t="s">
        <v>165</v>
      </c>
      <c r="AA35" s="85" t="s">
        <v>165</v>
      </c>
      <c r="AB35" s="85" t="s">
        <v>165</v>
      </c>
      <c r="AC35" s="85" t="s">
        <v>165</v>
      </c>
      <c r="AD35" s="85" t="s">
        <v>165</v>
      </c>
      <c r="AE35" s="85" t="s">
        <v>165</v>
      </c>
      <c r="AF35" s="85" t="s">
        <v>165</v>
      </c>
      <c r="AG35" s="85" t="s">
        <v>165</v>
      </c>
      <c r="AH35" s="85" t="s">
        <v>165</v>
      </c>
      <c r="AI35" s="85">
        <v>0</v>
      </c>
      <c r="AJ35" s="143">
        <f t="shared" si="7"/>
        <v>0</v>
      </c>
      <c r="AK35" s="144">
        <f t="shared" si="2"/>
        <v>0</v>
      </c>
    </row>
    <row r="36" spans="2:39" x14ac:dyDescent="0.25">
      <c r="B36" s="17" t="str">
        <f t="shared" si="6"/>
        <v>Altiplano_Sabanillas</v>
      </c>
      <c r="C36" s="17" t="s">
        <v>0</v>
      </c>
      <c r="D36" s="17" t="s">
        <v>60</v>
      </c>
      <c r="E36" s="17" t="s">
        <v>61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3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0.2</v>
      </c>
      <c r="AB36" s="86">
        <v>22.6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20">
        <f t="shared" si="7"/>
        <v>25.8</v>
      </c>
      <c r="AK36" s="19">
        <f t="shared" si="2"/>
        <v>0.86</v>
      </c>
      <c r="AM36" s="16"/>
    </row>
    <row r="37" spans="2:39" x14ac:dyDescent="0.25">
      <c r="B37" s="17" t="str">
        <f t="shared" si="6"/>
        <v>Altiplano_BuenaVista</v>
      </c>
      <c r="C37" s="17" t="s">
        <v>0</v>
      </c>
      <c r="D37" s="17" t="s">
        <v>62</v>
      </c>
      <c r="E37" s="17" t="s">
        <v>63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2.8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1.4</v>
      </c>
      <c r="X37" s="86">
        <v>0</v>
      </c>
      <c r="Y37" s="86">
        <v>0</v>
      </c>
      <c r="Z37" s="86">
        <v>3.4</v>
      </c>
      <c r="AA37" s="86">
        <v>0.2</v>
      </c>
      <c r="AB37" s="86">
        <v>3.2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6">
        <v>0</v>
      </c>
      <c r="AI37" s="86">
        <v>0</v>
      </c>
      <c r="AJ37" s="20">
        <f t="shared" si="7"/>
        <v>11</v>
      </c>
      <c r="AK37" s="19">
        <f t="shared" si="2"/>
        <v>0.36666666666666664</v>
      </c>
    </row>
    <row r="38" spans="2:39" x14ac:dyDescent="0.25">
      <c r="B38" s="17" t="str">
        <f t="shared" si="6"/>
        <v>Altiplano_La Terquedad</v>
      </c>
      <c r="C38" s="17" t="s">
        <v>0</v>
      </c>
      <c r="D38" s="17" t="s">
        <v>64</v>
      </c>
      <c r="E38" s="17" t="s">
        <v>63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0.2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13.6</v>
      </c>
      <c r="X38" s="86">
        <v>0</v>
      </c>
      <c r="Y38" s="86">
        <v>0</v>
      </c>
      <c r="Z38" s="86">
        <v>0</v>
      </c>
      <c r="AA38" s="86">
        <v>0</v>
      </c>
      <c r="AB38" s="86">
        <v>3.2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  <c r="AH38" s="86">
        <v>0</v>
      </c>
      <c r="AI38" s="86">
        <v>0</v>
      </c>
      <c r="AJ38" s="20">
        <f t="shared" si="7"/>
        <v>17</v>
      </c>
      <c r="AK38" s="19">
        <f t="shared" si="2"/>
        <v>0.56666666666666665</v>
      </c>
      <c r="AM38" s="16"/>
    </row>
    <row r="39" spans="2:39" x14ac:dyDescent="0.25">
      <c r="B39" s="17" t="str">
        <f t="shared" si="6"/>
        <v>Altiplano_BuenaVista</v>
      </c>
      <c r="C39" s="17" t="s">
        <v>0</v>
      </c>
      <c r="D39" s="17" t="s">
        <v>62</v>
      </c>
      <c r="E39" s="17" t="s">
        <v>65</v>
      </c>
      <c r="F39" s="85" t="s">
        <v>165</v>
      </c>
      <c r="G39" s="85" t="s">
        <v>165</v>
      </c>
      <c r="H39" s="85" t="s">
        <v>165</v>
      </c>
      <c r="I39" s="85" t="s">
        <v>165</v>
      </c>
      <c r="J39" s="85" t="s">
        <v>165</v>
      </c>
      <c r="K39" s="85" t="s">
        <v>165</v>
      </c>
      <c r="L39" s="85" t="s">
        <v>165</v>
      </c>
      <c r="M39" s="85" t="s">
        <v>165</v>
      </c>
      <c r="N39" s="85" t="s">
        <v>165</v>
      </c>
      <c r="O39" s="85" t="s">
        <v>165</v>
      </c>
      <c r="P39" s="85" t="s">
        <v>165</v>
      </c>
      <c r="Q39" s="85" t="s">
        <v>165</v>
      </c>
      <c r="R39" s="85" t="s">
        <v>165</v>
      </c>
      <c r="S39" s="85" t="s">
        <v>165</v>
      </c>
      <c r="T39" s="85" t="s">
        <v>165</v>
      </c>
      <c r="U39" s="85" t="s">
        <v>165</v>
      </c>
      <c r="V39" s="85" t="s">
        <v>165</v>
      </c>
      <c r="W39" s="85" t="s">
        <v>165</v>
      </c>
      <c r="X39" s="85" t="s">
        <v>165</v>
      </c>
      <c r="Y39" s="85" t="s">
        <v>165</v>
      </c>
      <c r="Z39" s="85" t="s">
        <v>165</v>
      </c>
      <c r="AA39" s="85" t="s">
        <v>165</v>
      </c>
      <c r="AB39" s="85" t="s">
        <v>165</v>
      </c>
      <c r="AC39" s="85" t="s">
        <v>165</v>
      </c>
      <c r="AD39" s="85" t="s">
        <v>165</v>
      </c>
      <c r="AE39" s="85" t="s">
        <v>165</v>
      </c>
      <c r="AF39" s="85" t="s">
        <v>165</v>
      </c>
      <c r="AG39" s="85" t="s">
        <v>165</v>
      </c>
      <c r="AH39" s="85" t="s">
        <v>165</v>
      </c>
      <c r="AI39" s="85">
        <v>0</v>
      </c>
      <c r="AJ39" s="143">
        <f t="shared" si="7"/>
        <v>0</v>
      </c>
      <c r="AK39" s="144">
        <f t="shared" si="2"/>
        <v>0</v>
      </c>
    </row>
    <row r="40" spans="2:39" x14ac:dyDescent="0.25">
      <c r="B40" s="17" t="str">
        <f t="shared" si="6"/>
        <v>Altiplano_La Dulce</v>
      </c>
      <c r="C40" s="17" t="s">
        <v>0</v>
      </c>
      <c r="D40" s="17" t="s">
        <v>66</v>
      </c>
      <c r="E40" s="17" t="s">
        <v>65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0</v>
      </c>
      <c r="AD40" s="86">
        <v>0</v>
      </c>
      <c r="AE40" s="86">
        <v>0</v>
      </c>
      <c r="AF40" s="86">
        <v>0</v>
      </c>
      <c r="AG40" s="86">
        <v>0</v>
      </c>
      <c r="AH40" s="86">
        <v>0</v>
      </c>
      <c r="AI40" s="86">
        <v>0</v>
      </c>
      <c r="AJ40" s="20">
        <f t="shared" si="7"/>
        <v>0</v>
      </c>
      <c r="AK40" s="19">
        <f t="shared" si="2"/>
        <v>0</v>
      </c>
      <c r="AM40" s="16"/>
    </row>
    <row r="41" spans="2:39" x14ac:dyDescent="0.25">
      <c r="B41" s="17" t="str">
        <f t="shared" si="6"/>
        <v>Altiplano_Yoliatl</v>
      </c>
      <c r="C41" s="17" t="s">
        <v>0</v>
      </c>
      <c r="D41" s="17" t="s">
        <v>67</v>
      </c>
      <c r="E41" s="17" t="s">
        <v>65</v>
      </c>
      <c r="F41" s="86">
        <v>0</v>
      </c>
      <c r="G41" s="86" t="s">
        <v>165</v>
      </c>
      <c r="H41" s="86" t="s">
        <v>165</v>
      </c>
      <c r="I41" s="86" t="s">
        <v>165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86">
        <v>0</v>
      </c>
      <c r="AI41" s="86">
        <v>0</v>
      </c>
      <c r="AJ41" s="20">
        <f t="shared" si="7"/>
        <v>0</v>
      </c>
      <c r="AK41" s="19">
        <f t="shared" si="2"/>
        <v>0</v>
      </c>
    </row>
    <row r="42" spans="2:39" s="75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0.4</v>
      </c>
      <c r="X42" s="86">
        <v>22.2</v>
      </c>
      <c r="Y42" s="86">
        <v>0</v>
      </c>
      <c r="Z42" s="86">
        <v>0</v>
      </c>
      <c r="AA42" s="86">
        <v>0</v>
      </c>
      <c r="AB42" s="86">
        <v>0.8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86">
        <v>0</v>
      </c>
      <c r="AI42" s="86">
        <v>0</v>
      </c>
      <c r="AJ42" s="20">
        <f t="shared" si="7"/>
        <v>23.4</v>
      </c>
      <c r="AK42" s="19">
        <f t="shared" si="2"/>
        <v>0.77999999999999992</v>
      </c>
    </row>
    <row r="43" spans="2:39" s="75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5" t="s">
        <v>165</v>
      </c>
      <c r="S43" s="85" t="s">
        <v>165</v>
      </c>
      <c r="T43" s="85" t="s">
        <v>165</v>
      </c>
      <c r="U43" s="85" t="s">
        <v>165</v>
      </c>
      <c r="V43" s="85" t="s">
        <v>165</v>
      </c>
      <c r="W43" s="85" t="s">
        <v>165</v>
      </c>
      <c r="X43" s="85" t="s">
        <v>165</v>
      </c>
      <c r="Y43" s="85" t="s">
        <v>165</v>
      </c>
      <c r="Z43" s="85" t="s">
        <v>165</v>
      </c>
      <c r="AA43" s="85" t="s">
        <v>165</v>
      </c>
      <c r="AB43" s="85" t="s">
        <v>165</v>
      </c>
      <c r="AC43" s="85" t="s">
        <v>165</v>
      </c>
      <c r="AD43" s="85" t="s">
        <v>165</v>
      </c>
      <c r="AE43" s="85" t="s">
        <v>165</v>
      </c>
      <c r="AF43" s="85" t="s">
        <v>165</v>
      </c>
      <c r="AG43" s="85" t="s">
        <v>165</v>
      </c>
      <c r="AH43" s="85" t="s">
        <v>165</v>
      </c>
      <c r="AI43" s="85" t="s">
        <v>165</v>
      </c>
      <c r="AJ43" s="20">
        <f t="shared" si="7"/>
        <v>0</v>
      </c>
      <c r="AK43" s="19">
        <f t="shared" si="2"/>
        <v>0</v>
      </c>
    </row>
    <row r="44" spans="2:39" s="75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0.2</v>
      </c>
      <c r="X44" s="86">
        <v>1.2</v>
      </c>
      <c r="Y44" s="86">
        <v>0</v>
      </c>
      <c r="Z44" s="86">
        <v>0</v>
      </c>
      <c r="AA44" s="86">
        <v>0</v>
      </c>
      <c r="AB44" s="86">
        <v>3.6</v>
      </c>
      <c r="AC44" s="86">
        <v>0</v>
      </c>
      <c r="AD44" s="86">
        <v>0</v>
      </c>
      <c r="AE44" s="86">
        <v>0</v>
      </c>
      <c r="AF44" s="86">
        <v>0</v>
      </c>
      <c r="AG44" s="86">
        <v>0</v>
      </c>
      <c r="AH44" s="86">
        <v>0</v>
      </c>
      <c r="AI44" s="86">
        <v>0</v>
      </c>
      <c r="AJ44" s="20">
        <f t="shared" si="7"/>
        <v>5</v>
      </c>
      <c r="AK44" s="19">
        <f t="shared" si="2"/>
        <v>0.16666666666666666</v>
      </c>
    </row>
    <row r="45" spans="2:39" s="75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1.2</v>
      </c>
      <c r="X45" s="86">
        <v>1.2</v>
      </c>
      <c r="Y45" s="86">
        <v>0</v>
      </c>
      <c r="Z45" s="86">
        <v>0</v>
      </c>
      <c r="AA45" s="86">
        <v>0</v>
      </c>
      <c r="AB45" s="86">
        <v>0</v>
      </c>
      <c r="AC45" s="86">
        <v>0</v>
      </c>
      <c r="AD45" s="86">
        <v>0</v>
      </c>
      <c r="AE45" s="86">
        <v>0</v>
      </c>
      <c r="AF45" s="86">
        <v>0</v>
      </c>
      <c r="AG45" s="86">
        <v>0</v>
      </c>
      <c r="AH45" s="86">
        <v>0</v>
      </c>
      <c r="AI45" s="86">
        <v>0</v>
      </c>
      <c r="AJ45" s="20">
        <f t="shared" si="7"/>
        <v>2.4</v>
      </c>
      <c r="AK45" s="19">
        <f t="shared" si="2"/>
        <v>0.08</v>
      </c>
    </row>
    <row r="46" spans="2:39" s="75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0.2</v>
      </c>
      <c r="X46" s="86">
        <v>0.2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v>0</v>
      </c>
      <c r="AJ46" s="20">
        <f t="shared" si="7"/>
        <v>0.4</v>
      </c>
      <c r="AK46" s="19">
        <f t="shared" si="2"/>
        <v>1.3333333333333334E-2</v>
      </c>
    </row>
    <row r="47" spans="2:39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45" t="s">
        <v>82</v>
      </c>
      <c r="F47" s="85" t="s">
        <v>165</v>
      </c>
      <c r="G47" s="85" t="s">
        <v>165</v>
      </c>
      <c r="H47" s="85" t="s">
        <v>165</v>
      </c>
      <c r="I47" s="85" t="s">
        <v>165</v>
      </c>
      <c r="J47" s="85" t="s">
        <v>165</v>
      </c>
      <c r="K47" s="85" t="s">
        <v>165</v>
      </c>
      <c r="L47" s="85" t="s">
        <v>165</v>
      </c>
      <c r="M47" s="85" t="s">
        <v>165</v>
      </c>
      <c r="N47" s="85" t="s">
        <v>165</v>
      </c>
      <c r="O47" s="85" t="s">
        <v>165</v>
      </c>
      <c r="P47" s="85" t="s">
        <v>165</v>
      </c>
      <c r="Q47" s="85" t="s">
        <v>165</v>
      </c>
      <c r="R47" s="85" t="s">
        <v>165</v>
      </c>
      <c r="S47" s="85" t="s">
        <v>165</v>
      </c>
      <c r="T47" s="85" t="s">
        <v>165</v>
      </c>
      <c r="U47" s="85" t="s">
        <v>165</v>
      </c>
      <c r="V47" s="85" t="s">
        <v>165</v>
      </c>
      <c r="W47" s="85" t="s">
        <v>165</v>
      </c>
      <c r="X47" s="85" t="s">
        <v>165</v>
      </c>
      <c r="Y47" s="85" t="s">
        <v>165</v>
      </c>
      <c r="Z47" s="85" t="s">
        <v>165</v>
      </c>
      <c r="AA47" s="85" t="s">
        <v>165</v>
      </c>
      <c r="AB47" s="85" t="s">
        <v>165</v>
      </c>
      <c r="AC47" s="85" t="s">
        <v>165</v>
      </c>
      <c r="AD47" s="85" t="s">
        <v>165</v>
      </c>
      <c r="AE47" s="85" t="s">
        <v>165</v>
      </c>
      <c r="AF47" s="85" t="s">
        <v>165</v>
      </c>
      <c r="AG47" s="85" t="s">
        <v>165</v>
      </c>
      <c r="AH47" s="85" t="s">
        <v>165</v>
      </c>
      <c r="AI47" s="85">
        <v>0</v>
      </c>
      <c r="AJ47" s="143">
        <f>SUM(F47:AI47)</f>
        <v>0</v>
      </c>
      <c r="AK47" s="144">
        <f>AVERAGE(F47:AI47)</f>
        <v>0</v>
      </c>
      <c r="AM47" s="16"/>
    </row>
    <row r="48" spans="2:39" x14ac:dyDescent="0.25">
      <c r="B48" s="17" t="str">
        <f t="shared" si="6"/>
        <v>Centro_Benito Juárez</v>
      </c>
      <c r="C48" s="17" t="s">
        <v>28</v>
      </c>
      <c r="D48" s="17" t="s">
        <v>68</v>
      </c>
      <c r="E48" s="17" t="s">
        <v>69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v>0</v>
      </c>
      <c r="AJ48" s="20">
        <f t="shared" si="7"/>
        <v>0</v>
      </c>
      <c r="AK48" s="19">
        <f t="shared" si="2"/>
        <v>0</v>
      </c>
      <c r="AM48" s="16"/>
    </row>
    <row r="49" spans="2:39" x14ac:dyDescent="0.25">
      <c r="B49" s="17" t="str">
        <f t="shared" si="6"/>
        <v>Centro_El Polvorín</v>
      </c>
      <c r="C49" s="17" t="s">
        <v>28</v>
      </c>
      <c r="D49" s="17" t="s">
        <v>70</v>
      </c>
      <c r="E49" s="17" t="s">
        <v>71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0.6</v>
      </c>
      <c r="Y49" s="86">
        <v>0</v>
      </c>
      <c r="Z49" s="86">
        <v>0</v>
      </c>
      <c r="AA49" s="86">
        <v>0.2</v>
      </c>
      <c r="AB49" s="86">
        <v>3.4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86">
        <v>0</v>
      </c>
      <c r="AI49" s="86">
        <v>0</v>
      </c>
      <c r="AJ49" s="20">
        <f t="shared" si="7"/>
        <v>4.2</v>
      </c>
      <c r="AK49" s="19">
        <f t="shared" si="2"/>
        <v>0.14000000000000001</v>
      </c>
    </row>
    <row r="50" spans="2:39" x14ac:dyDescent="0.25">
      <c r="B50" s="17" t="str">
        <f t="shared" si="6"/>
        <v xml:space="preserve">Centro_Santa Clara </v>
      </c>
      <c r="C50" s="17" t="s">
        <v>28</v>
      </c>
      <c r="D50" s="17" t="s">
        <v>72</v>
      </c>
      <c r="E50" s="17" t="s">
        <v>4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  <c r="M50" s="86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6">
        <v>1.4</v>
      </c>
      <c r="X50" s="86">
        <v>16.600000000000001</v>
      </c>
      <c r="Y50" s="86">
        <v>0</v>
      </c>
      <c r="Z50" s="86">
        <v>0</v>
      </c>
      <c r="AA50" s="86">
        <v>0</v>
      </c>
      <c r="AB50" s="86">
        <v>0</v>
      </c>
      <c r="AC50" s="86">
        <v>0</v>
      </c>
      <c r="AD50" s="86">
        <v>0</v>
      </c>
      <c r="AE50" s="86">
        <v>0</v>
      </c>
      <c r="AF50" s="86">
        <v>0</v>
      </c>
      <c r="AG50" s="86">
        <v>0</v>
      </c>
      <c r="AH50" s="86">
        <v>0</v>
      </c>
      <c r="AI50" s="86">
        <v>0</v>
      </c>
      <c r="AJ50" s="20">
        <f t="shared" si="7"/>
        <v>18</v>
      </c>
      <c r="AK50" s="19">
        <f t="shared" si="2"/>
        <v>0.6</v>
      </c>
      <c r="AM50" s="16"/>
    </row>
    <row r="51" spans="2:39" x14ac:dyDescent="0.25">
      <c r="B51" s="17" t="str">
        <f t="shared" si="6"/>
        <v>Centro_INIFAP San Luis</v>
      </c>
      <c r="C51" s="17" t="s">
        <v>28</v>
      </c>
      <c r="D51" s="17" t="s">
        <v>122</v>
      </c>
      <c r="E51" s="17" t="s">
        <v>124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  <c r="M51" s="86">
        <v>0</v>
      </c>
      <c r="N51" s="86">
        <v>0</v>
      </c>
      <c r="O51" s="86">
        <v>0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0.4</v>
      </c>
      <c r="Y51" s="86">
        <v>0.2</v>
      </c>
      <c r="Z51" s="86">
        <v>0</v>
      </c>
      <c r="AA51" s="86">
        <v>0.2</v>
      </c>
      <c r="AB51" s="86">
        <v>0.2</v>
      </c>
      <c r="AC51" s="86">
        <v>0.2</v>
      </c>
      <c r="AD51" s="86">
        <v>0</v>
      </c>
      <c r="AE51" s="86">
        <v>0</v>
      </c>
      <c r="AF51" s="86">
        <v>0</v>
      </c>
      <c r="AG51" s="86">
        <v>0</v>
      </c>
      <c r="AH51" s="86">
        <v>0</v>
      </c>
      <c r="AI51" s="86">
        <v>0</v>
      </c>
      <c r="AJ51" s="20">
        <f t="shared" si="7"/>
        <v>1.2</v>
      </c>
      <c r="AK51" s="19">
        <f t="shared" si="2"/>
        <v>0.04</v>
      </c>
    </row>
    <row r="52" spans="2:39" x14ac:dyDescent="0.25">
      <c r="B52" s="17" t="str">
        <f t="shared" si="6"/>
        <v>Centro_La Lugarda</v>
      </c>
      <c r="C52" s="17" t="s">
        <v>28</v>
      </c>
      <c r="D52" s="17" t="s">
        <v>74</v>
      </c>
      <c r="E52" s="17" t="s">
        <v>75</v>
      </c>
      <c r="F52" s="86">
        <v>0</v>
      </c>
      <c r="G52" s="86">
        <v>0</v>
      </c>
      <c r="H52" s="86">
        <v>0</v>
      </c>
      <c r="I52" s="86">
        <v>0</v>
      </c>
      <c r="J52" s="86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</v>
      </c>
      <c r="AC52" s="86">
        <v>0</v>
      </c>
      <c r="AD52" s="86">
        <v>0</v>
      </c>
      <c r="AE52" s="86">
        <v>0</v>
      </c>
      <c r="AF52" s="86">
        <v>0</v>
      </c>
      <c r="AG52" s="86">
        <v>0</v>
      </c>
      <c r="AH52" s="86">
        <v>0</v>
      </c>
      <c r="AI52" s="86">
        <v>0</v>
      </c>
      <c r="AJ52" s="20">
        <f t="shared" si="7"/>
        <v>0</v>
      </c>
      <c r="AK52" s="19">
        <f t="shared" si="2"/>
        <v>0</v>
      </c>
      <c r="AM52" s="16"/>
    </row>
    <row r="53" spans="2:39" x14ac:dyDescent="0.25">
      <c r="B53" s="17" t="str">
        <f t="shared" si="6"/>
        <v>Centro_La Purisima</v>
      </c>
      <c r="C53" s="17" t="s">
        <v>28</v>
      </c>
      <c r="D53" s="17" t="s">
        <v>76</v>
      </c>
      <c r="E53" s="17" t="s">
        <v>77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5" t="s">
        <v>165</v>
      </c>
      <c r="Y53" s="85" t="s">
        <v>165</v>
      </c>
      <c r="Z53" s="85" t="s">
        <v>165</v>
      </c>
      <c r="AA53" s="85" t="s">
        <v>165</v>
      </c>
      <c r="AB53" s="85" t="s">
        <v>165</v>
      </c>
      <c r="AC53" s="85" t="s">
        <v>165</v>
      </c>
      <c r="AD53" s="85" t="s">
        <v>165</v>
      </c>
      <c r="AE53" s="85" t="s">
        <v>165</v>
      </c>
      <c r="AF53" s="85" t="s">
        <v>165</v>
      </c>
      <c r="AG53" s="85" t="s">
        <v>165</v>
      </c>
      <c r="AH53" s="85" t="s">
        <v>165</v>
      </c>
      <c r="AI53" s="85" t="s">
        <v>165</v>
      </c>
      <c r="AJ53" s="20">
        <f t="shared" si="7"/>
        <v>0</v>
      </c>
      <c r="AK53" s="19">
        <f t="shared" si="2"/>
        <v>0</v>
      </c>
    </row>
    <row r="54" spans="2:39" x14ac:dyDescent="0.25">
      <c r="B54" s="17" t="str">
        <f t="shared" si="6"/>
        <v>Centro_San Ignacio</v>
      </c>
      <c r="C54" s="17" t="s">
        <v>28</v>
      </c>
      <c r="D54" s="17" t="s">
        <v>78</v>
      </c>
      <c r="E54" s="17" t="s">
        <v>79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0</v>
      </c>
      <c r="AJ54" s="20">
        <f t="shared" si="7"/>
        <v>0</v>
      </c>
      <c r="AK54" s="19">
        <f t="shared" si="2"/>
        <v>0</v>
      </c>
      <c r="AM54" s="16"/>
    </row>
    <row r="55" spans="2:39" x14ac:dyDescent="0.25">
      <c r="B55" s="17" t="str">
        <f t="shared" si="6"/>
        <v>Centro_San Isidro</v>
      </c>
      <c r="C55" s="17" t="s">
        <v>28</v>
      </c>
      <c r="D55" s="17" t="s">
        <v>80</v>
      </c>
      <c r="E55" s="17" t="s">
        <v>79</v>
      </c>
      <c r="F55" s="86">
        <v>0</v>
      </c>
      <c r="G55" s="86">
        <v>0.4</v>
      </c>
      <c r="H55" s="86">
        <v>0</v>
      </c>
      <c r="I55" s="86">
        <v>0</v>
      </c>
      <c r="J55" s="86">
        <v>0</v>
      </c>
      <c r="K55" s="86">
        <v>0</v>
      </c>
      <c r="L55" s="86">
        <v>0.2</v>
      </c>
      <c r="M55" s="86">
        <v>0</v>
      </c>
      <c r="N55" s="86">
        <v>0</v>
      </c>
      <c r="O55" s="86">
        <v>0.6</v>
      </c>
      <c r="P55" s="86">
        <v>0.8</v>
      </c>
      <c r="Q55" s="86">
        <v>0.6</v>
      </c>
      <c r="R55" s="86">
        <v>0.4</v>
      </c>
      <c r="S55" s="86">
        <v>0.2</v>
      </c>
      <c r="T55" s="86">
        <v>0.6</v>
      </c>
      <c r="U55" s="86">
        <v>0.2</v>
      </c>
      <c r="V55" s="86">
        <v>0.6</v>
      </c>
      <c r="W55" s="86">
        <v>1.4</v>
      </c>
      <c r="X55" s="86">
        <v>0.2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86">
        <v>0</v>
      </c>
      <c r="AI55" s="86">
        <v>0</v>
      </c>
      <c r="AJ55" s="20">
        <f t="shared" si="7"/>
        <v>6.2</v>
      </c>
      <c r="AK55" s="19">
        <f t="shared" si="2"/>
        <v>0.20666666666666667</v>
      </c>
    </row>
    <row r="56" spans="2:39" x14ac:dyDescent="0.25">
      <c r="B56" s="17" t="str">
        <f t="shared" si="6"/>
        <v>Huasteca_5 de Mayo</v>
      </c>
      <c r="C56" s="126" t="s">
        <v>10</v>
      </c>
      <c r="D56" s="126" t="s">
        <v>83</v>
      </c>
      <c r="E56" s="146" t="s">
        <v>84</v>
      </c>
      <c r="F56" s="85" t="s">
        <v>165</v>
      </c>
      <c r="G56" s="85" t="s">
        <v>165</v>
      </c>
      <c r="H56" s="85" t="s">
        <v>165</v>
      </c>
      <c r="I56" s="85" t="s">
        <v>165</v>
      </c>
      <c r="J56" s="85" t="s">
        <v>165</v>
      </c>
      <c r="K56" s="85" t="s">
        <v>165</v>
      </c>
      <c r="L56" s="85" t="s">
        <v>165</v>
      </c>
      <c r="M56" s="85" t="s">
        <v>165</v>
      </c>
      <c r="N56" s="85" t="s">
        <v>165</v>
      </c>
      <c r="O56" s="85" t="s">
        <v>165</v>
      </c>
      <c r="P56" s="85" t="s">
        <v>165</v>
      </c>
      <c r="Q56" s="85" t="s">
        <v>165</v>
      </c>
      <c r="R56" s="85" t="s">
        <v>165</v>
      </c>
      <c r="S56" s="85" t="s">
        <v>165</v>
      </c>
      <c r="T56" s="85" t="s">
        <v>165</v>
      </c>
      <c r="U56" s="85" t="s">
        <v>165</v>
      </c>
      <c r="V56" s="85" t="s">
        <v>165</v>
      </c>
      <c r="W56" s="85" t="s">
        <v>165</v>
      </c>
      <c r="X56" s="85" t="s">
        <v>165</v>
      </c>
      <c r="Y56" s="85" t="s">
        <v>165</v>
      </c>
      <c r="Z56" s="85" t="s">
        <v>165</v>
      </c>
      <c r="AA56" s="85" t="s">
        <v>165</v>
      </c>
      <c r="AB56" s="85" t="s">
        <v>165</v>
      </c>
      <c r="AC56" s="85" t="s">
        <v>165</v>
      </c>
      <c r="AD56" s="85" t="s">
        <v>165</v>
      </c>
      <c r="AE56" s="85" t="s">
        <v>165</v>
      </c>
      <c r="AF56" s="85" t="s">
        <v>165</v>
      </c>
      <c r="AG56" s="85" t="s">
        <v>165</v>
      </c>
      <c r="AH56" s="85" t="s">
        <v>165</v>
      </c>
      <c r="AI56" s="85">
        <v>0</v>
      </c>
      <c r="AJ56" s="143">
        <f t="shared" si="7"/>
        <v>0</v>
      </c>
      <c r="AK56" s="144">
        <f t="shared" si="2"/>
        <v>0</v>
      </c>
    </row>
    <row r="57" spans="2:39" x14ac:dyDescent="0.25">
      <c r="B57" s="17" t="str">
        <f t="shared" si="6"/>
        <v>Huasteca_Estación Coyoles</v>
      </c>
      <c r="C57" s="126" t="s">
        <v>10</v>
      </c>
      <c r="D57" s="126" t="s">
        <v>85</v>
      </c>
      <c r="E57" s="146" t="s">
        <v>84</v>
      </c>
      <c r="F57" s="85" t="s">
        <v>165</v>
      </c>
      <c r="G57" s="85" t="s">
        <v>165</v>
      </c>
      <c r="H57" s="85" t="s">
        <v>165</v>
      </c>
      <c r="I57" s="85" t="s">
        <v>165</v>
      </c>
      <c r="J57" s="85" t="s">
        <v>165</v>
      </c>
      <c r="K57" s="85" t="s">
        <v>165</v>
      </c>
      <c r="L57" s="85" t="s">
        <v>165</v>
      </c>
      <c r="M57" s="85" t="s">
        <v>165</v>
      </c>
      <c r="N57" s="85" t="s">
        <v>165</v>
      </c>
      <c r="O57" s="85" t="s">
        <v>165</v>
      </c>
      <c r="P57" s="85" t="s">
        <v>165</v>
      </c>
      <c r="Q57" s="85" t="s">
        <v>165</v>
      </c>
      <c r="R57" s="85" t="s">
        <v>165</v>
      </c>
      <c r="S57" s="85" t="s">
        <v>165</v>
      </c>
      <c r="T57" s="85" t="s">
        <v>165</v>
      </c>
      <c r="U57" s="85" t="s">
        <v>165</v>
      </c>
      <c r="V57" s="85" t="s">
        <v>165</v>
      </c>
      <c r="W57" s="85" t="s">
        <v>165</v>
      </c>
      <c r="X57" s="85" t="s">
        <v>165</v>
      </c>
      <c r="Y57" s="85" t="s">
        <v>165</v>
      </c>
      <c r="Z57" s="85" t="s">
        <v>165</v>
      </c>
      <c r="AA57" s="85" t="s">
        <v>165</v>
      </c>
      <c r="AB57" s="85" t="s">
        <v>165</v>
      </c>
      <c r="AC57" s="85" t="s">
        <v>165</v>
      </c>
      <c r="AD57" s="85" t="s">
        <v>165</v>
      </c>
      <c r="AE57" s="85" t="s">
        <v>165</v>
      </c>
      <c r="AF57" s="85" t="s">
        <v>165</v>
      </c>
      <c r="AG57" s="85" t="s">
        <v>165</v>
      </c>
      <c r="AH57" s="85" t="s">
        <v>165</v>
      </c>
      <c r="AI57" s="85">
        <v>0</v>
      </c>
      <c r="AJ57" s="143">
        <f t="shared" si="7"/>
        <v>0</v>
      </c>
      <c r="AK57" s="144">
        <f t="shared" si="2"/>
        <v>0</v>
      </c>
      <c r="AM57" s="16"/>
    </row>
    <row r="58" spans="2:39" x14ac:dyDescent="0.25">
      <c r="B58" s="17" t="str">
        <f t="shared" si="6"/>
        <v>Huasteca_Ingenio Plan de Ayala</v>
      </c>
      <c r="C58" s="126" t="s">
        <v>10</v>
      </c>
      <c r="D58" s="126" t="s">
        <v>121</v>
      </c>
      <c r="E58" s="146" t="s">
        <v>84</v>
      </c>
      <c r="F58" s="85" t="s">
        <v>165</v>
      </c>
      <c r="G58" s="85" t="s">
        <v>165</v>
      </c>
      <c r="H58" s="85" t="s">
        <v>165</v>
      </c>
      <c r="I58" s="85" t="s">
        <v>165</v>
      </c>
      <c r="J58" s="85" t="s">
        <v>165</v>
      </c>
      <c r="K58" s="85" t="s">
        <v>165</v>
      </c>
      <c r="L58" s="85" t="s">
        <v>165</v>
      </c>
      <c r="M58" s="85" t="s">
        <v>165</v>
      </c>
      <c r="N58" s="85" t="s">
        <v>165</v>
      </c>
      <c r="O58" s="85" t="s">
        <v>165</v>
      </c>
      <c r="P58" s="85" t="s">
        <v>165</v>
      </c>
      <c r="Q58" s="85" t="s">
        <v>165</v>
      </c>
      <c r="R58" s="85" t="s">
        <v>165</v>
      </c>
      <c r="S58" s="85" t="s">
        <v>165</v>
      </c>
      <c r="T58" s="85" t="s">
        <v>165</v>
      </c>
      <c r="U58" s="85" t="s">
        <v>165</v>
      </c>
      <c r="V58" s="85" t="s">
        <v>165</v>
      </c>
      <c r="W58" s="85" t="s">
        <v>165</v>
      </c>
      <c r="X58" s="85" t="s">
        <v>165</v>
      </c>
      <c r="Y58" s="85" t="s">
        <v>165</v>
      </c>
      <c r="Z58" s="85" t="s">
        <v>165</v>
      </c>
      <c r="AA58" s="85" t="s">
        <v>165</v>
      </c>
      <c r="AB58" s="85" t="s">
        <v>165</v>
      </c>
      <c r="AC58" s="85" t="s">
        <v>165</v>
      </c>
      <c r="AD58" s="85" t="s">
        <v>165</v>
      </c>
      <c r="AE58" s="85" t="s">
        <v>165</v>
      </c>
      <c r="AF58" s="85" t="s">
        <v>165</v>
      </c>
      <c r="AG58" s="85" t="s">
        <v>165</v>
      </c>
      <c r="AH58" s="85" t="s">
        <v>165</v>
      </c>
      <c r="AI58" s="85">
        <v>0</v>
      </c>
      <c r="AJ58" s="143">
        <f t="shared" si="7"/>
        <v>0</v>
      </c>
      <c r="AK58" s="144">
        <f t="shared" si="2"/>
        <v>0</v>
      </c>
    </row>
    <row r="59" spans="2:39" x14ac:dyDescent="0.25">
      <c r="B59" s="17" t="str">
        <f t="shared" si="6"/>
        <v>Huasteca_La Hincada</v>
      </c>
      <c r="C59" s="126" t="s">
        <v>10</v>
      </c>
      <c r="D59" s="126" t="s">
        <v>86</v>
      </c>
      <c r="E59" s="146" t="s">
        <v>84</v>
      </c>
      <c r="F59" s="85" t="s">
        <v>165</v>
      </c>
      <c r="G59" s="85" t="s">
        <v>165</v>
      </c>
      <c r="H59" s="85" t="s">
        <v>165</v>
      </c>
      <c r="I59" s="85" t="s">
        <v>165</v>
      </c>
      <c r="J59" s="85" t="s">
        <v>165</v>
      </c>
      <c r="K59" s="85" t="s">
        <v>165</v>
      </c>
      <c r="L59" s="85" t="s">
        <v>165</v>
      </c>
      <c r="M59" s="85" t="s">
        <v>165</v>
      </c>
      <c r="N59" s="85" t="s">
        <v>165</v>
      </c>
      <c r="O59" s="85" t="s">
        <v>165</v>
      </c>
      <c r="P59" s="85" t="s">
        <v>165</v>
      </c>
      <c r="Q59" s="85" t="s">
        <v>165</v>
      </c>
      <c r="R59" s="85" t="s">
        <v>165</v>
      </c>
      <c r="S59" s="85" t="s">
        <v>165</v>
      </c>
      <c r="T59" s="85" t="s">
        <v>165</v>
      </c>
      <c r="U59" s="85" t="s">
        <v>165</v>
      </c>
      <c r="V59" s="85" t="s">
        <v>165</v>
      </c>
      <c r="W59" s="85" t="s">
        <v>165</v>
      </c>
      <c r="X59" s="85" t="s">
        <v>165</v>
      </c>
      <c r="Y59" s="85" t="s">
        <v>165</v>
      </c>
      <c r="Z59" s="85" t="s">
        <v>165</v>
      </c>
      <c r="AA59" s="85" t="s">
        <v>165</v>
      </c>
      <c r="AB59" s="85" t="s">
        <v>165</v>
      </c>
      <c r="AC59" s="85" t="s">
        <v>165</v>
      </c>
      <c r="AD59" s="85" t="s">
        <v>165</v>
      </c>
      <c r="AE59" s="85" t="s">
        <v>165</v>
      </c>
      <c r="AF59" s="85" t="s">
        <v>165</v>
      </c>
      <c r="AG59" s="85" t="s">
        <v>165</v>
      </c>
      <c r="AH59" s="85" t="s">
        <v>165</v>
      </c>
      <c r="AI59" s="85">
        <v>0</v>
      </c>
      <c r="AJ59" s="143">
        <f t="shared" si="7"/>
        <v>0</v>
      </c>
      <c r="AK59" s="144">
        <f t="shared" si="2"/>
        <v>0</v>
      </c>
      <c r="AM59" s="16"/>
    </row>
    <row r="60" spans="2:39" x14ac:dyDescent="0.25">
      <c r="B60" s="17" t="str">
        <f t="shared" si="6"/>
        <v>Huasteca_Tampaya</v>
      </c>
      <c r="C60" s="126" t="s">
        <v>10</v>
      </c>
      <c r="D60" s="126" t="s">
        <v>87</v>
      </c>
      <c r="E60" s="146" t="s">
        <v>84</v>
      </c>
      <c r="F60" s="85" t="s">
        <v>165</v>
      </c>
      <c r="G60" s="85" t="s">
        <v>165</v>
      </c>
      <c r="H60" s="85" t="s">
        <v>165</v>
      </c>
      <c r="I60" s="85" t="s">
        <v>165</v>
      </c>
      <c r="J60" s="85" t="s">
        <v>165</v>
      </c>
      <c r="K60" s="85" t="s">
        <v>165</v>
      </c>
      <c r="L60" s="85" t="s">
        <v>165</v>
      </c>
      <c r="M60" s="85" t="s">
        <v>165</v>
      </c>
      <c r="N60" s="85" t="s">
        <v>165</v>
      </c>
      <c r="O60" s="85" t="s">
        <v>165</v>
      </c>
      <c r="P60" s="85" t="s">
        <v>165</v>
      </c>
      <c r="Q60" s="85" t="s">
        <v>165</v>
      </c>
      <c r="R60" s="85" t="s">
        <v>165</v>
      </c>
      <c r="S60" s="85" t="s">
        <v>165</v>
      </c>
      <c r="T60" s="85" t="s">
        <v>165</v>
      </c>
      <c r="U60" s="85" t="s">
        <v>165</v>
      </c>
      <c r="V60" s="85" t="s">
        <v>165</v>
      </c>
      <c r="W60" s="85" t="s">
        <v>165</v>
      </c>
      <c r="X60" s="85" t="s">
        <v>165</v>
      </c>
      <c r="Y60" s="85" t="s">
        <v>165</v>
      </c>
      <c r="Z60" s="85" t="s">
        <v>165</v>
      </c>
      <c r="AA60" s="85" t="s">
        <v>165</v>
      </c>
      <c r="AB60" s="85" t="s">
        <v>165</v>
      </c>
      <c r="AC60" s="85" t="s">
        <v>165</v>
      </c>
      <c r="AD60" s="85" t="s">
        <v>165</v>
      </c>
      <c r="AE60" s="85" t="s">
        <v>165</v>
      </c>
      <c r="AF60" s="85" t="s">
        <v>165</v>
      </c>
      <c r="AG60" s="85" t="s">
        <v>165</v>
      </c>
      <c r="AH60" s="85" t="s">
        <v>165</v>
      </c>
      <c r="AI60" s="85">
        <v>0</v>
      </c>
      <c r="AJ60" s="143">
        <f t="shared" si="7"/>
        <v>0</v>
      </c>
      <c r="AK60" s="144">
        <f t="shared" si="2"/>
        <v>0</v>
      </c>
    </row>
    <row r="61" spans="2:39" x14ac:dyDescent="0.25">
      <c r="B61" s="17" t="str">
        <f t="shared" si="6"/>
        <v>Huasteca_INIFAP Ebano</v>
      </c>
      <c r="C61" s="126" t="s">
        <v>10</v>
      </c>
      <c r="D61" s="126" t="s">
        <v>88</v>
      </c>
      <c r="E61" s="126" t="s">
        <v>89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>
        <v>0</v>
      </c>
      <c r="N61" s="86">
        <v>0</v>
      </c>
      <c r="O61" s="86">
        <v>0</v>
      </c>
      <c r="P61" s="86">
        <v>0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5</v>
      </c>
      <c r="X61" s="86">
        <v>12.4</v>
      </c>
      <c r="Y61" s="86">
        <v>19.2</v>
      </c>
      <c r="Z61" s="86">
        <v>0</v>
      </c>
      <c r="AA61" s="86">
        <v>0.2</v>
      </c>
      <c r="AB61" s="86">
        <v>0</v>
      </c>
      <c r="AC61" s="86">
        <v>1.2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86">
        <v>0</v>
      </c>
      <c r="AJ61" s="20">
        <f t="shared" si="7"/>
        <v>38</v>
      </c>
      <c r="AK61" s="19">
        <f t="shared" si="2"/>
        <v>1.2666666666666666</v>
      </c>
      <c r="AM61" s="16"/>
    </row>
    <row r="62" spans="2:39" x14ac:dyDescent="0.25">
      <c r="B62" s="17" t="str">
        <f t="shared" si="6"/>
        <v>Huasteca_Ponciano</v>
      </c>
      <c r="C62" s="126" t="s">
        <v>10</v>
      </c>
      <c r="D62" s="126" t="s">
        <v>90</v>
      </c>
      <c r="E62" s="126" t="s">
        <v>89</v>
      </c>
      <c r="F62" s="85">
        <v>0</v>
      </c>
      <c r="G62" s="85">
        <v>0</v>
      </c>
      <c r="H62" s="85">
        <v>0</v>
      </c>
      <c r="I62" s="85">
        <v>0</v>
      </c>
      <c r="J62" s="85">
        <v>0.2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0.4</v>
      </c>
      <c r="Q62" s="85">
        <v>0</v>
      </c>
      <c r="R62" s="85">
        <v>10.8</v>
      </c>
      <c r="S62" s="85">
        <v>3.2</v>
      </c>
      <c r="T62" s="85">
        <v>0.2</v>
      </c>
      <c r="U62" s="85">
        <v>2</v>
      </c>
      <c r="V62" s="85">
        <v>0.6</v>
      </c>
      <c r="W62" s="85">
        <v>1.2</v>
      </c>
      <c r="X62" s="85" t="s">
        <v>165</v>
      </c>
      <c r="Y62" s="85">
        <v>2</v>
      </c>
      <c r="Z62" s="85" t="s">
        <v>165</v>
      </c>
      <c r="AA62" s="85" t="s">
        <v>165</v>
      </c>
      <c r="AB62" s="85" t="s">
        <v>165</v>
      </c>
      <c r="AC62" s="85" t="s">
        <v>165</v>
      </c>
      <c r="AD62" s="85" t="s">
        <v>165</v>
      </c>
      <c r="AE62" s="85" t="s">
        <v>165</v>
      </c>
      <c r="AF62" s="85" t="s">
        <v>165</v>
      </c>
      <c r="AG62" s="85" t="s">
        <v>165</v>
      </c>
      <c r="AH62" s="85" t="s">
        <v>165</v>
      </c>
      <c r="AI62" s="85">
        <v>0</v>
      </c>
      <c r="AJ62" s="20">
        <f t="shared" si="7"/>
        <v>20.6</v>
      </c>
      <c r="AK62" s="19">
        <f t="shared" si="2"/>
        <v>1.03</v>
      </c>
    </row>
    <row r="63" spans="2:39" x14ac:dyDescent="0.25">
      <c r="B63" s="17" t="str">
        <f t="shared" si="6"/>
        <v>Huasteca_Santa Fé</v>
      </c>
      <c r="C63" s="126" t="s">
        <v>10</v>
      </c>
      <c r="D63" s="126" t="s">
        <v>91</v>
      </c>
      <c r="E63" s="126" t="s">
        <v>89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38</v>
      </c>
      <c r="U63" s="86">
        <v>0</v>
      </c>
      <c r="V63" s="86">
        <v>0</v>
      </c>
      <c r="W63" s="86">
        <v>24.6</v>
      </c>
      <c r="X63" s="86">
        <v>51.6</v>
      </c>
      <c r="Y63" s="86">
        <v>21.4</v>
      </c>
      <c r="Z63" s="86">
        <v>0.4</v>
      </c>
      <c r="AA63" s="86">
        <v>0.2</v>
      </c>
      <c r="AB63" s="86">
        <v>0.8</v>
      </c>
      <c r="AC63" s="86">
        <v>4.5999999999999996</v>
      </c>
      <c r="AD63" s="86">
        <v>0</v>
      </c>
      <c r="AE63" s="86">
        <v>0</v>
      </c>
      <c r="AF63" s="86">
        <v>0</v>
      </c>
      <c r="AG63" s="85" t="s">
        <v>165</v>
      </c>
      <c r="AH63" s="85" t="s">
        <v>165</v>
      </c>
      <c r="AI63" s="85">
        <v>0</v>
      </c>
      <c r="AJ63" s="20">
        <f t="shared" si="7"/>
        <v>141.6</v>
      </c>
      <c r="AK63" s="19">
        <f t="shared" si="2"/>
        <v>5.0571428571428569</v>
      </c>
      <c r="AM63" s="16"/>
    </row>
    <row r="64" spans="2:39" x14ac:dyDescent="0.25">
      <c r="B64" s="17" t="str">
        <f t="shared" si="6"/>
        <v xml:space="preserve">Huasteca_Santa Martha </v>
      </c>
      <c r="C64" s="126" t="s">
        <v>10</v>
      </c>
      <c r="D64" s="126" t="s">
        <v>92</v>
      </c>
      <c r="E64" s="126" t="s">
        <v>89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86">
        <v>0</v>
      </c>
      <c r="AJ64" s="20">
        <f t="shared" si="7"/>
        <v>0</v>
      </c>
      <c r="AK64" s="19">
        <f t="shared" si="2"/>
        <v>0</v>
      </c>
    </row>
    <row r="65" spans="2:39" x14ac:dyDescent="0.25">
      <c r="B65" s="17" t="str">
        <f t="shared" si="6"/>
        <v>Huasteca_El Estribo</v>
      </c>
      <c r="C65" s="126" t="s">
        <v>10</v>
      </c>
      <c r="D65" s="126" t="s">
        <v>93</v>
      </c>
      <c r="E65" s="146" t="s">
        <v>94</v>
      </c>
      <c r="F65" s="85" t="s">
        <v>165</v>
      </c>
      <c r="G65" s="85" t="s">
        <v>165</v>
      </c>
      <c r="H65" s="85" t="s">
        <v>165</v>
      </c>
      <c r="I65" s="85" t="s">
        <v>165</v>
      </c>
      <c r="J65" s="85" t="s">
        <v>165</v>
      </c>
      <c r="K65" s="85" t="s">
        <v>165</v>
      </c>
      <c r="L65" s="85" t="s">
        <v>165</v>
      </c>
      <c r="M65" s="85" t="s">
        <v>165</v>
      </c>
      <c r="N65" s="85" t="s">
        <v>165</v>
      </c>
      <c r="O65" s="85" t="s">
        <v>165</v>
      </c>
      <c r="P65" s="85" t="s">
        <v>165</v>
      </c>
      <c r="Q65" s="85" t="s">
        <v>165</v>
      </c>
      <c r="R65" s="85" t="s">
        <v>165</v>
      </c>
      <c r="S65" s="85" t="s">
        <v>165</v>
      </c>
      <c r="T65" s="85" t="s">
        <v>165</v>
      </c>
      <c r="U65" s="85" t="s">
        <v>165</v>
      </c>
      <c r="V65" s="85" t="s">
        <v>165</v>
      </c>
      <c r="W65" s="85" t="s">
        <v>165</v>
      </c>
      <c r="X65" s="85" t="s">
        <v>165</v>
      </c>
      <c r="Y65" s="85" t="s">
        <v>165</v>
      </c>
      <c r="Z65" s="85" t="s">
        <v>165</v>
      </c>
      <c r="AA65" s="85" t="s">
        <v>165</v>
      </c>
      <c r="AB65" s="85" t="s">
        <v>165</v>
      </c>
      <c r="AC65" s="85" t="s">
        <v>165</v>
      </c>
      <c r="AD65" s="85" t="s">
        <v>165</v>
      </c>
      <c r="AE65" s="85" t="s">
        <v>165</v>
      </c>
      <c r="AF65" s="85" t="s">
        <v>165</v>
      </c>
      <c r="AG65" s="85" t="s">
        <v>165</v>
      </c>
      <c r="AH65" s="85" t="s">
        <v>165</v>
      </c>
      <c r="AI65" s="85">
        <v>0</v>
      </c>
      <c r="AJ65" s="143">
        <f t="shared" si="7"/>
        <v>0</v>
      </c>
      <c r="AK65" s="144">
        <f t="shared" si="2"/>
        <v>0</v>
      </c>
      <c r="AM65" s="16"/>
    </row>
    <row r="66" spans="2:39" x14ac:dyDescent="0.25">
      <c r="B66" s="17" t="str">
        <f t="shared" si="6"/>
        <v>Huasteca_El Rosario</v>
      </c>
      <c r="C66" s="126" t="s">
        <v>10</v>
      </c>
      <c r="D66" s="126" t="s">
        <v>95</v>
      </c>
      <c r="E66" s="146" t="s">
        <v>94</v>
      </c>
      <c r="F66" s="85" t="s">
        <v>165</v>
      </c>
      <c r="G66" s="85" t="s">
        <v>165</v>
      </c>
      <c r="H66" s="85" t="s">
        <v>165</v>
      </c>
      <c r="I66" s="85" t="s">
        <v>165</v>
      </c>
      <c r="J66" s="85" t="s">
        <v>165</v>
      </c>
      <c r="K66" s="85" t="s">
        <v>165</v>
      </c>
      <c r="L66" s="85" t="s">
        <v>165</v>
      </c>
      <c r="M66" s="85" t="s">
        <v>165</v>
      </c>
      <c r="N66" s="85" t="s">
        <v>165</v>
      </c>
      <c r="O66" s="85" t="s">
        <v>165</v>
      </c>
      <c r="P66" s="85" t="s">
        <v>165</v>
      </c>
      <c r="Q66" s="85" t="s">
        <v>165</v>
      </c>
      <c r="R66" s="85" t="s">
        <v>165</v>
      </c>
      <c r="S66" s="85" t="s">
        <v>165</v>
      </c>
      <c r="T66" s="85" t="s">
        <v>165</v>
      </c>
      <c r="U66" s="85" t="s">
        <v>165</v>
      </c>
      <c r="V66" s="85" t="s">
        <v>165</v>
      </c>
      <c r="W66" s="85" t="s">
        <v>165</v>
      </c>
      <c r="X66" s="85" t="s">
        <v>165</v>
      </c>
      <c r="Y66" s="85" t="s">
        <v>165</v>
      </c>
      <c r="Z66" s="85" t="s">
        <v>165</v>
      </c>
      <c r="AA66" s="85" t="s">
        <v>165</v>
      </c>
      <c r="AB66" s="85" t="s">
        <v>165</v>
      </c>
      <c r="AC66" s="85" t="s">
        <v>165</v>
      </c>
      <c r="AD66" s="85" t="s">
        <v>165</v>
      </c>
      <c r="AE66" s="85" t="s">
        <v>165</v>
      </c>
      <c r="AF66" s="85" t="s">
        <v>165</v>
      </c>
      <c r="AG66" s="85" t="s">
        <v>165</v>
      </c>
      <c r="AH66" s="85" t="s">
        <v>165</v>
      </c>
      <c r="AI66" s="85">
        <v>0</v>
      </c>
      <c r="AJ66" s="143">
        <f t="shared" si="7"/>
        <v>0</v>
      </c>
      <c r="AK66" s="144">
        <f t="shared" si="2"/>
        <v>0</v>
      </c>
    </row>
    <row r="67" spans="2:39" x14ac:dyDescent="0.25">
      <c r="B67" s="17" t="str">
        <f t="shared" si="6"/>
        <v xml:space="preserve">Huasteca_INIFAP Huichihuayan </v>
      </c>
      <c r="C67" s="126" t="s">
        <v>10</v>
      </c>
      <c r="D67" s="126" t="s">
        <v>96</v>
      </c>
      <c r="E67" s="146" t="s">
        <v>97</v>
      </c>
      <c r="F67" s="85" t="s">
        <v>165</v>
      </c>
      <c r="G67" s="85" t="s">
        <v>165</v>
      </c>
      <c r="H67" s="85" t="s">
        <v>165</v>
      </c>
      <c r="I67" s="85" t="s">
        <v>165</v>
      </c>
      <c r="J67" s="85" t="s">
        <v>165</v>
      </c>
      <c r="K67" s="85" t="s">
        <v>165</v>
      </c>
      <c r="L67" s="85" t="s">
        <v>165</v>
      </c>
      <c r="M67" s="85" t="s">
        <v>165</v>
      </c>
      <c r="N67" s="85" t="s">
        <v>165</v>
      </c>
      <c r="O67" s="85" t="s">
        <v>165</v>
      </c>
      <c r="P67" s="85" t="s">
        <v>165</v>
      </c>
      <c r="Q67" s="85" t="s">
        <v>165</v>
      </c>
      <c r="R67" s="85" t="s">
        <v>165</v>
      </c>
      <c r="S67" s="85" t="s">
        <v>165</v>
      </c>
      <c r="T67" s="85" t="s">
        <v>165</v>
      </c>
      <c r="U67" s="85" t="s">
        <v>165</v>
      </c>
      <c r="V67" s="85" t="s">
        <v>165</v>
      </c>
      <c r="W67" s="85" t="s">
        <v>165</v>
      </c>
      <c r="X67" s="85" t="s">
        <v>165</v>
      </c>
      <c r="Y67" s="85" t="s">
        <v>165</v>
      </c>
      <c r="Z67" s="85" t="s">
        <v>165</v>
      </c>
      <c r="AA67" s="85" t="s">
        <v>165</v>
      </c>
      <c r="AB67" s="85" t="s">
        <v>165</v>
      </c>
      <c r="AC67" s="85" t="s">
        <v>165</v>
      </c>
      <c r="AD67" s="85" t="s">
        <v>165</v>
      </c>
      <c r="AE67" s="85" t="s">
        <v>165</v>
      </c>
      <c r="AF67" s="85" t="s">
        <v>165</v>
      </c>
      <c r="AG67" s="85" t="s">
        <v>165</v>
      </c>
      <c r="AH67" s="85" t="s">
        <v>165</v>
      </c>
      <c r="AI67" s="85">
        <v>0</v>
      </c>
      <c r="AJ67" s="143">
        <f t="shared" si="7"/>
        <v>0</v>
      </c>
      <c r="AK67" s="144">
        <f t="shared" si="2"/>
        <v>0</v>
      </c>
      <c r="AM67" s="16"/>
    </row>
    <row r="68" spans="2:39" x14ac:dyDescent="0.25">
      <c r="B68" s="17" t="str">
        <f t="shared" si="6"/>
        <v>Huasteca_El Encanto</v>
      </c>
      <c r="C68" s="126" t="s">
        <v>10</v>
      </c>
      <c r="D68" s="126" t="s">
        <v>98</v>
      </c>
      <c r="E68" s="146" t="s">
        <v>118</v>
      </c>
      <c r="F68" s="85" t="s">
        <v>165</v>
      </c>
      <c r="G68" s="85" t="s">
        <v>165</v>
      </c>
      <c r="H68" s="85" t="s">
        <v>165</v>
      </c>
      <c r="I68" s="85" t="s">
        <v>165</v>
      </c>
      <c r="J68" s="85" t="s">
        <v>165</v>
      </c>
      <c r="K68" s="85" t="s">
        <v>165</v>
      </c>
      <c r="L68" s="85" t="s">
        <v>165</v>
      </c>
      <c r="M68" s="85" t="s">
        <v>165</v>
      </c>
      <c r="N68" s="85" t="s">
        <v>165</v>
      </c>
      <c r="O68" s="85" t="s">
        <v>165</v>
      </c>
      <c r="P68" s="85" t="s">
        <v>165</v>
      </c>
      <c r="Q68" s="85" t="s">
        <v>165</v>
      </c>
      <c r="R68" s="85" t="s">
        <v>165</v>
      </c>
      <c r="S68" s="85" t="s">
        <v>165</v>
      </c>
      <c r="T68" s="85" t="s">
        <v>165</v>
      </c>
      <c r="U68" s="85" t="s">
        <v>165</v>
      </c>
      <c r="V68" s="85" t="s">
        <v>165</v>
      </c>
      <c r="W68" s="85" t="s">
        <v>165</v>
      </c>
      <c r="X68" s="85" t="s">
        <v>165</v>
      </c>
      <c r="Y68" s="85" t="s">
        <v>165</v>
      </c>
      <c r="Z68" s="85" t="s">
        <v>165</v>
      </c>
      <c r="AA68" s="85" t="s">
        <v>165</v>
      </c>
      <c r="AB68" s="85" t="s">
        <v>165</v>
      </c>
      <c r="AC68" s="85" t="s">
        <v>165</v>
      </c>
      <c r="AD68" s="85" t="s">
        <v>165</v>
      </c>
      <c r="AE68" s="85" t="s">
        <v>165</v>
      </c>
      <c r="AF68" s="85" t="s">
        <v>165</v>
      </c>
      <c r="AG68" s="85" t="s">
        <v>165</v>
      </c>
      <c r="AH68" s="85" t="s">
        <v>165</v>
      </c>
      <c r="AI68" s="85">
        <v>0</v>
      </c>
      <c r="AJ68" s="143">
        <f t="shared" si="7"/>
        <v>0</v>
      </c>
      <c r="AK68" s="144">
        <f t="shared" si="2"/>
        <v>0</v>
      </c>
    </row>
    <row r="69" spans="2:39" x14ac:dyDescent="0.25">
      <c r="B69" s="17" t="str">
        <f t="shared" si="6"/>
        <v>Huasteca_Tancojol</v>
      </c>
      <c r="C69" s="126" t="s">
        <v>10</v>
      </c>
      <c r="D69" s="126" t="s">
        <v>99</v>
      </c>
      <c r="E69" s="126" t="s">
        <v>118</v>
      </c>
      <c r="F69" s="86">
        <v>0</v>
      </c>
      <c r="G69" s="86"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  <c r="P69" s="86">
        <v>0</v>
      </c>
      <c r="Q69" s="86">
        <v>0</v>
      </c>
      <c r="R69" s="86">
        <v>0</v>
      </c>
      <c r="S69" s="86">
        <v>0</v>
      </c>
      <c r="T69" s="86">
        <v>0</v>
      </c>
      <c r="U69" s="86">
        <v>0</v>
      </c>
      <c r="V69" s="86">
        <v>0</v>
      </c>
      <c r="W69" s="86">
        <v>0</v>
      </c>
      <c r="X69" s="86">
        <v>0</v>
      </c>
      <c r="Y69" s="86">
        <v>0.2</v>
      </c>
      <c r="Z69" s="86">
        <v>0</v>
      </c>
      <c r="AA69" s="86">
        <v>1.8</v>
      </c>
      <c r="AB69" s="86">
        <v>9.1999999999999993</v>
      </c>
      <c r="AC69" s="86">
        <v>0</v>
      </c>
      <c r="AD69" s="86">
        <v>0</v>
      </c>
      <c r="AE69" s="86">
        <v>0</v>
      </c>
      <c r="AF69" s="86">
        <v>0</v>
      </c>
      <c r="AG69" s="86">
        <v>0</v>
      </c>
      <c r="AH69" s="86">
        <v>0</v>
      </c>
      <c r="AI69" s="86">
        <v>0</v>
      </c>
      <c r="AJ69" s="20">
        <f t="shared" si="7"/>
        <v>11.2</v>
      </c>
      <c r="AK69" s="19">
        <f t="shared" si="2"/>
        <v>0.37333333333333329</v>
      </c>
      <c r="AM69" s="16"/>
    </row>
    <row r="70" spans="2:39" ht="15.75" customHeight="1" x14ac:dyDescent="0.25">
      <c r="B70" s="17" t="str">
        <f t="shared" si="6"/>
        <v>Huasteca_Est. Rancho El Canal</v>
      </c>
      <c r="C70" s="126" t="s">
        <v>10</v>
      </c>
      <c r="D70" s="126" t="s">
        <v>100</v>
      </c>
      <c r="E70" s="146" t="s">
        <v>101</v>
      </c>
      <c r="F70" s="85" t="s">
        <v>165</v>
      </c>
      <c r="G70" s="85" t="s">
        <v>165</v>
      </c>
      <c r="H70" s="85" t="s">
        <v>165</v>
      </c>
      <c r="I70" s="85" t="s">
        <v>165</v>
      </c>
      <c r="J70" s="85" t="s">
        <v>165</v>
      </c>
      <c r="K70" s="85" t="s">
        <v>165</v>
      </c>
      <c r="L70" s="85" t="s">
        <v>165</v>
      </c>
      <c r="M70" s="85" t="s">
        <v>165</v>
      </c>
      <c r="N70" s="85" t="s">
        <v>165</v>
      </c>
      <c r="O70" s="85" t="s">
        <v>165</v>
      </c>
      <c r="P70" s="85" t="s">
        <v>165</v>
      </c>
      <c r="Q70" s="85" t="s">
        <v>165</v>
      </c>
      <c r="R70" s="85" t="s">
        <v>165</v>
      </c>
      <c r="S70" s="85" t="s">
        <v>165</v>
      </c>
      <c r="T70" s="85" t="s">
        <v>165</v>
      </c>
      <c r="U70" s="85" t="s">
        <v>165</v>
      </c>
      <c r="V70" s="85" t="s">
        <v>165</v>
      </c>
      <c r="W70" s="85" t="s">
        <v>165</v>
      </c>
      <c r="X70" s="85" t="s">
        <v>165</v>
      </c>
      <c r="Y70" s="85" t="s">
        <v>165</v>
      </c>
      <c r="Z70" s="85" t="s">
        <v>165</v>
      </c>
      <c r="AA70" s="85" t="s">
        <v>165</v>
      </c>
      <c r="AB70" s="85" t="s">
        <v>165</v>
      </c>
      <c r="AC70" s="85" t="s">
        <v>165</v>
      </c>
      <c r="AD70" s="85" t="s">
        <v>165</v>
      </c>
      <c r="AE70" s="85" t="s">
        <v>165</v>
      </c>
      <c r="AF70" s="85" t="s">
        <v>165</v>
      </c>
      <c r="AG70" s="85" t="s">
        <v>165</v>
      </c>
      <c r="AH70" s="85" t="s">
        <v>165</v>
      </c>
      <c r="AI70" s="85">
        <v>0</v>
      </c>
      <c r="AJ70" s="143">
        <f t="shared" si="7"/>
        <v>0</v>
      </c>
      <c r="AK70" s="144">
        <f t="shared" si="2"/>
        <v>0</v>
      </c>
    </row>
    <row r="71" spans="2:39" x14ac:dyDescent="0.25">
      <c r="B71" s="17" t="str">
        <f t="shared" si="6"/>
        <v>Huasteca_Tamasopo</v>
      </c>
      <c r="C71" s="126" t="s">
        <v>10</v>
      </c>
      <c r="D71" s="126" t="s">
        <v>101</v>
      </c>
      <c r="E71" s="146" t="s">
        <v>101</v>
      </c>
      <c r="F71" s="85" t="s">
        <v>165</v>
      </c>
      <c r="G71" s="85" t="s">
        <v>165</v>
      </c>
      <c r="H71" s="85" t="s">
        <v>165</v>
      </c>
      <c r="I71" s="85" t="s">
        <v>165</v>
      </c>
      <c r="J71" s="85" t="s">
        <v>165</v>
      </c>
      <c r="K71" s="85" t="s">
        <v>165</v>
      </c>
      <c r="L71" s="85" t="s">
        <v>165</v>
      </c>
      <c r="M71" s="85" t="s">
        <v>165</v>
      </c>
      <c r="N71" s="85" t="s">
        <v>165</v>
      </c>
      <c r="O71" s="85" t="s">
        <v>165</v>
      </c>
      <c r="P71" s="85" t="s">
        <v>165</v>
      </c>
      <c r="Q71" s="85" t="s">
        <v>165</v>
      </c>
      <c r="R71" s="85" t="s">
        <v>165</v>
      </c>
      <c r="S71" s="85" t="s">
        <v>165</v>
      </c>
      <c r="T71" s="85" t="s">
        <v>165</v>
      </c>
      <c r="U71" s="85" t="s">
        <v>165</v>
      </c>
      <c r="V71" s="85" t="s">
        <v>165</v>
      </c>
      <c r="W71" s="85" t="s">
        <v>165</v>
      </c>
      <c r="X71" s="85" t="s">
        <v>165</v>
      </c>
      <c r="Y71" s="85" t="s">
        <v>165</v>
      </c>
      <c r="Z71" s="85" t="s">
        <v>165</v>
      </c>
      <c r="AA71" s="85" t="s">
        <v>165</v>
      </c>
      <c r="AB71" s="85" t="s">
        <v>165</v>
      </c>
      <c r="AC71" s="85" t="s">
        <v>165</v>
      </c>
      <c r="AD71" s="85" t="s">
        <v>165</v>
      </c>
      <c r="AE71" s="85" t="s">
        <v>165</v>
      </c>
      <c r="AF71" s="85" t="s">
        <v>165</v>
      </c>
      <c r="AG71" s="85" t="s">
        <v>165</v>
      </c>
      <c r="AH71" s="85" t="s">
        <v>165</v>
      </c>
      <c r="AI71" s="85">
        <v>0</v>
      </c>
      <c r="AJ71" s="143">
        <f t="shared" si="7"/>
        <v>0</v>
      </c>
      <c r="AK71" s="144">
        <f t="shared" si="2"/>
        <v>0</v>
      </c>
      <c r="AM71" s="16"/>
    </row>
    <row r="72" spans="2:39" x14ac:dyDescent="0.25">
      <c r="B72" s="17" t="str">
        <f t="shared" si="6"/>
        <v xml:space="preserve">Huasteca_Rancho Progreso </v>
      </c>
      <c r="C72" s="126" t="s">
        <v>10</v>
      </c>
      <c r="D72" s="126" t="s">
        <v>102</v>
      </c>
      <c r="E72" s="126" t="s">
        <v>103</v>
      </c>
      <c r="F72" s="86" t="s">
        <v>165</v>
      </c>
      <c r="G72" s="86">
        <v>0</v>
      </c>
      <c r="H72" s="86">
        <v>0</v>
      </c>
      <c r="I72" s="86">
        <v>0</v>
      </c>
      <c r="J72" s="86">
        <v>0</v>
      </c>
      <c r="K72" s="86" t="s">
        <v>165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3.4</v>
      </c>
      <c r="T72" s="86">
        <v>0</v>
      </c>
      <c r="U72" s="86">
        <v>0</v>
      </c>
      <c r="V72" s="86">
        <v>0</v>
      </c>
      <c r="W72" s="86" t="s">
        <v>165</v>
      </c>
      <c r="X72" s="86" t="s">
        <v>165</v>
      </c>
      <c r="Y72" s="86">
        <v>0</v>
      </c>
      <c r="Z72" s="86">
        <v>3.8</v>
      </c>
      <c r="AA72" s="86">
        <v>12.6</v>
      </c>
      <c r="AB72" s="85" t="s">
        <v>165</v>
      </c>
      <c r="AC72" s="85" t="s">
        <v>165</v>
      </c>
      <c r="AD72" s="85" t="s">
        <v>165</v>
      </c>
      <c r="AE72" s="85" t="s">
        <v>165</v>
      </c>
      <c r="AF72" s="85" t="s">
        <v>165</v>
      </c>
      <c r="AG72" s="85" t="s">
        <v>165</v>
      </c>
      <c r="AH72" s="85" t="s">
        <v>165</v>
      </c>
      <c r="AI72" s="85">
        <v>1</v>
      </c>
      <c r="AJ72" s="20">
        <f t="shared" si="7"/>
        <v>20.799999999999997</v>
      </c>
      <c r="AK72" s="19">
        <f t="shared" si="2"/>
        <v>1.094736842105263</v>
      </c>
    </row>
    <row r="73" spans="2:39" x14ac:dyDescent="0.25">
      <c r="B73" s="17" t="str">
        <f t="shared" si="6"/>
        <v xml:space="preserve">Huasteca_Tampacoy </v>
      </c>
      <c r="C73" s="126" t="s">
        <v>10</v>
      </c>
      <c r="D73" s="126" t="s">
        <v>104</v>
      </c>
      <c r="E73" s="126" t="s">
        <v>22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0.2</v>
      </c>
      <c r="T73" s="86">
        <v>0</v>
      </c>
      <c r="U73" s="86">
        <v>0</v>
      </c>
      <c r="V73" s="86">
        <v>0</v>
      </c>
      <c r="W73" s="86">
        <v>0.2</v>
      </c>
      <c r="X73" s="86">
        <v>0</v>
      </c>
      <c r="Y73" s="86">
        <v>0</v>
      </c>
      <c r="Z73" s="86">
        <v>0</v>
      </c>
      <c r="AA73" s="86">
        <v>0</v>
      </c>
      <c r="AB73" s="86">
        <v>0</v>
      </c>
      <c r="AC73" s="86">
        <v>0</v>
      </c>
      <c r="AD73" s="86">
        <v>0</v>
      </c>
      <c r="AE73" s="86">
        <v>0</v>
      </c>
      <c r="AF73" s="86">
        <v>0</v>
      </c>
      <c r="AG73" s="86">
        <v>0</v>
      </c>
      <c r="AH73" s="86">
        <v>0</v>
      </c>
      <c r="AI73" s="86">
        <v>0</v>
      </c>
      <c r="AJ73" s="20">
        <f t="shared" si="7"/>
        <v>0.4</v>
      </c>
      <c r="AK73" s="19">
        <f t="shared" si="2"/>
        <v>1.3333333333333334E-2</v>
      </c>
      <c r="AM73" s="16"/>
    </row>
    <row r="74" spans="2:39" s="75" customFormat="1" x14ac:dyDescent="0.25">
      <c r="B74" s="17" t="str">
        <f t="shared" si="6"/>
        <v>Huasteca_Rancho Santa Cruz</v>
      </c>
      <c r="C74" s="126" t="s">
        <v>10</v>
      </c>
      <c r="D74" s="126" t="s">
        <v>167</v>
      </c>
      <c r="E74" s="126" t="s">
        <v>168</v>
      </c>
      <c r="F74" s="86">
        <v>0</v>
      </c>
      <c r="G74" s="86">
        <v>11.6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5.2</v>
      </c>
      <c r="N74" s="86">
        <v>2.6</v>
      </c>
      <c r="O74" s="86">
        <v>0</v>
      </c>
      <c r="P74" s="86">
        <v>0</v>
      </c>
      <c r="Q74" s="86">
        <v>0</v>
      </c>
      <c r="R74" s="86">
        <v>11.5</v>
      </c>
      <c r="S74" s="86">
        <v>15.2</v>
      </c>
      <c r="T74" s="86">
        <v>0.1</v>
      </c>
      <c r="U74" s="86">
        <v>0</v>
      </c>
      <c r="V74" s="86">
        <v>0</v>
      </c>
      <c r="W74" s="86">
        <v>5.7</v>
      </c>
      <c r="X74" s="86">
        <v>3.5</v>
      </c>
      <c r="Y74" s="86">
        <v>15.3</v>
      </c>
      <c r="Z74" s="86">
        <v>32.6</v>
      </c>
      <c r="AA74" s="86">
        <v>9</v>
      </c>
      <c r="AB74" s="86">
        <v>5.0999999999999996</v>
      </c>
      <c r="AC74" s="86">
        <v>0.1</v>
      </c>
      <c r="AD74" s="86">
        <v>0</v>
      </c>
      <c r="AE74" s="86">
        <v>0</v>
      </c>
      <c r="AF74" s="86">
        <v>0</v>
      </c>
      <c r="AG74" s="86">
        <v>0</v>
      </c>
      <c r="AH74" s="86">
        <v>0</v>
      </c>
      <c r="AI74" s="86">
        <v>0</v>
      </c>
      <c r="AJ74" s="20">
        <f>SUM(F74:AI74)</f>
        <v>117.5</v>
      </c>
      <c r="AK74" s="19">
        <f>AVERAGE(F74:AI74)</f>
        <v>3.9166666666666665</v>
      </c>
      <c r="AM74" s="16"/>
    </row>
    <row r="75" spans="2:39" x14ac:dyDescent="0.25">
      <c r="B75" s="17" t="str">
        <f t="shared" si="6"/>
        <v>Media_Cd. Del Maíz</v>
      </c>
      <c r="C75" s="17" t="s">
        <v>5</v>
      </c>
      <c r="D75" s="17" t="s">
        <v>105</v>
      </c>
      <c r="E75" s="17" t="s">
        <v>105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0.2</v>
      </c>
      <c r="P75" s="86">
        <v>0</v>
      </c>
      <c r="Q75" s="86">
        <v>0</v>
      </c>
      <c r="R75" s="86">
        <v>0</v>
      </c>
      <c r="S75" s="86">
        <v>0.6</v>
      </c>
      <c r="T75" s="86">
        <v>0</v>
      </c>
      <c r="U75" s="86">
        <v>0</v>
      </c>
      <c r="V75" s="86">
        <v>0.2</v>
      </c>
      <c r="W75" s="86">
        <v>1.8</v>
      </c>
      <c r="X75" s="86">
        <v>3.8</v>
      </c>
      <c r="Y75" s="86">
        <v>7.4</v>
      </c>
      <c r="Z75" s="86">
        <v>0</v>
      </c>
      <c r="AA75" s="86">
        <v>0</v>
      </c>
      <c r="AB75" s="86">
        <v>2.4</v>
      </c>
      <c r="AC75" s="86">
        <v>0</v>
      </c>
      <c r="AD75" s="86">
        <v>0</v>
      </c>
      <c r="AE75" s="86">
        <v>0</v>
      </c>
      <c r="AF75" s="86">
        <v>0</v>
      </c>
      <c r="AG75" s="86">
        <v>0</v>
      </c>
      <c r="AH75" s="86">
        <v>0</v>
      </c>
      <c r="AI75" s="86">
        <v>0</v>
      </c>
      <c r="AJ75" s="20">
        <f t="shared" si="7"/>
        <v>16.399999999999999</v>
      </c>
      <c r="AK75" s="19">
        <f t="shared" si="2"/>
        <v>0.54666666666666663</v>
      </c>
    </row>
    <row r="76" spans="2:39" x14ac:dyDescent="0.25">
      <c r="B76" s="17" t="str">
        <f t="shared" si="6"/>
        <v>Media_CBTA 123</v>
      </c>
      <c r="C76" s="17" t="s">
        <v>5</v>
      </c>
      <c r="D76" s="17" t="s">
        <v>106</v>
      </c>
      <c r="E76" s="17" t="s">
        <v>6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20">
        <f t="shared" si="7"/>
        <v>0</v>
      </c>
      <c r="AK76" s="19">
        <f t="shared" ref="AK76:AK81" si="8">AVERAGE(F76:AI76)</f>
        <v>0</v>
      </c>
      <c r="AM76" s="16"/>
    </row>
    <row r="77" spans="2:39" x14ac:dyDescent="0.25">
      <c r="B77" s="17" t="str">
        <f t="shared" si="6"/>
        <v>Media_Potrero San Isidro</v>
      </c>
      <c r="C77" s="17" t="s">
        <v>5</v>
      </c>
      <c r="D77" s="17" t="s">
        <v>107</v>
      </c>
      <c r="E77" s="17" t="s">
        <v>108</v>
      </c>
      <c r="F77" s="86">
        <v>0</v>
      </c>
      <c r="G77" s="86">
        <v>0.2</v>
      </c>
      <c r="H77" s="86">
        <v>0.6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0.2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0.2</v>
      </c>
      <c r="X77" s="86">
        <v>1.4</v>
      </c>
      <c r="Y77" s="86">
        <v>2.6</v>
      </c>
      <c r="Z77" s="86">
        <v>31.4</v>
      </c>
      <c r="AA77" s="86">
        <v>2.2000000000000002</v>
      </c>
      <c r="AB77" s="86">
        <v>12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20">
        <f t="shared" si="7"/>
        <v>50.8</v>
      </c>
      <c r="AK77" s="19">
        <f t="shared" si="8"/>
        <v>1.6933333333333331</v>
      </c>
    </row>
    <row r="78" spans="2:39" x14ac:dyDescent="0.25">
      <c r="B78" s="17" t="str">
        <f t="shared" si="6"/>
        <v>Media_El Naranjal</v>
      </c>
      <c r="C78" s="17" t="s">
        <v>5</v>
      </c>
      <c r="D78" s="17" t="s">
        <v>109</v>
      </c>
      <c r="E78" s="17" t="s">
        <v>7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0.2</v>
      </c>
      <c r="AA78" s="86">
        <v>0</v>
      </c>
      <c r="AB78" s="86">
        <v>0.2</v>
      </c>
      <c r="AC78" s="86">
        <v>0</v>
      </c>
      <c r="AD78" s="86">
        <v>0</v>
      </c>
      <c r="AE78" s="86">
        <v>0</v>
      </c>
      <c r="AF78" s="86">
        <v>0.2</v>
      </c>
      <c r="AG78" s="86">
        <v>0</v>
      </c>
      <c r="AH78" s="86">
        <v>0</v>
      </c>
      <c r="AI78" s="86">
        <v>0</v>
      </c>
      <c r="AJ78" s="20">
        <f t="shared" si="7"/>
        <v>0.60000000000000009</v>
      </c>
      <c r="AK78" s="19">
        <f t="shared" si="8"/>
        <v>2.0000000000000004E-2</v>
      </c>
      <c r="AM78" s="16"/>
    </row>
    <row r="79" spans="2:39" x14ac:dyDescent="0.25">
      <c r="B79" s="17" t="str">
        <f t="shared" si="6"/>
        <v>Media_Progreso</v>
      </c>
      <c r="C79" s="17" t="s">
        <v>5</v>
      </c>
      <c r="D79" s="17" t="s">
        <v>110</v>
      </c>
      <c r="E79" s="17" t="s">
        <v>7</v>
      </c>
      <c r="F79" s="86">
        <v>0</v>
      </c>
      <c r="G79" s="86">
        <v>0</v>
      </c>
      <c r="H79" s="86">
        <v>0.2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20">
        <f t="shared" si="7"/>
        <v>0.2</v>
      </c>
      <c r="AK79" s="19">
        <f t="shared" si="8"/>
        <v>6.6666666666666671E-3</v>
      </c>
    </row>
    <row r="80" spans="2:39" x14ac:dyDescent="0.25">
      <c r="B80" s="17" t="str">
        <f t="shared" si="6"/>
        <v xml:space="preserve">Media_Palo Alto </v>
      </c>
      <c r="C80" s="17" t="s">
        <v>5</v>
      </c>
      <c r="D80" s="17" t="s">
        <v>111</v>
      </c>
      <c r="E80" s="17" t="s">
        <v>112</v>
      </c>
      <c r="F80" s="86">
        <v>0</v>
      </c>
      <c r="G80" s="86">
        <v>0.2</v>
      </c>
      <c r="H80" s="86">
        <v>0.8</v>
      </c>
      <c r="I80" s="86">
        <v>0</v>
      </c>
      <c r="J80" s="86">
        <v>0</v>
      </c>
      <c r="K80" s="86">
        <v>0</v>
      </c>
      <c r="L80" s="86">
        <v>0</v>
      </c>
      <c r="M80" s="86">
        <v>0</v>
      </c>
      <c r="N80" s="86">
        <v>0.2</v>
      </c>
      <c r="O80" s="86">
        <v>0</v>
      </c>
      <c r="P80" s="86">
        <v>0</v>
      </c>
      <c r="Q80" s="86">
        <v>0</v>
      </c>
      <c r="R80" s="86">
        <v>0</v>
      </c>
      <c r="S80" s="86">
        <v>0</v>
      </c>
      <c r="T80" s="86">
        <v>0</v>
      </c>
      <c r="U80" s="86">
        <v>0</v>
      </c>
      <c r="V80" s="86">
        <v>0</v>
      </c>
      <c r="W80" s="86">
        <v>0.2</v>
      </c>
      <c r="X80" s="86">
        <v>2.6</v>
      </c>
      <c r="Y80" s="86">
        <v>0</v>
      </c>
      <c r="Z80" s="86">
        <v>0</v>
      </c>
      <c r="AA80" s="86">
        <v>0</v>
      </c>
      <c r="AB80" s="86">
        <v>0</v>
      </c>
      <c r="AC80" s="86">
        <v>0</v>
      </c>
      <c r="AD80" s="86">
        <v>0</v>
      </c>
      <c r="AE80" s="86">
        <v>0</v>
      </c>
      <c r="AF80" s="86">
        <v>0</v>
      </c>
      <c r="AG80" s="86">
        <v>0</v>
      </c>
      <c r="AH80" s="86">
        <v>0</v>
      </c>
      <c r="AI80" s="86">
        <v>0</v>
      </c>
      <c r="AJ80" s="20">
        <f t="shared" si="7"/>
        <v>4</v>
      </c>
      <c r="AK80" s="19">
        <f t="shared" si="8"/>
        <v>0.13333333333333333</v>
      </c>
      <c r="AM80" s="16"/>
    </row>
    <row r="81" spans="2:37" x14ac:dyDescent="0.25">
      <c r="B81" s="17" t="str">
        <f t="shared" si="6"/>
        <v xml:space="preserve">Media _Rayón </v>
      </c>
      <c r="C81" s="17" t="s">
        <v>113</v>
      </c>
      <c r="D81" s="17" t="s">
        <v>114</v>
      </c>
      <c r="E81" s="17" t="s">
        <v>114</v>
      </c>
      <c r="F81" s="86">
        <v>0</v>
      </c>
      <c r="G81" s="86">
        <v>0</v>
      </c>
      <c r="H81" s="86">
        <v>0</v>
      </c>
      <c r="I81" s="86">
        <v>0</v>
      </c>
      <c r="J81" s="86">
        <v>0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0</v>
      </c>
      <c r="S81" s="86">
        <v>0</v>
      </c>
      <c r="T81" s="86">
        <v>0</v>
      </c>
      <c r="U81" s="86">
        <v>0</v>
      </c>
      <c r="V81" s="86">
        <v>0</v>
      </c>
      <c r="W81" s="86">
        <v>0</v>
      </c>
      <c r="X81" s="86">
        <v>0</v>
      </c>
      <c r="Y81" s="86">
        <v>0</v>
      </c>
      <c r="Z81" s="86">
        <v>0</v>
      </c>
      <c r="AA81" s="86">
        <v>0</v>
      </c>
      <c r="AB81" s="86">
        <v>0</v>
      </c>
      <c r="AC81" s="86">
        <v>0</v>
      </c>
      <c r="AD81" s="86">
        <v>0</v>
      </c>
      <c r="AE81" s="86">
        <v>0</v>
      </c>
      <c r="AF81" s="86">
        <v>0</v>
      </c>
      <c r="AG81" s="86">
        <v>0</v>
      </c>
      <c r="AH81" s="86">
        <v>0</v>
      </c>
      <c r="AI81" s="86">
        <v>0</v>
      </c>
      <c r="AJ81" s="20">
        <f t="shared" si="7"/>
        <v>0</v>
      </c>
      <c r="AK81" s="19">
        <f t="shared" si="8"/>
        <v>0</v>
      </c>
    </row>
    <row r="82" spans="2:37" s="9" customFormat="1" ht="15" customHeight="1" x14ac:dyDescent="0.2">
      <c r="B82" s="193" t="s">
        <v>26</v>
      </c>
      <c r="C82" s="193"/>
      <c r="D82" s="193"/>
      <c r="E82" s="193"/>
      <c r="F82" s="18">
        <f>AVERAGE(F5:F81)</f>
        <v>1.7068965517241379</v>
      </c>
      <c r="G82" s="18">
        <f t="shared" ref="G82:AK82" si="9">AVERAGE(G5:G81)</f>
        <v>1.2981132075471697</v>
      </c>
      <c r="H82" s="18">
        <f t="shared" si="9"/>
        <v>2.8571428571428574E-2</v>
      </c>
      <c r="I82" s="18">
        <f t="shared" si="9"/>
        <v>0</v>
      </c>
      <c r="J82" s="18">
        <f t="shared" si="9"/>
        <v>3.2786885245901639E-3</v>
      </c>
      <c r="K82" s="18">
        <f t="shared" si="9"/>
        <v>0</v>
      </c>
      <c r="L82" s="18">
        <f t="shared" si="9"/>
        <v>3.3898305084745766E-3</v>
      </c>
      <c r="M82" s="18">
        <f t="shared" si="9"/>
        <v>0.15087719298245614</v>
      </c>
      <c r="N82" s="18">
        <f t="shared" si="9"/>
        <v>0.2157894736842105</v>
      </c>
      <c r="O82" s="18">
        <f t="shared" si="9"/>
        <v>7.3684210526315796E-2</v>
      </c>
      <c r="P82" s="18">
        <f t="shared" si="9"/>
        <v>2.0689655172413796E-2</v>
      </c>
      <c r="Q82" s="18">
        <f t="shared" si="9"/>
        <v>0.01</v>
      </c>
      <c r="R82" s="18">
        <f t="shared" si="9"/>
        <v>0.82452830188679249</v>
      </c>
      <c r="S82" s="18">
        <f t="shared" si="9"/>
        <v>1.2474576271186442</v>
      </c>
      <c r="T82" s="18">
        <f t="shared" si="9"/>
        <v>0.7754716981132076</v>
      </c>
      <c r="U82" s="18">
        <f t="shared" si="9"/>
        <v>6.3157894736842093E-2</v>
      </c>
      <c r="V82" s="18">
        <f t="shared" si="9"/>
        <v>7.7586206896551727E-2</v>
      </c>
      <c r="W82" s="18">
        <f t="shared" si="9"/>
        <v>8.2614035087719273</v>
      </c>
      <c r="X82" s="18">
        <f t="shared" si="9"/>
        <v>8.5036363636363639</v>
      </c>
      <c r="Y82" s="18">
        <f t="shared" si="9"/>
        <v>3.0428571428571431</v>
      </c>
      <c r="Z82" s="18">
        <f t="shared" si="9"/>
        <v>2.9890909090909092</v>
      </c>
      <c r="AA82" s="18">
        <f t="shared" si="9"/>
        <v>3.6907407407407393</v>
      </c>
      <c r="AB82" s="18">
        <f t="shared" si="9"/>
        <v>3.059615384615384</v>
      </c>
      <c r="AC82" s="18">
        <f t="shared" si="9"/>
        <v>0.10701754385964912</v>
      </c>
      <c r="AD82" s="18">
        <f t="shared" si="9"/>
        <v>0</v>
      </c>
      <c r="AE82" s="18">
        <f t="shared" si="9"/>
        <v>0</v>
      </c>
      <c r="AF82" s="18">
        <f t="shared" si="9"/>
        <v>3.5087719298245615E-3</v>
      </c>
      <c r="AG82" s="18">
        <f t="shared" si="9"/>
        <v>0</v>
      </c>
      <c r="AH82" s="18">
        <f t="shared" si="9"/>
        <v>0</v>
      </c>
      <c r="AI82" s="18">
        <f t="shared" si="9"/>
        <v>1.4084507042253521E-2</v>
      </c>
      <c r="AJ82" s="24">
        <f t="shared" si="9"/>
        <v>26.003896103896111</v>
      </c>
      <c r="AK82" s="23">
        <f t="shared" si="9"/>
        <v>0.91903944858752673</v>
      </c>
    </row>
    <row r="84" spans="2:37" x14ac:dyDescent="0.25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M24">
    <sortCondition ref="D11:D24"/>
  </sortState>
  <mergeCells count="3">
    <mergeCell ref="B3:AK3"/>
    <mergeCell ref="B82:E82"/>
    <mergeCell ref="B84:AK8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86"/>
  <sheetViews>
    <sheetView zoomScaleNormal="100" workbookViewId="0">
      <pane xSplit="5" ySplit="4" topLeftCell="F5" activePane="bottomRight" state="frozen"/>
      <selection activeCell="E4" sqref="E4"/>
      <selection pane="topRight" activeCell="F4" sqref="F4"/>
      <selection pane="bottomLeft" activeCell="E5" sqref="E5"/>
      <selection pane="bottomRight" activeCell="F5" sqref="F5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 customWidth="1"/>
    <col min="4" max="4" width="17.85546875" style="1" customWidth="1"/>
    <col min="5" max="5" width="19.7109375" style="1" bestFit="1" customWidth="1"/>
    <col min="6" max="16" width="4.85546875" style="1" customWidth="1"/>
    <col min="17" max="17" width="6.28515625" style="1" customWidth="1"/>
    <col min="18" max="18" width="6" style="1" customWidth="1"/>
    <col min="19" max="19" width="4.85546875" style="1" customWidth="1"/>
    <col min="20" max="20" width="5.42578125" style="1" bestFit="1" customWidth="1"/>
    <col min="21" max="25" width="4.85546875" style="1" customWidth="1"/>
    <col min="26" max="26" width="5.42578125" style="1" bestFit="1" customWidth="1"/>
    <col min="27" max="30" width="4.85546875" style="1" customWidth="1"/>
    <col min="31" max="31" width="5.85546875" style="1" customWidth="1"/>
    <col min="32" max="35" width="4.85546875" style="1" customWidth="1"/>
    <col min="36" max="36" width="5.5703125" style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38" hidden="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38" ht="15" customHeight="1" x14ac:dyDescent="0.25">
      <c r="B3" s="192" t="s">
        <v>126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38" x14ac:dyDescent="0.2">
      <c r="B5" s="5" t="str">
        <f>CONCATENATE(C5,"_",D5)</f>
        <v>Altiplano_Matehuala</v>
      </c>
      <c r="C5" s="5" t="s">
        <v>0</v>
      </c>
      <c r="D5" s="5" t="s">
        <v>1</v>
      </c>
      <c r="E5" s="5" t="s">
        <v>1</v>
      </c>
      <c r="F5" s="112">
        <v>0</v>
      </c>
      <c r="G5" s="112">
        <v>0</v>
      </c>
      <c r="H5" s="112">
        <v>0</v>
      </c>
      <c r="I5" s="112">
        <v>0</v>
      </c>
      <c r="J5" s="111">
        <v>0</v>
      </c>
      <c r="K5" s="116">
        <v>0</v>
      </c>
      <c r="L5" s="116" t="s">
        <v>165</v>
      </c>
      <c r="M5" s="111" t="s">
        <v>165</v>
      </c>
      <c r="N5" s="111">
        <v>6.5</v>
      </c>
      <c r="O5" s="111">
        <v>2.5</v>
      </c>
      <c r="P5" s="111">
        <v>0</v>
      </c>
      <c r="Q5" s="111">
        <v>0</v>
      </c>
      <c r="R5" s="111">
        <v>0</v>
      </c>
      <c r="S5" s="111">
        <v>0</v>
      </c>
      <c r="T5" s="111">
        <v>1.6</v>
      </c>
      <c r="U5" s="111">
        <v>0</v>
      </c>
      <c r="V5" s="111">
        <v>0</v>
      </c>
      <c r="W5" s="111">
        <v>0</v>
      </c>
      <c r="X5" s="111">
        <v>0</v>
      </c>
      <c r="Y5" s="111">
        <v>0</v>
      </c>
      <c r="Z5" s="111">
        <v>0</v>
      </c>
      <c r="AA5" s="111">
        <v>0</v>
      </c>
      <c r="AB5" s="111" t="s">
        <v>165</v>
      </c>
      <c r="AC5" s="111" t="s">
        <v>165</v>
      </c>
      <c r="AD5" s="111">
        <v>59.2</v>
      </c>
      <c r="AE5" s="111">
        <v>3</v>
      </c>
      <c r="AF5" s="111">
        <v>4.5999999999999996</v>
      </c>
      <c r="AG5" s="111" t="s">
        <v>165</v>
      </c>
      <c r="AH5" s="111">
        <v>14.8</v>
      </c>
      <c r="AI5" s="111">
        <v>10.9</v>
      </c>
      <c r="AJ5" s="111">
        <v>5.6</v>
      </c>
      <c r="AK5" s="20">
        <f>SUM(F5:AJ5)</f>
        <v>108.69999999999999</v>
      </c>
      <c r="AL5" s="19">
        <f>AVERAGE(F5:AJ5)</f>
        <v>4.1807692307692301</v>
      </c>
    </row>
    <row r="6" spans="2:38" x14ac:dyDescent="0.2">
      <c r="B6" s="5" t="str">
        <f t="shared" ref="B6:B75" si="0">CONCATENATE(C6,"_",D6)</f>
        <v>Altiplano_Salinas</v>
      </c>
      <c r="C6" s="5" t="s">
        <v>0</v>
      </c>
      <c r="D6" s="5" t="s">
        <v>3</v>
      </c>
      <c r="E6" s="5" t="s">
        <v>3</v>
      </c>
      <c r="F6" s="111">
        <v>0</v>
      </c>
      <c r="G6" s="111">
        <v>0</v>
      </c>
      <c r="H6" s="111">
        <v>0</v>
      </c>
      <c r="I6" s="111" t="s">
        <v>165</v>
      </c>
      <c r="J6" s="111">
        <v>0</v>
      </c>
      <c r="K6" s="116" t="s">
        <v>165</v>
      </c>
      <c r="L6" s="116">
        <v>0</v>
      </c>
      <c r="M6" s="111">
        <v>0</v>
      </c>
      <c r="N6" s="111" t="s">
        <v>165</v>
      </c>
      <c r="O6" s="111">
        <v>0.3</v>
      </c>
      <c r="P6" s="111">
        <v>0.2</v>
      </c>
      <c r="Q6" s="111">
        <v>0.2</v>
      </c>
      <c r="R6" s="111" t="s">
        <v>165</v>
      </c>
      <c r="S6" s="111" t="s">
        <v>165</v>
      </c>
      <c r="T6" s="111">
        <v>0</v>
      </c>
      <c r="U6" s="111">
        <v>0</v>
      </c>
      <c r="V6" s="111">
        <v>0</v>
      </c>
      <c r="W6" s="111">
        <v>0</v>
      </c>
      <c r="X6" s="111">
        <v>0</v>
      </c>
      <c r="Y6" s="111" t="s">
        <v>165</v>
      </c>
      <c r="Z6" s="111" t="s">
        <v>165</v>
      </c>
      <c r="AA6" s="111">
        <v>0</v>
      </c>
      <c r="AB6" s="111">
        <v>0</v>
      </c>
      <c r="AC6" s="111">
        <v>0</v>
      </c>
      <c r="AD6" s="111">
        <v>0</v>
      </c>
      <c r="AE6" s="111">
        <v>14</v>
      </c>
      <c r="AF6" s="111" t="s">
        <v>165</v>
      </c>
      <c r="AG6" s="111" t="s">
        <v>165</v>
      </c>
      <c r="AH6" s="111">
        <v>0</v>
      </c>
      <c r="AI6" s="111">
        <v>0</v>
      </c>
      <c r="AJ6" s="111">
        <v>8.5</v>
      </c>
      <c r="AK6" s="20">
        <f t="shared" ref="AK6:AK69" si="1">SUM(F6:AJ6)</f>
        <v>23.2</v>
      </c>
      <c r="AL6" s="19">
        <f>AVERAGE(F6:AJ6)</f>
        <v>1.0545454545454545</v>
      </c>
    </row>
    <row r="7" spans="2:38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11">
        <v>0</v>
      </c>
      <c r="G7" s="111" t="s">
        <v>165</v>
      </c>
      <c r="H7" s="111">
        <v>0</v>
      </c>
      <c r="I7" s="111">
        <v>0</v>
      </c>
      <c r="J7" s="111" t="s">
        <v>165</v>
      </c>
      <c r="K7" s="116" t="s">
        <v>165</v>
      </c>
      <c r="L7" s="116" t="s">
        <v>165</v>
      </c>
      <c r="M7" s="111">
        <v>0</v>
      </c>
      <c r="N7" s="111" t="s">
        <v>165</v>
      </c>
      <c r="O7" s="111">
        <v>0</v>
      </c>
      <c r="P7" s="111">
        <v>13</v>
      </c>
      <c r="Q7" s="111">
        <v>3</v>
      </c>
      <c r="R7" s="111" t="s">
        <v>165</v>
      </c>
      <c r="S7" s="111" t="s">
        <v>165</v>
      </c>
      <c r="T7" s="111">
        <v>0</v>
      </c>
      <c r="U7" s="111">
        <v>0</v>
      </c>
      <c r="V7" s="111">
        <v>0</v>
      </c>
      <c r="W7" s="111" t="s">
        <v>165</v>
      </c>
      <c r="X7" s="111">
        <v>0</v>
      </c>
      <c r="Y7" s="111" t="s">
        <v>165</v>
      </c>
      <c r="Z7" s="111" t="s">
        <v>165</v>
      </c>
      <c r="AA7" s="111" t="s">
        <v>165</v>
      </c>
      <c r="AB7" s="111" t="s">
        <v>165</v>
      </c>
      <c r="AC7" s="111" t="s">
        <v>165</v>
      </c>
      <c r="AD7" s="111" t="s">
        <v>165</v>
      </c>
      <c r="AE7" s="111" t="s">
        <v>165</v>
      </c>
      <c r="AF7" s="111" t="s">
        <v>165</v>
      </c>
      <c r="AG7" s="111" t="s">
        <v>165</v>
      </c>
      <c r="AH7" s="111" t="s">
        <v>165</v>
      </c>
      <c r="AI7" s="111" t="s">
        <v>165</v>
      </c>
      <c r="AJ7" s="111" t="s">
        <v>165</v>
      </c>
      <c r="AK7" s="20">
        <f t="shared" si="1"/>
        <v>16</v>
      </c>
      <c r="AL7" s="19">
        <f t="shared" ref="AL7:AL70" si="2">AVERAGE(F7:AJ7)</f>
        <v>1.4545454545454546</v>
      </c>
    </row>
    <row r="8" spans="2:38" x14ac:dyDescent="0.2">
      <c r="B8" s="6" t="str">
        <f t="shared" si="0"/>
        <v>Centro_Presa Valentin Gama</v>
      </c>
      <c r="C8" s="6" t="s">
        <v>28</v>
      </c>
      <c r="D8" s="127" t="s">
        <v>33</v>
      </c>
      <c r="E8" s="6" t="s">
        <v>158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6">
        <v>0</v>
      </c>
      <c r="L8" s="116">
        <v>0.2</v>
      </c>
      <c r="M8" s="111" t="s">
        <v>165</v>
      </c>
      <c r="N8" s="111">
        <v>0</v>
      </c>
      <c r="O8" s="111">
        <v>0.7</v>
      </c>
      <c r="P8" s="111">
        <v>11.6</v>
      </c>
      <c r="Q8" s="111">
        <v>0</v>
      </c>
      <c r="R8" s="111">
        <v>0</v>
      </c>
      <c r="S8" s="111">
        <v>0.9</v>
      </c>
      <c r="T8" s="111">
        <v>2.1</v>
      </c>
      <c r="U8" s="111">
        <v>0</v>
      </c>
      <c r="V8" s="111">
        <v>0</v>
      </c>
      <c r="W8" s="111">
        <v>0</v>
      </c>
      <c r="X8" s="111">
        <v>0</v>
      </c>
      <c r="Y8" s="111">
        <v>0</v>
      </c>
      <c r="Z8" s="111">
        <v>0</v>
      </c>
      <c r="AA8" s="111">
        <v>0</v>
      </c>
      <c r="AB8" s="111">
        <v>0</v>
      </c>
      <c r="AC8" s="111">
        <v>0.2</v>
      </c>
      <c r="AD8" s="111" t="s">
        <v>165</v>
      </c>
      <c r="AE8" s="111">
        <v>0.3</v>
      </c>
      <c r="AF8" s="111" t="s">
        <v>165</v>
      </c>
      <c r="AG8" s="111">
        <v>7.9</v>
      </c>
      <c r="AH8" s="111">
        <v>0.3</v>
      </c>
      <c r="AI8" s="111">
        <v>1.2</v>
      </c>
      <c r="AJ8" s="111">
        <v>1.3</v>
      </c>
      <c r="AK8" s="20">
        <f t="shared" si="1"/>
        <v>26.7</v>
      </c>
      <c r="AL8" s="19">
        <f t="shared" si="2"/>
        <v>0.95357142857142851</v>
      </c>
    </row>
    <row r="9" spans="2:38" x14ac:dyDescent="0.2">
      <c r="B9" s="6" t="str">
        <f t="shared" si="0"/>
        <v>Centro_San Luis Potosí</v>
      </c>
      <c r="C9" s="6" t="s">
        <v>28</v>
      </c>
      <c r="D9" s="128" t="s">
        <v>4</v>
      </c>
      <c r="E9" s="6" t="s">
        <v>4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6">
        <v>0.2</v>
      </c>
      <c r="L9" s="116">
        <v>1.1000000000000001</v>
      </c>
      <c r="M9" s="111">
        <v>1.1000000000000001</v>
      </c>
      <c r="N9" s="111">
        <v>0</v>
      </c>
      <c r="O9" s="111">
        <v>7.2</v>
      </c>
      <c r="P9" s="111">
        <v>26.1</v>
      </c>
      <c r="Q9" s="111">
        <v>0</v>
      </c>
      <c r="R9" s="111">
        <v>0</v>
      </c>
      <c r="S9" s="111">
        <v>0</v>
      </c>
      <c r="T9" s="111">
        <v>40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11">
        <v>0</v>
      </c>
      <c r="AC9" s="111">
        <v>0</v>
      </c>
      <c r="AD9" s="111">
        <v>0</v>
      </c>
      <c r="AE9" s="111">
        <v>9.1</v>
      </c>
      <c r="AF9" s="111">
        <v>0</v>
      </c>
      <c r="AG9" s="111">
        <v>0</v>
      </c>
      <c r="AH9" s="111">
        <v>0.7</v>
      </c>
      <c r="AI9" s="111">
        <v>0.6</v>
      </c>
      <c r="AJ9" s="111">
        <v>5.3</v>
      </c>
      <c r="AK9" s="20">
        <f t="shared" si="1"/>
        <v>91.399999999999991</v>
      </c>
      <c r="AL9" s="19">
        <f t="shared" si="2"/>
        <v>2.9483870967741934</v>
      </c>
    </row>
    <row r="10" spans="2:38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6">
        <v>0</v>
      </c>
      <c r="L10" s="116">
        <v>0.2</v>
      </c>
      <c r="M10" s="111">
        <v>0</v>
      </c>
      <c r="N10" s="111">
        <v>0</v>
      </c>
      <c r="O10" s="111">
        <v>4.5</v>
      </c>
      <c r="P10" s="111">
        <v>5</v>
      </c>
      <c r="Q10" s="111">
        <v>0</v>
      </c>
      <c r="R10" s="111">
        <v>0</v>
      </c>
      <c r="S10" s="111">
        <v>0</v>
      </c>
      <c r="T10" s="111">
        <v>12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7.5</v>
      </c>
      <c r="AF10" s="111">
        <v>0</v>
      </c>
      <c r="AG10" s="111">
        <v>1.3</v>
      </c>
      <c r="AH10" s="111">
        <v>0</v>
      </c>
      <c r="AI10" s="111">
        <v>1.2</v>
      </c>
      <c r="AJ10" s="111">
        <v>5.6</v>
      </c>
      <c r="AK10" s="20">
        <f t="shared" si="1"/>
        <v>37.299999999999997</v>
      </c>
      <c r="AL10" s="19">
        <f t="shared" si="2"/>
        <v>1.2032258064516128</v>
      </c>
    </row>
    <row r="11" spans="2:38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11" t="s">
        <v>165</v>
      </c>
      <c r="G11" s="111">
        <v>0</v>
      </c>
      <c r="H11" s="111">
        <v>0</v>
      </c>
      <c r="I11" s="111">
        <v>0</v>
      </c>
      <c r="J11" s="111">
        <v>0</v>
      </c>
      <c r="K11" s="116">
        <v>0</v>
      </c>
      <c r="L11" s="116" t="s">
        <v>165</v>
      </c>
      <c r="M11" s="111" t="s">
        <v>165</v>
      </c>
      <c r="N11" s="111" t="s">
        <v>165</v>
      </c>
      <c r="O11" s="111">
        <v>0</v>
      </c>
      <c r="P11" s="111">
        <v>5.3</v>
      </c>
      <c r="Q11" s="111">
        <v>0</v>
      </c>
      <c r="R11" s="111" t="s">
        <v>165</v>
      </c>
      <c r="S11" s="111">
        <v>0</v>
      </c>
      <c r="T11" s="111">
        <v>9.4</v>
      </c>
      <c r="U11" s="111">
        <v>9.4</v>
      </c>
      <c r="V11" s="111">
        <v>0</v>
      </c>
      <c r="W11" s="111">
        <v>0</v>
      </c>
      <c r="X11" s="111">
        <v>0</v>
      </c>
      <c r="Y11" s="111" t="s">
        <v>165</v>
      </c>
      <c r="Z11" s="111" t="s">
        <v>165</v>
      </c>
      <c r="AA11" s="111">
        <v>0</v>
      </c>
      <c r="AB11" s="111" t="s">
        <v>165</v>
      </c>
      <c r="AC11" s="111">
        <v>0</v>
      </c>
      <c r="AD11" s="111">
        <v>0.3</v>
      </c>
      <c r="AE11" s="111">
        <v>27.3</v>
      </c>
      <c r="AF11" s="111">
        <v>0</v>
      </c>
      <c r="AG11" s="111">
        <v>6.2</v>
      </c>
      <c r="AH11" s="111" t="s">
        <v>165</v>
      </c>
      <c r="AI11" s="111">
        <v>1.3</v>
      </c>
      <c r="AJ11" s="111">
        <v>7.9</v>
      </c>
      <c r="AK11" s="20">
        <f t="shared" si="1"/>
        <v>67.100000000000009</v>
      </c>
      <c r="AL11" s="19">
        <f t="shared" si="2"/>
        <v>3.0500000000000003</v>
      </c>
    </row>
    <row r="12" spans="2:38" x14ac:dyDescent="0.2">
      <c r="B12" s="7" t="str">
        <f t="shared" si="0"/>
        <v>Huasteca_Adjuntas</v>
      </c>
      <c r="C12" s="7" t="s">
        <v>10</v>
      </c>
      <c r="D12" s="7" t="s">
        <v>13</v>
      </c>
      <c r="E12" s="7" t="s">
        <v>159</v>
      </c>
      <c r="F12" s="111">
        <v>0</v>
      </c>
      <c r="G12" s="111" t="s">
        <v>165</v>
      </c>
      <c r="H12" s="111">
        <v>0.5</v>
      </c>
      <c r="I12" s="111" t="s">
        <v>165</v>
      </c>
      <c r="J12" s="111">
        <v>0</v>
      </c>
      <c r="K12" s="116">
        <v>0</v>
      </c>
      <c r="L12" s="116">
        <v>0</v>
      </c>
      <c r="M12" s="111">
        <v>0</v>
      </c>
      <c r="N12" s="111">
        <v>0</v>
      </c>
      <c r="O12" s="111">
        <v>0</v>
      </c>
      <c r="P12" s="111" t="s">
        <v>165</v>
      </c>
      <c r="Q12" s="111">
        <v>0</v>
      </c>
      <c r="R12" s="111">
        <v>0</v>
      </c>
      <c r="S12" s="111">
        <v>0</v>
      </c>
      <c r="T12" s="111">
        <v>58.5</v>
      </c>
      <c r="U12" s="111">
        <v>0</v>
      </c>
      <c r="V12" s="111">
        <v>0</v>
      </c>
      <c r="W12" s="111">
        <v>0.1</v>
      </c>
      <c r="X12" s="111">
        <v>0</v>
      </c>
      <c r="Y12" s="111">
        <v>0</v>
      </c>
      <c r="Z12" s="111">
        <v>0</v>
      </c>
      <c r="AA12" s="111">
        <v>0.2</v>
      </c>
      <c r="AB12" s="111">
        <v>0</v>
      </c>
      <c r="AC12" s="111">
        <v>0</v>
      </c>
      <c r="AD12" s="111">
        <v>0</v>
      </c>
      <c r="AE12" s="111">
        <v>0</v>
      </c>
      <c r="AF12" s="111">
        <v>0</v>
      </c>
      <c r="AG12" s="111">
        <v>0</v>
      </c>
      <c r="AH12" s="111">
        <v>0</v>
      </c>
      <c r="AI12" s="111">
        <v>0</v>
      </c>
      <c r="AJ12" s="111">
        <v>0</v>
      </c>
      <c r="AK12" s="20">
        <f t="shared" si="1"/>
        <v>59.300000000000004</v>
      </c>
      <c r="AL12" s="19">
        <f t="shared" si="2"/>
        <v>2.1178571428571429</v>
      </c>
    </row>
    <row r="13" spans="2:38" x14ac:dyDescent="0.2">
      <c r="B13" s="7" t="str">
        <f t="shared" si="0"/>
        <v>Huasteca_Ballesmi</v>
      </c>
      <c r="C13" s="7" t="s">
        <v>10</v>
      </c>
      <c r="D13" s="7" t="s">
        <v>14</v>
      </c>
      <c r="E13" s="7" t="s">
        <v>115</v>
      </c>
      <c r="F13" s="111">
        <v>0</v>
      </c>
      <c r="G13" s="111">
        <v>1</v>
      </c>
      <c r="H13" s="111" t="s">
        <v>165</v>
      </c>
      <c r="I13" s="111">
        <v>1</v>
      </c>
      <c r="J13" s="111">
        <v>0</v>
      </c>
      <c r="K13" s="116">
        <v>0</v>
      </c>
      <c r="L13" s="116">
        <v>0</v>
      </c>
      <c r="M13" s="111">
        <v>0</v>
      </c>
      <c r="N13" s="111">
        <v>0</v>
      </c>
      <c r="O13" s="111" t="s">
        <v>165</v>
      </c>
      <c r="P13" s="111">
        <v>0</v>
      </c>
      <c r="Q13" s="111">
        <v>0</v>
      </c>
      <c r="R13" s="111">
        <v>0</v>
      </c>
      <c r="S13" s="111">
        <v>0</v>
      </c>
      <c r="T13" s="111">
        <v>23.3</v>
      </c>
      <c r="U13" s="111">
        <v>0</v>
      </c>
      <c r="V13" s="111">
        <v>3.2</v>
      </c>
      <c r="W13" s="111">
        <v>4.3</v>
      </c>
      <c r="X13" s="111" t="s">
        <v>165</v>
      </c>
      <c r="Y13" s="111">
        <v>0</v>
      </c>
      <c r="Z13" s="111">
        <v>0</v>
      </c>
      <c r="AA13" s="111">
        <v>39.799999999999997</v>
      </c>
      <c r="AB13" s="111">
        <v>0.4</v>
      </c>
      <c r="AC13" s="111">
        <v>4.5</v>
      </c>
      <c r="AD13" s="111">
        <v>0</v>
      </c>
      <c r="AE13" s="111">
        <v>1</v>
      </c>
      <c r="AF13" s="111" t="s">
        <v>165</v>
      </c>
      <c r="AG13" s="111">
        <v>0</v>
      </c>
      <c r="AH13" s="111">
        <v>28.9</v>
      </c>
      <c r="AI13" s="111">
        <v>10.5</v>
      </c>
      <c r="AJ13" s="111">
        <v>9</v>
      </c>
      <c r="AK13" s="20">
        <f t="shared" si="1"/>
        <v>126.9</v>
      </c>
      <c r="AL13" s="19">
        <f t="shared" si="2"/>
        <v>4.7</v>
      </c>
    </row>
    <row r="14" spans="2:38" x14ac:dyDescent="0.2">
      <c r="B14" s="7" t="str">
        <f t="shared" si="0"/>
        <v>Huasteca_Cd. Valles</v>
      </c>
      <c r="C14" s="7" t="s">
        <v>10</v>
      </c>
      <c r="D14" s="7" t="s">
        <v>11</v>
      </c>
      <c r="E14" s="7" t="s">
        <v>11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6">
        <v>0</v>
      </c>
      <c r="L14" s="116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13</v>
      </c>
      <c r="U14" s="111">
        <v>0</v>
      </c>
      <c r="V14" s="111">
        <v>0</v>
      </c>
      <c r="W14" s="111">
        <v>0</v>
      </c>
      <c r="X14" s="111">
        <v>2</v>
      </c>
      <c r="Y14" s="111">
        <v>0</v>
      </c>
      <c r="Z14" s="111" t="s">
        <v>165</v>
      </c>
      <c r="AA14" s="111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1</v>
      </c>
      <c r="AJ14" s="111">
        <v>0</v>
      </c>
      <c r="AK14" s="20">
        <f t="shared" si="1"/>
        <v>16</v>
      </c>
      <c r="AL14" s="19">
        <f t="shared" si="2"/>
        <v>0.53333333333333333</v>
      </c>
    </row>
    <row r="15" spans="2:38" x14ac:dyDescent="0.2">
      <c r="B15" s="7" t="str">
        <f t="shared" si="0"/>
        <v>Huasteca_Gallinas</v>
      </c>
      <c r="C15" s="7" t="s">
        <v>10</v>
      </c>
      <c r="D15" s="7" t="s">
        <v>15</v>
      </c>
      <c r="E15" s="7" t="s">
        <v>117</v>
      </c>
      <c r="F15" s="111">
        <v>0</v>
      </c>
      <c r="G15" s="111">
        <v>0</v>
      </c>
      <c r="H15" s="111">
        <v>0</v>
      </c>
      <c r="I15" s="111">
        <v>0.1</v>
      </c>
      <c r="J15" s="111">
        <v>0</v>
      </c>
      <c r="K15" s="116">
        <v>0</v>
      </c>
      <c r="L15" s="116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24.4</v>
      </c>
      <c r="U15" s="111">
        <v>0</v>
      </c>
      <c r="V15" s="111">
        <v>0</v>
      </c>
      <c r="W15" s="111">
        <v>0</v>
      </c>
      <c r="X15" s="111">
        <v>0</v>
      </c>
      <c r="Y15" s="111" t="s">
        <v>165</v>
      </c>
      <c r="Z15" s="111">
        <v>0</v>
      </c>
      <c r="AA15" s="111">
        <v>0</v>
      </c>
      <c r="AB15" s="111">
        <v>0</v>
      </c>
      <c r="AC15" s="111">
        <v>0</v>
      </c>
      <c r="AD15" s="111">
        <v>0.7</v>
      </c>
      <c r="AE15" s="111">
        <v>0</v>
      </c>
      <c r="AF15" s="111">
        <v>0</v>
      </c>
      <c r="AG15" s="111">
        <v>0</v>
      </c>
      <c r="AH15" s="111">
        <v>0.5</v>
      </c>
      <c r="AI15" s="111">
        <v>55.1</v>
      </c>
      <c r="AJ15" s="111" t="s">
        <v>165</v>
      </c>
      <c r="AK15" s="20">
        <f t="shared" si="1"/>
        <v>80.8</v>
      </c>
      <c r="AL15" s="19">
        <f t="shared" si="2"/>
        <v>2.7862068965517239</v>
      </c>
    </row>
    <row r="16" spans="2:38" x14ac:dyDescent="0.2">
      <c r="B16" s="7" t="str">
        <f t="shared" si="0"/>
        <v>Huasteca_Matlapa</v>
      </c>
      <c r="C16" s="7" t="s">
        <v>10</v>
      </c>
      <c r="D16" s="7" t="s">
        <v>12</v>
      </c>
      <c r="E16" s="7" t="s">
        <v>12</v>
      </c>
      <c r="F16" s="111">
        <v>0</v>
      </c>
      <c r="G16" s="111">
        <v>12</v>
      </c>
      <c r="H16" s="111">
        <v>2.2999999999999998</v>
      </c>
      <c r="I16" s="111">
        <v>1.2</v>
      </c>
      <c r="J16" s="111">
        <v>0</v>
      </c>
      <c r="K16" s="116">
        <v>0</v>
      </c>
      <c r="L16" s="116">
        <v>0</v>
      </c>
      <c r="M16" s="111">
        <v>0</v>
      </c>
      <c r="N16" s="111">
        <v>0</v>
      </c>
      <c r="O16" s="111">
        <v>0.4</v>
      </c>
      <c r="P16" s="111">
        <v>0.8</v>
      </c>
      <c r="Q16" s="111">
        <v>0</v>
      </c>
      <c r="R16" s="111">
        <v>0</v>
      </c>
      <c r="S16" s="111">
        <v>0.4</v>
      </c>
      <c r="T16" s="111">
        <v>4</v>
      </c>
      <c r="U16" s="111">
        <v>0</v>
      </c>
      <c r="V16" s="111">
        <v>1.1000000000000001</v>
      </c>
      <c r="W16" s="111">
        <v>5.4</v>
      </c>
      <c r="X16" s="111">
        <v>0</v>
      </c>
      <c r="Y16" s="111">
        <v>0</v>
      </c>
      <c r="Z16" s="111">
        <v>0.5</v>
      </c>
      <c r="AA16" s="111">
        <v>3.5</v>
      </c>
      <c r="AB16" s="111">
        <v>0.5</v>
      </c>
      <c r="AC16" s="111">
        <v>0</v>
      </c>
      <c r="AD16" s="111">
        <v>2.7</v>
      </c>
      <c r="AE16" s="111">
        <v>6.5</v>
      </c>
      <c r="AF16" s="111">
        <v>30</v>
      </c>
      <c r="AG16" s="111">
        <v>1.9</v>
      </c>
      <c r="AH16" s="111">
        <v>10.5</v>
      </c>
      <c r="AI16" s="111">
        <v>6.2</v>
      </c>
      <c r="AJ16" s="111">
        <v>79.5</v>
      </c>
      <c r="AK16" s="20">
        <f t="shared" si="1"/>
        <v>169.40000000000003</v>
      </c>
      <c r="AL16" s="19">
        <f t="shared" si="2"/>
        <v>5.4645161290322593</v>
      </c>
    </row>
    <row r="17" spans="2:40" x14ac:dyDescent="0.2">
      <c r="B17" s="7" t="str">
        <f t="shared" si="0"/>
        <v>Huasteca_Micos</v>
      </c>
      <c r="C17" s="7" t="s">
        <v>10</v>
      </c>
      <c r="D17" s="7" t="s">
        <v>18</v>
      </c>
      <c r="E17" s="7" t="s">
        <v>11</v>
      </c>
      <c r="F17" s="111">
        <v>0</v>
      </c>
      <c r="G17" s="111">
        <v>0</v>
      </c>
      <c r="H17" s="111">
        <v>2</v>
      </c>
      <c r="I17" s="111">
        <v>0.3</v>
      </c>
      <c r="J17" s="111">
        <v>0</v>
      </c>
      <c r="K17" s="116">
        <v>0</v>
      </c>
      <c r="L17" s="116">
        <v>0</v>
      </c>
      <c r="M17" s="111">
        <v>0</v>
      </c>
      <c r="N17" s="111">
        <v>0</v>
      </c>
      <c r="O17" s="111">
        <v>0</v>
      </c>
      <c r="P17" s="111">
        <v>0.4</v>
      </c>
      <c r="Q17" s="111">
        <v>0</v>
      </c>
      <c r="R17" s="111">
        <v>0</v>
      </c>
      <c r="S17" s="111">
        <v>0</v>
      </c>
      <c r="T17" s="111">
        <v>62.7</v>
      </c>
      <c r="U17" s="111" t="s">
        <v>165</v>
      </c>
      <c r="V17" s="111">
        <v>0</v>
      </c>
      <c r="W17" s="111">
        <v>0</v>
      </c>
      <c r="X17" s="111" t="s">
        <v>165</v>
      </c>
      <c r="Y17" s="111" t="s">
        <v>165</v>
      </c>
      <c r="Z17" s="111">
        <v>0</v>
      </c>
      <c r="AA17" s="111">
        <v>5.6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 t="s">
        <v>165</v>
      </c>
      <c r="AH17" s="111" t="s">
        <v>165</v>
      </c>
      <c r="AI17" s="111">
        <v>41.5</v>
      </c>
      <c r="AJ17" s="111">
        <v>0.3</v>
      </c>
      <c r="AK17" s="20">
        <f t="shared" si="1"/>
        <v>112.8</v>
      </c>
      <c r="AL17" s="19">
        <f t="shared" si="2"/>
        <v>4.3384615384615381</v>
      </c>
    </row>
    <row r="18" spans="2:40" x14ac:dyDescent="0.2">
      <c r="B18" s="7" t="str">
        <f t="shared" si="0"/>
        <v>Huasteca_Naranjo</v>
      </c>
      <c r="C18" s="7" t="s">
        <v>10</v>
      </c>
      <c r="D18" s="7" t="s">
        <v>16</v>
      </c>
      <c r="E18" s="7" t="s">
        <v>94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6">
        <v>0</v>
      </c>
      <c r="L18" s="116">
        <v>0</v>
      </c>
      <c r="M18" s="111">
        <v>0</v>
      </c>
      <c r="N18" s="111">
        <v>0</v>
      </c>
      <c r="O18" s="111">
        <v>3.1</v>
      </c>
      <c r="P18" s="111">
        <v>9.3000000000000007</v>
      </c>
      <c r="Q18" s="111">
        <v>0</v>
      </c>
      <c r="R18" s="111">
        <v>0</v>
      </c>
      <c r="S18" s="111">
        <v>0</v>
      </c>
      <c r="T18" s="111">
        <v>6.2</v>
      </c>
      <c r="U18" s="111">
        <v>0</v>
      </c>
      <c r="V18" s="111">
        <v>0</v>
      </c>
      <c r="W18" s="111">
        <v>0.6</v>
      </c>
      <c r="X18" s="111">
        <v>6</v>
      </c>
      <c r="Y18" s="111">
        <v>0.2</v>
      </c>
      <c r="Z18" s="111">
        <v>0</v>
      </c>
      <c r="AA18" s="111">
        <v>73.2</v>
      </c>
      <c r="AB18" s="111">
        <v>6.8</v>
      </c>
      <c r="AC18" s="111">
        <v>0</v>
      </c>
      <c r="AD18" s="111">
        <v>31</v>
      </c>
      <c r="AE18" s="111">
        <v>24.2</v>
      </c>
      <c r="AF18" s="111">
        <v>1.2</v>
      </c>
      <c r="AG18" s="111">
        <v>0.6</v>
      </c>
      <c r="AH18" s="111">
        <v>27.4</v>
      </c>
      <c r="AI18" s="111">
        <v>2.2000000000000002</v>
      </c>
      <c r="AJ18" s="111">
        <v>0.6</v>
      </c>
      <c r="AK18" s="20">
        <f t="shared" si="1"/>
        <v>192.59999999999997</v>
      </c>
      <c r="AL18" s="19">
        <f t="shared" si="2"/>
        <v>6.2129032258064507</v>
      </c>
    </row>
    <row r="19" spans="2:40" x14ac:dyDescent="0.2">
      <c r="B19" s="7" t="str">
        <f t="shared" si="0"/>
        <v>Huasteca_Pujal</v>
      </c>
      <c r="C19" s="7" t="s">
        <v>10</v>
      </c>
      <c r="D19" s="7" t="s">
        <v>17</v>
      </c>
      <c r="E19" s="7" t="s">
        <v>11</v>
      </c>
      <c r="F19" s="111">
        <v>0</v>
      </c>
      <c r="G19" s="111">
        <v>0.2</v>
      </c>
      <c r="H19" s="111">
        <v>0.8</v>
      </c>
      <c r="I19" s="111">
        <v>0</v>
      </c>
      <c r="J19" s="111">
        <v>0</v>
      </c>
      <c r="K19" s="116">
        <v>0</v>
      </c>
      <c r="L19" s="116">
        <v>0</v>
      </c>
      <c r="M19" s="111">
        <v>0</v>
      </c>
      <c r="N19" s="111">
        <v>1.2</v>
      </c>
      <c r="O19" s="111">
        <v>0</v>
      </c>
      <c r="P19" s="111">
        <v>0</v>
      </c>
      <c r="Q19" s="111">
        <v>0</v>
      </c>
      <c r="R19" s="111">
        <v>0</v>
      </c>
      <c r="S19" s="111">
        <v>2.8</v>
      </c>
      <c r="T19" s="111">
        <v>23.4</v>
      </c>
      <c r="U19" s="111">
        <v>0.2</v>
      </c>
      <c r="V19" s="111">
        <v>0</v>
      </c>
      <c r="W19" s="111">
        <v>10.8</v>
      </c>
      <c r="X19" s="111">
        <v>7.2</v>
      </c>
      <c r="Y19" s="111">
        <v>0.2</v>
      </c>
      <c r="Z19" s="111">
        <v>0</v>
      </c>
      <c r="AA19" s="111" t="s">
        <v>165</v>
      </c>
      <c r="AB19" s="111">
        <v>3</v>
      </c>
      <c r="AC19" s="111">
        <v>2</v>
      </c>
      <c r="AD19" s="111">
        <v>0</v>
      </c>
      <c r="AE19" s="111">
        <v>7</v>
      </c>
      <c r="AF19" s="111">
        <v>0</v>
      </c>
      <c r="AG19" s="111">
        <v>0</v>
      </c>
      <c r="AH19" s="111">
        <v>16.8</v>
      </c>
      <c r="AI19" s="111">
        <v>0.8</v>
      </c>
      <c r="AJ19" s="111">
        <v>4.5999999999999996</v>
      </c>
      <c r="AK19" s="20">
        <f t="shared" si="1"/>
        <v>81</v>
      </c>
      <c r="AL19" s="19">
        <f t="shared" si="2"/>
        <v>2.7</v>
      </c>
    </row>
    <row r="20" spans="2:40" x14ac:dyDescent="0.2">
      <c r="B20" s="7" t="str">
        <f t="shared" si="0"/>
        <v>Huasteca_Requetemu</v>
      </c>
      <c r="C20" s="7" t="s">
        <v>10</v>
      </c>
      <c r="D20" s="7" t="s">
        <v>21</v>
      </c>
      <c r="E20" s="7" t="s">
        <v>116</v>
      </c>
      <c r="F20" s="111">
        <v>0</v>
      </c>
      <c r="G20" s="111">
        <v>16.399999999999999</v>
      </c>
      <c r="H20" s="111">
        <v>1.8</v>
      </c>
      <c r="I20" s="111">
        <v>1.5</v>
      </c>
      <c r="J20" s="111">
        <v>0</v>
      </c>
      <c r="K20" s="116">
        <v>0</v>
      </c>
      <c r="L20" s="116">
        <v>0</v>
      </c>
      <c r="M20" s="111">
        <v>0</v>
      </c>
      <c r="N20" s="111">
        <v>0.2</v>
      </c>
      <c r="O20" s="111">
        <v>0</v>
      </c>
      <c r="P20" s="111">
        <v>1.2</v>
      </c>
      <c r="Q20" s="111">
        <v>1.1000000000000001</v>
      </c>
      <c r="R20" s="111">
        <v>0</v>
      </c>
      <c r="S20" s="111">
        <v>0.6</v>
      </c>
      <c r="T20" s="111">
        <v>2.8</v>
      </c>
      <c r="U20" s="111">
        <v>0</v>
      </c>
      <c r="V20" s="111" t="s">
        <v>165</v>
      </c>
      <c r="W20" s="111">
        <v>14</v>
      </c>
      <c r="X20" s="111">
        <v>0</v>
      </c>
      <c r="Y20" s="111" t="s">
        <v>165</v>
      </c>
      <c r="Z20" s="111">
        <v>3.4</v>
      </c>
      <c r="AA20" s="111">
        <v>3.3</v>
      </c>
      <c r="AB20" s="111">
        <v>2.9</v>
      </c>
      <c r="AC20" s="111">
        <v>0</v>
      </c>
      <c r="AD20" s="111">
        <v>0</v>
      </c>
      <c r="AE20" s="111">
        <v>26.8</v>
      </c>
      <c r="AF20" s="111">
        <v>36.299999999999997</v>
      </c>
      <c r="AG20" s="111">
        <v>1.2</v>
      </c>
      <c r="AH20" s="111">
        <v>20</v>
      </c>
      <c r="AI20" s="111">
        <v>1.2</v>
      </c>
      <c r="AJ20" s="111">
        <v>0</v>
      </c>
      <c r="AK20" s="20">
        <f t="shared" si="1"/>
        <v>134.69999999999999</v>
      </c>
      <c r="AL20" s="19">
        <f t="shared" si="2"/>
        <v>4.6448275862068957</v>
      </c>
    </row>
    <row r="21" spans="2:40" x14ac:dyDescent="0.2">
      <c r="B21" s="7" t="str">
        <f t="shared" si="0"/>
        <v>Huasteca_San Vicente</v>
      </c>
      <c r="C21" s="7" t="s">
        <v>10</v>
      </c>
      <c r="D21" s="7" t="s">
        <v>19</v>
      </c>
      <c r="E21" s="7" t="s">
        <v>118</v>
      </c>
      <c r="F21" s="111">
        <v>0</v>
      </c>
      <c r="G21" s="111">
        <v>0.2</v>
      </c>
      <c r="H21" s="111">
        <v>0.6</v>
      </c>
      <c r="I21" s="111">
        <v>0</v>
      </c>
      <c r="J21" s="111">
        <v>0</v>
      </c>
      <c r="K21" s="116">
        <v>0</v>
      </c>
      <c r="L21" s="116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30.8</v>
      </c>
      <c r="U21" s="111">
        <v>0.2</v>
      </c>
      <c r="V21" s="111">
        <v>1.4</v>
      </c>
      <c r="W21" s="111">
        <v>3.2</v>
      </c>
      <c r="X21" s="111">
        <v>0.2</v>
      </c>
      <c r="Y21" s="111">
        <v>1.4</v>
      </c>
      <c r="Z21" s="111">
        <v>0</v>
      </c>
      <c r="AA21" s="111">
        <v>5.4</v>
      </c>
      <c r="AB21" s="111">
        <v>0.8</v>
      </c>
      <c r="AC21" s="111">
        <v>0</v>
      </c>
      <c r="AD21" s="111">
        <v>0</v>
      </c>
      <c r="AE21" s="111">
        <v>0</v>
      </c>
      <c r="AF21" s="111">
        <v>0</v>
      </c>
      <c r="AG21" s="111">
        <v>0</v>
      </c>
      <c r="AH21" s="111">
        <v>0</v>
      </c>
      <c r="AI21" s="111">
        <v>1</v>
      </c>
      <c r="AJ21" s="111">
        <v>32.4</v>
      </c>
      <c r="AK21" s="20">
        <f t="shared" si="1"/>
        <v>77.599999999999994</v>
      </c>
      <c r="AL21" s="19">
        <f t="shared" si="2"/>
        <v>2.5032258064516126</v>
      </c>
    </row>
    <row r="22" spans="2:40" x14ac:dyDescent="0.2">
      <c r="B22" s="7" t="str">
        <f t="shared" si="0"/>
        <v>Huasteca_Santa Rosa</v>
      </c>
      <c r="C22" s="7" t="s">
        <v>10</v>
      </c>
      <c r="D22" s="7" t="s">
        <v>20</v>
      </c>
      <c r="E22" s="7" t="s">
        <v>11</v>
      </c>
      <c r="F22" s="111">
        <v>0</v>
      </c>
      <c r="G22" s="111">
        <v>0</v>
      </c>
      <c r="H22" s="111" t="s">
        <v>165</v>
      </c>
      <c r="I22" s="111">
        <v>0</v>
      </c>
      <c r="J22" s="111">
        <v>0</v>
      </c>
      <c r="K22" s="116">
        <v>0</v>
      </c>
      <c r="L22" s="116">
        <v>0</v>
      </c>
      <c r="M22" s="111" t="s">
        <v>165</v>
      </c>
      <c r="N22" s="111">
        <v>0</v>
      </c>
      <c r="O22" s="111">
        <v>0</v>
      </c>
      <c r="P22" s="111" t="s">
        <v>165</v>
      </c>
      <c r="Q22" s="111">
        <v>0</v>
      </c>
      <c r="R22" s="111">
        <v>0</v>
      </c>
      <c r="S22" s="111">
        <v>0</v>
      </c>
      <c r="T22" s="111">
        <v>15.4</v>
      </c>
      <c r="U22" s="111">
        <v>0</v>
      </c>
      <c r="V22" s="111">
        <v>0</v>
      </c>
      <c r="W22" s="111">
        <v>0</v>
      </c>
      <c r="X22" s="111">
        <v>0</v>
      </c>
      <c r="Y22" s="111">
        <v>4.4000000000000004</v>
      </c>
      <c r="Z22" s="111">
        <v>0</v>
      </c>
      <c r="AA22" s="111">
        <v>0</v>
      </c>
      <c r="AB22" s="111">
        <v>0</v>
      </c>
      <c r="AC22" s="111">
        <v>0</v>
      </c>
      <c r="AD22" s="111" t="s">
        <v>165</v>
      </c>
      <c r="AE22" s="111">
        <v>5.2</v>
      </c>
      <c r="AF22" s="111" t="s">
        <v>165</v>
      </c>
      <c r="AG22" s="111" t="s">
        <v>165</v>
      </c>
      <c r="AH22" s="111">
        <v>1.8</v>
      </c>
      <c r="AI22" s="111">
        <v>8.8000000000000007</v>
      </c>
      <c r="AJ22" s="111">
        <v>0.2</v>
      </c>
      <c r="AK22" s="20">
        <f t="shared" si="1"/>
        <v>35.800000000000004</v>
      </c>
      <c r="AL22" s="19">
        <f t="shared" si="2"/>
        <v>1.4320000000000002</v>
      </c>
    </row>
    <row r="23" spans="2:40" x14ac:dyDescent="0.2">
      <c r="B23" s="7" t="str">
        <f t="shared" si="0"/>
        <v>Huasteca_Tamuín</v>
      </c>
      <c r="C23" s="7" t="s">
        <v>10</v>
      </c>
      <c r="D23" s="7" t="s">
        <v>22</v>
      </c>
      <c r="E23" s="7" t="s">
        <v>22</v>
      </c>
      <c r="F23" s="111">
        <v>0</v>
      </c>
      <c r="G23" s="111">
        <v>0</v>
      </c>
      <c r="H23" s="111">
        <v>0.6</v>
      </c>
      <c r="I23" s="111" t="s">
        <v>165</v>
      </c>
      <c r="J23" s="111">
        <v>0</v>
      </c>
      <c r="K23" s="116">
        <v>0</v>
      </c>
      <c r="L23" s="116">
        <v>0</v>
      </c>
      <c r="M23" s="111">
        <v>0.1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65</v>
      </c>
      <c r="U23" s="111">
        <v>0</v>
      </c>
      <c r="V23" s="111">
        <v>0</v>
      </c>
      <c r="W23" s="111">
        <v>2.5</v>
      </c>
      <c r="X23" s="111" t="s">
        <v>165</v>
      </c>
      <c r="Y23" s="111">
        <v>0</v>
      </c>
      <c r="Z23" s="111">
        <v>0</v>
      </c>
      <c r="AA23" s="111">
        <v>0</v>
      </c>
      <c r="AB23" s="111" t="s">
        <v>165</v>
      </c>
      <c r="AC23" s="111">
        <v>0</v>
      </c>
      <c r="AD23" s="111">
        <v>0</v>
      </c>
      <c r="AE23" s="111">
        <v>0</v>
      </c>
      <c r="AF23" s="111">
        <v>0</v>
      </c>
      <c r="AG23" s="111">
        <v>0</v>
      </c>
      <c r="AH23" s="111" t="s">
        <v>165</v>
      </c>
      <c r="AI23" s="111">
        <v>0.2</v>
      </c>
      <c r="AJ23" s="111">
        <v>0.2</v>
      </c>
      <c r="AK23" s="20">
        <f t="shared" si="1"/>
        <v>68.600000000000009</v>
      </c>
      <c r="AL23" s="19">
        <f t="shared" si="2"/>
        <v>2.5407407407407412</v>
      </c>
    </row>
    <row r="24" spans="2:40" x14ac:dyDescent="0.2">
      <c r="B24" s="7" t="str">
        <f t="shared" si="0"/>
        <v>Huasteca_Temamatla</v>
      </c>
      <c r="C24" s="7" t="s">
        <v>10</v>
      </c>
      <c r="D24" s="7" t="s">
        <v>23</v>
      </c>
      <c r="E24" s="7" t="s">
        <v>119</v>
      </c>
      <c r="F24" s="111">
        <v>0</v>
      </c>
      <c r="G24" s="111">
        <v>6.2</v>
      </c>
      <c r="H24" s="111">
        <v>3</v>
      </c>
      <c r="I24" s="111">
        <v>1.8</v>
      </c>
      <c r="J24" s="111">
        <v>0</v>
      </c>
      <c r="K24" s="116">
        <v>0</v>
      </c>
      <c r="L24" s="116">
        <v>0</v>
      </c>
      <c r="M24" s="111">
        <v>0</v>
      </c>
      <c r="N24" s="111">
        <v>0.4</v>
      </c>
      <c r="O24" s="111">
        <v>0</v>
      </c>
      <c r="P24" s="111">
        <v>1</v>
      </c>
      <c r="Q24" s="111">
        <v>0</v>
      </c>
      <c r="R24" s="111">
        <v>0</v>
      </c>
      <c r="S24" s="111">
        <v>0</v>
      </c>
      <c r="T24" s="111">
        <v>1</v>
      </c>
      <c r="U24" s="111">
        <v>0</v>
      </c>
      <c r="V24" s="111">
        <v>1.6</v>
      </c>
      <c r="W24" s="111">
        <v>0.6</v>
      </c>
      <c r="X24" s="111">
        <v>0</v>
      </c>
      <c r="Y24" s="111">
        <v>0</v>
      </c>
      <c r="Z24" s="111">
        <v>56.6</v>
      </c>
      <c r="AA24" s="111">
        <v>2</v>
      </c>
      <c r="AB24" s="111">
        <v>0</v>
      </c>
      <c r="AC24" s="111">
        <v>0</v>
      </c>
      <c r="AD24" s="111">
        <v>0.2</v>
      </c>
      <c r="AE24" s="111">
        <v>10.199999999999999</v>
      </c>
      <c r="AF24" s="111">
        <v>17.600000000000001</v>
      </c>
      <c r="AG24" s="111">
        <v>0.2</v>
      </c>
      <c r="AH24" s="111">
        <v>0.2</v>
      </c>
      <c r="AI24" s="111">
        <v>0</v>
      </c>
      <c r="AJ24" s="111">
        <v>0.2</v>
      </c>
      <c r="AK24" s="20">
        <f t="shared" si="1"/>
        <v>102.80000000000003</v>
      </c>
      <c r="AL24" s="19">
        <f t="shared" si="2"/>
        <v>3.3161290322580652</v>
      </c>
    </row>
    <row r="25" spans="2:40" x14ac:dyDescent="0.2">
      <c r="B25" s="7" t="str">
        <f t="shared" si="0"/>
        <v>Huasteca_Tierra Blanca</v>
      </c>
      <c r="C25" s="7" t="s">
        <v>10</v>
      </c>
      <c r="D25" s="7" t="s">
        <v>24</v>
      </c>
      <c r="E25" s="7" t="s">
        <v>119</v>
      </c>
      <c r="F25" s="111">
        <v>0</v>
      </c>
      <c r="G25" s="111">
        <v>10.6</v>
      </c>
      <c r="H25" s="111">
        <v>0.8</v>
      </c>
      <c r="I25" s="111">
        <v>1</v>
      </c>
      <c r="J25" s="111">
        <v>0</v>
      </c>
      <c r="K25" s="116">
        <v>0</v>
      </c>
      <c r="L25" s="116">
        <v>0</v>
      </c>
      <c r="M25" s="111">
        <v>0</v>
      </c>
      <c r="N25" s="111">
        <v>0</v>
      </c>
      <c r="O25" s="111">
        <v>0.2</v>
      </c>
      <c r="P25" s="111">
        <v>0.4</v>
      </c>
      <c r="Q25" s="111">
        <v>0</v>
      </c>
      <c r="R25" s="111">
        <v>0</v>
      </c>
      <c r="S25" s="111">
        <v>0.2</v>
      </c>
      <c r="T25" s="111">
        <v>0.2</v>
      </c>
      <c r="U25" s="111">
        <v>0</v>
      </c>
      <c r="V25" s="111">
        <v>0</v>
      </c>
      <c r="W25" s="111">
        <v>5.2</v>
      </c>
      <c r="X25" s="111">
        <v>0</v>
      </c>
      <c r="Y25" s="111">
        <v>0</v>
      </c>
      <c r="Z25" s="111">
        <v>0</v>
      </c>
      <c r="AA25" s="111">
        <v>0.6</v>
      </c>
      <c r="AB25" s="111">
        <v>0</v>
      </c>
      <c r="AC25" s="111">
        <v>0</v>
      </c>
      <c r="AD25" s="111">
        <v>0.8</v>
      </c>
      <c r="AE25" s="111">
        <v>57.8</v>
      </c>
      <c r="AF25" s="111">
        <v>2.4</v>
      </c>
      <c r="AG25" s="111">
        <v>60</v>
      </c>
      <c r="AH25" s="111">
        <v>2.2000000000000002</v>
      </c>
      <c r="AI25" s="111">
        <v>0.2</v>
      </c>
      <c r="AJ25" s="111">
        <v>1</v>
      </c>
      <c r="AK25" s="20">
        <f t="shared" si="1"/>
        <v>143.59999999999997</v>
      </c>
      <c r="AL25" s="19">
        <f t="shared" si="2"/>
        <v>4.6322580645161278</v>
      </c>
    </row>
    <row r="26" spans="2:40" x14ac:dyDescent="0.2">
      <c r="B26" s="8" t="str">
        <f t="shared" si="0"/>
        <v>Media_Cerritos</v>
      </c>
      <c r="C26" s="8" t="s">
        <v>5</v>
      </c>
      <c r="D26" s="8" t="s">
        <v>6</v>
      </c>
      <c r="E26" s="8" t="s">
        <v>6</v>
      </c>
      <c r="F26" s="111">
        <v>0</v>
      </c>
      <c r="G26" s="111">
        <v>0</v>
      </c>
      <c r="H26" s="111">
        <v>0</v>
      </c>
      <c r="I26" s="111" t="s">
        <v>165</v>
      </c>
      <c r="J26" s="111">
        <v>0</v>
      </c>
      <c r="K26" s="116" t="s">
        <v>165</v>
      </c>
      <c r="L26" s="116" t="s">
        <v>165</v>
      </c>
      <c r="M26" s="111" t="s">
        <v>165</v>
      </c>
      <c r="N26" s="111">
        <v>0</v>
      </c>
      <c r="O26" s="111" t="s">
        <v>165</v>
      </c>
      <c r="P26" s="111">
        <v>10</v>
      </c>
      <c r="Q26" s="111">
        <v>0</v>
      </c>
      <c r="R26" s="111">
        <v>0</v>
      </c>
      <c r="S26" s="111" t="s">
        <v>165</v>
      </c>
      <c r="T26" s="111">
        <v>15</v>
      </c>
      <c r="U26" s="111">
        <v>0</v>
      </c>
      <c r="V26" s="111">
        <v>0</v>
      </c>
      <c r="W26" s="111">
        <v>0</v>
      </c>
      <c r="X26" s="111" t="s">
        <v>165</v>
      </c>
      <c r="Y26" s="111" t="s">
        <v>165</v>
      </c>
      <c r="Z26" s="111">
        <v>0</v>
      </c>
      <c r="AA26" s="111">
        <v>3</v>
      </c>
      <c r="AB26" s="111">
        <v>0</v>
      </c>
      <c r="AC26" s="111">
        <v>0</v>
      </c>
      <c r="AD26" s="111" t="s">
        <v>165</v>
      </c>
      <c r="AE26" s="111">
        <v>7</v>
      </c>
      <c r="AF26" s="111" t="s">
        <v>165</v>
      </c>
      <c r="AG26" s="111" t="s">
        <v>165</v>
      </c>
      <c r="AH26" s="111">
        <v>4</v>
      </c>
      <c r="AI26" s="111">
        <v>31</v>
      </c>
      <c r="AJ26" s="111" t="s">
        <v>165</v>
      </c>
      <c r="AK26" s="20">
        <f t="shared" si="1"/>
        <v>70</v>
      </c>
      <c r="AL26" s="19">
        <f t="shared" si="2"/>
        <v>3.6842105263157894</v>
      </c>
    </row>
    <row r="27" spans="2:40" x14ac:dyDescent="0.2">
      <c r="B27" s="8" t="str">
        <f t="shared" si="0"/>
        <v>Media_Rioverde</v>
      </c>
      <c r="C27" s="8" t="s">
        <v>5</v>
      </c>
      <c r="D27" s="8" t="s">
        <v>7</v>
      </c>
      <c r="E27" s="8" t="s">
        <v>7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6">
        <v>0</v>
      </c>
      <c r="L27" s="116">
        <v>0</v>
      </c>
      <c r="M27" s="111">
        <v>0.3</v>
      </c>
      <c r="N27" s="111">
        <v>0</v>
      </c>
      <c r="O27" s="111">
        <v>3.9</v>
      </c>
      <c r="P27" s="111">
        <v>4.9000000000000004</v>
      </c>
      <c r="Q27" s="111">
        <v>0</v>
      </c>
      <c r="R27" s="111">
        <v>0</v>
      </c>
      <c r="S27" s="111">
        <v>0</v>
      </c>
      <c r="T27" s="111">
        <v>39.4</v>
      </c>
      <c r="U27" s="111">
        <v>0</v>
      </c>
      <c r="V27" s="111">
        <v>0</v>
      </c>
      <c r="W27" s="111">
        <v>0</v>
      </c>
      <c r="X27" s="111">
        <v>0</v>
      </c>
      <c r="Y27" s="111">
        <v>0</v>
      </c>
      <c r="Z27" s="111">
        <v>0</v>
      </c>
      <c r="AA27" s="111">
        <v>3.7</v>
      </c>
      <c r="AB27" s="111">
        <v>0</v>
      </c>
      <c r="AC27" s="111">
        <v>0</v>
      </c>
      <c r="AD27" s="111">
        <v>0</v>
      </c>
      <c r="AE27" s="111">
        <v>24.1</v>
      </c>
      <c r="AF27" s="111">
        <v>0.5</v>
      </c>
      <c r="AG27" s="111">
        <v>0</v>
      </c>
      <c r="AH27" s="111">
        <v>0.7</v>
      </c>
      <c r="AI27" s="111">
        <v>0.4</v>
      </c>
      <c r="AJ27" s="111">
        <v>0.7</v>
      </c>
      <c r="AK27" s="20">
        <f t="shared" si="1"/>
        <v>78.600000000000023</v>
      </c>
      <c r="AL27" s="19">
        <f t="shared" si="2"/>
        <v>2.5354838709677425</v>
      </c>
    </row>
    <row r="28" spans="2:40" x14ac:dyDescent="0.2">
      <c r="B28" s="8" t="str">
        <f t="shared" si="0"/>
        <v>Media_San Ciro</v>
      </c>
      <c r="C28" s="8" t="s">
        <v>5</v>
      </c>
      <c r="D28" s="8" t="s">
        <v>8</v>
      </c>
      <c r="E28" s="8" t="s">
        <v>112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6">
        <v>0</v>
      </c>
      <c r="L28" s="116">
        <v>0</v>
      </c>
      <c r="M28" s="111">
        <v>2.7</v>
      </c>
      <c r="N28" s="111">
        <v>0.3</v>
      </c>
      <c r="O28" s="111">
        <v>1.2</v>
      </c>
      <c r="P28" s="111">
        <v>2.5</v>
      </c>
      <c r="Q28" s="111">
        <v>0</v>
      </c>
      <c r="R28" s="111">
        <v>0</v>
      </c>
      <c r="S28" s="111">
        <v>0</v>
      </c>
      <c r="T28" s="111">
        <v>41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1.5</v>
      </c>
      <c r="AB28" s="111">
        <v>0</v>
      </c>
      <c r="AC28" s="111">
        <v>0</v>
      </c>
      <c r="AD28" s="111">
        <v>0.6</v>
      </c>
      <c r="AE28" s="111">
        <v>8.6999999999999993</v>
      </c>
      <c r="AF28" s="111">
        <v>0</v>
      </c>
      <c r="AG28" s="111">
        <v>0</v>
      </c>
      <c r="AH28" s="111">
        <v>0</v>
      </c>
      <c r="AI28" s="111">
        <v>0.3</v>
      </c>
      <c r="AJ28" s="111">
        <v>0.5</v>
      </c>
      <c r="AK28" s="20">
        <f t="shared" si="1"/>
        <v>59.3</v>
      </c>
      <c r="AL28" s="19">
        <f t="shared" si="2"/>
        <v>1.9129032258064516</v>
      </c>
    </row>
    <row r="29" spans="2:40" customFormat="1" ht="15" x14ac:dyDescent="0.25">
      <c r="B29" s="17" t="str">
        <f t="shared" si="0"/>
        <v>Altiplano_Los Quintos</v>
      </c>
      <c r="C29" s="17" t="s">
        <v>0</v>
      </c>
      <c r="D29" s="17" t="s">
        <v>50</v>
      </c>
      <c r="E29" s="17" t="s">
        <v>51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0.8</v>
      </c>
      <c r="M29" s="116">
        <v>0</v>
      </c>
      <c r="N29" s="116">
        <v>0</v>
      </c>
      <c r="O29" s="116">
        <v>6.4</v>
      </c>
      <c r="P29" s="116">
        <v>1.2</v>
      </c>
      <c r="Q29" s="116">
        <v>0</v>
      </c>
      <c r="R29" s="116">
        <v>0</v>
      </c>
      <c r="S29" s="116">
        <v>0.8</v>
      </c>
      <c r="T29" s="116">
        <v>3.4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22.2</v>
      </c>
      <c r="AF29" s="116">
        <v>1.4</v>
      </c>
      <c r="AG29" s="116">
        <v>1.8</v>
      </c>
      <c r="AH29" s="116">
        <v>1.2</v>
      </c>
      <c r="AI29" s="116">
        <v>3.6</v>
      </c>
      <c r="AJ29" s="116">
        <v>8.8000000000000007</v>
      </c>
      <c r="AK29" s="20">
        <f t="shared" si="1"/>
        <v>51.599999999999994</v>
      </c>
      <c r="AL29" s="19">
        <f t="shared" si="2"/>
        <v>1.6645161290322579</v>
      </c>
    </row>
    <row r="30" spans="2:40" customFormat="1" ht="15" x14ac:dyDescent="0.25">
      <c r="B30" s="17" t="str">
        <f t="shared" si="0"/>
        <v>Altiplano_El Cuijal</v>
      </c>
      <c r="C30" s="17" t="s">
        <v>0</v>
      </c>
      <c r="D30" s="17" t="s">
        <v>52</v>
      </c>
      <c r="E30" s="17" t="s">
        <v>61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 t="s">
        <v>165</v>
      </c>
      <c r="K30" s="111" t="s">
        <v>165</v>
      </c>
      <c r="L30" s="111" t="s">
        <v>165</v>
      </c>
      <c r="M30" s="111" t="s">
        <v>165</v>
      </c>
      <c r="N30" s="111" t="s">
        <v>165</v>
      </c>
      <c r="O30" s="111" t="s">
        <v>165</v>
      </c>
      <c r="P30" s="111" t="s">
        <v>165</v>
      </c>
      <c r="Q30" s="111" t="s">
        <v>165</v>
      </c>
      <c r="R30" s="111" t="s">
        <v>165</v>
      </c>
      <c r="S30" s="111" t="s">
        <v>165</v>
      </c>
      <c r="T30" s="111" t="s">
        <v>165</v>
      </c>
      <c r="U30" s="111" t="s">
        <v>165</v>
      </c>
      <c r="V30" s="111" t="s">
        <v>165</v>
      </c>
      <c r="W30" s="111" t="s">
        <v>165</v>
      </c>
      <c r="X30" s="111" t="s">
        <v>165</v>
      </c>
      <c r="Y30" s="111" t="s">
        <v>165</v>
      </c>
      <c r="Z30" s="111" t="s">
        <v>165</v>
      </c>
      <c r="AA30" s="111" t="s">
        <v>165</v>
      </c>
      <c r="AB30" s="111" t="s">
        <v>165</v>
      </c>
      <c r="AC30" s="111" t="s">
        <v>165</v>
      </c>
      <c r="AD30" s="111" t="s">
        <v>165</v>
      </c>
      <c r="AE30" s="111" t="s">
        <v>165</v>
      </c>
      <c r="AF30" s="111" t="s">
        <v>165</v>
      </c>
      <c r="AG30" s="111" t="s">
        <v>165</v>
      </c>
      <c r="AH30" s="111" t="s">
        <v>165</v>
      </c>
      <c r="AI30" s="111" t="s">
        <v>165</v>
      </c>
      <c r="AJ30" s="111" t="s">
        <v>165</v>
      </c>
      <c r="AK30" s="20">
        <f t="shared" si="1"/>
        <v>0</v>
      </c>
      <c r="AL30" s="19" t="e">
        <f t="shared" si="2"/>
        <v>#DIV/0!</v>
      </c>
      <c r="AN30" s="16"/>
    </row>
    <row r="31" spans="2:40" customFormat="1" ht="15" x14ac:dyDescent="0.25">
      <c r="B31" s="17" t="str">
        <f t="shared" si="0"/>
        <v>Altiplano_Charcas</v>
      </c>
      <c r="C31" s="17" t="s">
        <v>0</v>
      </c>
      <c r="D31" s="17" t="s">
        <v>54</v>
      </c>
      <c r="E31" s="17" t="s">
        <v>54</v>
      </c>
      <c r="F31" s="116">
        <v>0</v>
      </c>
      <c r="G31" s="116">
        <v>0</v>
      </c>
      <c r="H31" s="116">
        <v>0</v>
      </c>
      <c r="I31" s="116">
        <v>2</v>
      </c>
      <c r="J31" s="116">
        <v>0</v>
      </c>
      <c r="K31" s="116">
        <v>0.4</v>
      </c>
      <c r="L31" s="116">
        <v>0</v>
      </c>
      <c r="M31" s="116">
        <v>0</v>
      </c>
      <c r="N31" s="116">
        <v>1</v>
      </c>
      <c r="O31" s="116">
        <v>5</v>
      </c>
      <c r="P31" s="116">
        <v>21.4</v>
      </c>
      <c r="Q31" s="116">
        <v>0</v>
      </c>
      <c r="R31" s="116">
        <v>0</v>
      </c>
      <c r="S31" s="116">
        <v>0</v>
      </c>
      <c r="T31" s="116">
        <v>1.6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2.2000000000000002</v>
      </c>
      <c r="AE31" s="116">
        <v>9</v>
      </c>
      <c r="AF31" s="116">
        <v>1.2</v>
      </c>
      <c r="AG31" s="116">
        <v>0.2</v>
      </c>
      <c r="AH31" s="116">
        <v>1.6</v>
      </c>
      <c r="AI31" s="116">
        <v>5.8</v>
      </c>
      <c r="AJ31" s="116">
        <v>0</v>
      </c>
      <c r="AK31" s="20">
        <f t="shared" si="1"/>
        <v>51.400000000000006</v>
      </c>
      <c r="AL31" s="19">
        <f t="shared" si="2"/>
        <v>1.6580645161290324</v>
      </c>
    </row>
    <row r="32" spans="2:40" customFormat="1" ht="15" x14ac:dyDescent="0.25">
      <c r="B32" s="17" t="str">
        <f t="shared" si="0"/>
        <v>Altiplano_El Huizache</v>
      </c>
      <c r="C32" s="17" t="s">
        <v>0</v>
      </c>
      <c r="D32" s="17" t="s">
        <v>55</v>
      </c>
      <c r="E32" s="17" t="s">
        <v>56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2.2000000000000002</v>
      </c>
      <c r="N32" s="116">
        <v>0</v>
      </c>
      <c r="O32" s="116">
        <v>10.4</v>
      </c>
      <c r="P32" s="116">
        <v>4.2</v>
      </c>
      <c r="Q32" s="116">
        <v>5.2</v>
      </c>
      <c r="R32" s="116">
        <v>0</v>
      </c>
      <c r="S32" s="116">
        <v>0</v>
      </c>
      <c r="T32" s="116">
        <v>39.799999999999997</v>
      </c>
      <c r="U32" s="116">
        <v>0.2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2.8</v>
      </c>
      <c r="AF32" s="116">
        <v>2.6</v>
      </c>
      <c r="AG32" s="116">
        <v>0.6</v>
      </c>
      <c r="AH32" s="116">
        <v>0</v>
      </c>
      <c r="AI32" s="116">
        <v>0.4</v>
      </c>
      <c r="AJ32" s="116">
        <v>0.2</v>
      </c>
      <c r="AK32" s="20">
        <f t="shared" si="1"/>
        <v>68.599999999999994</v>
      </c>
      <c r="AL32" s="19">
        <f t="shared" si="2"/>
        <v>2.2129032258064516</v>
      </c>
      <c r="AN32" s="16"/>
    </row>
    <row r="33" spans="2:40" customFormat="1" ht="15" x14ac:dyDescent="0.25">
      <c r="B33" s="17" t="str">
        <f t="shared" si="0"/>
        <v>Altiplano_El Vergel</v>
      </c>
      <c r="C33" s="17" t="s">
        <v>0</v>
      </c>
      <c r="D33" s="17" t="s">
        <v>143</v>
      </c>
      <c r="E33" s="17" t="s">
        <v>1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0.4</v>
      </c>
      <c r="M33" s="116">
        <v>0</v>
      </c>
      <c r="N33" s="116">
        <v>2.6</v>
      </c>
      <c r="O33" s="116">
        <v>8</v>
      </c>
      <c r="P33" s="116">
        <v>0.6</v>
      </c>
      <c r="Q33" s="116">
        <v>0</v>
      </c>
      <c r="R33" s="116">
        <v>0</v>
      </c>
      <c r="S33" s="116">
        <v>0</v>
      </c>
      <c r="T33" s="116">
        <v>2.6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0.8</v>
      </c>
      <c r="AC33" s="116">
        <v>0.2</v>
      </c>
      <c r="AD33" s="116">
        <v>2</v>
      </c>
      <c r="AE33" s="116" t="s">
        <v>165</v>
      </c>
      <c r="AF33" s="116">
        <v>3.2</v>
      </c>
      <c r="AG33" s="116">
        <v>0.8</v>
      </c>
      <c r="AH33" s="116">
        <v>21.8</v>
      </c>
      <c r="AI33" s="116">
        <v>0.6</v>
      </c>
      <c r="AJ33" s="116">
        <v>0.6</v>
      </c>
      <c r="AK33" s="20">
        <f t="shared" si="1"/>
        <v>44.2</v>
      </c>
      <c r="AL33" s="19">
        <f t="shared" si="2"/>
        <v>1.4733333333333334</v>
      </c>
    </row>
    <row r="34" spans="2:40" customFormat="1" ht="15" x14ac:dyDescent="0.25">
      <c r="B34" s="17" t="str">
        <f t="shared" si="0"/>
        <v xml:space="preserve">Altiplano_Pocitos </v>
      </c>
      <c r="C34" s="17" t="s">
        <v>0</v>
      </c>
      <c r="D34" s="17" t="s">
        <v>57</v>
      </c>
      <c r="E34" s="17" t="s">
        <v>1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3.2</v>
      </c>
      <c r="O34" s="116">
        <v>3</v>
      </c>
      <c r="P34" s="116">
        <v>0</v>
      </c>
      <c r="Q34" s="116">
        <v>0</v>
      </c>
      <c r="R34" s="116">
        <v>0</v>
      </c>
      <c r="S34" s="116">
        <v>0</v>
      </c>
      <c r="T34" s="116">
        <v>2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0.2</v>
      </c>
      <c r="AC34" s="116">
        <v>0</v>
      </c>
      <c r="AD34" s="116">
        <v>0</v>
      </c>
      <c r="AE34" s="116">
        <v>26.8</v>
      </c>
      <c r="AF34" s="116">
        <v>0.6</v>
      </c>
      <c r="AG34" s="116">
        <v>0</v>
      </c>
      <c r="AH34" s="116">
        <v>26.8</v>
      </c>
      <c r="AI34" s="116">
        <v>1.4</v>
      </c>
      <c r="AJ34" s="116">
        <v>8</v>
      </c>
      <c r="AK34" s="20">
        <f t="shared" si="1"/>
        <v>72.000000000000014</v>
      </c>
      <c r="AL34" s="19">
        <f t="shared" si="2"/>
        <v>2.3225806451612909</v>
      </c>
      <c r="AN34" s="16"/>
    </row>
    <row r="35" spans="2:40" customFormat="1" ht="15" x14ac:dyDescent="0.25">
      <c r="B35" s="17" t="str">
        <f t="shared" si="0"/>
        <v>Altiplano_Banderillas</v>
      </c>
      <c r="C35" s="17" t="s">
        <v>0</v>
      </c>
      <c r="D35" s="17" t="s">
        <v>58</v>
      </c>
      <c r="E35" s="17" t="s">
        <v>59</v>
      </c>
      <c r="F35" s="116">
        <v>0</v>
      </c>
      <c r="G35" s="116">
        <v>0</v>
      </c>
      <c r="H35" s="116">
        <v>0</v>
      </c>
      <c r="I35" s="116" t="s">
        <v>165</v>
      </c>
      <c r="J35" s="116" t="s">
        <v>165</v>
      </c>
      <c r="K35" s="116">
        <v>0</v>
      </c>
      <c r="L35" s="116" t="s">
        <v>165</v>
      </c>
      <c r="M35" s="116">
        <v>0</v>
      </c>
      <c r="N35" s="116">
        <v>0</v>
      </c>
      <c r="O35" s="116">
        <v>0</v>
      </c>
      <c r="P35" s="116">
        <v>0.4</v>
      </c>
      <c r="Q35" s="116">
        <v>0</v>
      </c>
      <c r="R35" s="116">
        <v>0</v>
      </c>
      <c r="S35" s="116">
        <v>0.2</v>
      </c>
      <c r="T35" s="116">
        <v>0</v>
      </c>
      <c r="U35" s="116" t="s">
        <v>165</v>
      </c>
      <c r="V35" s="116">
        <v>0</v>
      </c>
      <c r="W35" s="116">
        <v>0</v>
      </c>
      <c r="X35" s="116">
        <v>0</v>
      </c>
      <c r="Y35" s="116" t="s">
        <v>165</v>
      </c>
      <c r="Z35" s="116">
        <v>0</v>
      </c>
      <c r="AA35" s="116">
        <v>0</v>
      </c>
      <c r="AB35" s="116" t="s">
        <v>165</v>
      </c>
      <c r="AC35" s="116" t="s">
        <v>165</v>
      </c>
      <c r="AD35" s="116">
        <v>0</v>
      </c>
      <c r="AE35" s="116" t="s">
        <v>165</v>
      </c>
      <c r="AF35" s="116" t="s">
        <v>165</v>
      </c>
      <c r="AG35" s="116" t="s">
        <v>165</v>
      </c>
      <c r="AH35" s="116" t="s">
        <v>165</v>
      </c>
      <c r="AI35" s="116" t="s">
        <v>165</v>
      </c>
      <c r="AJ35" s="116" t="s">
        <v>165</v>
      </c>
      <c r="AK35" s="20">
        <f t="shared" si="1"/>
        <v>0.60000000000000009</v>
      </c>
      <c r="AL35" s="19">
        <f t="shared" si="2"/>
        <v>3.333333333333334E-2</v>
      </c>
    </row>
    <row r="36" spans="2:40" customFormat="1" ht="15" x14ac:dyDescent="0.25">
      <c r="B36" s="17" t="str">
        <f t="shared" si="0"/>
        <v>Altiplano_Sabanillas</v>
      </c>
      <c r="C36" s="17" t="s">
        <v>0</v>
      </c>
      <c r="D36" s="17" t="s">
        <v>60</v>
      </c>
      <c r="E36" s="17" t="s">
        <v>61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0.2</v>
      </c>
      <c r="M36" s="116">
        <v>1.4</v>
      </c>
      <c r="N36" s="116">
        <v>0.2</v>
      </c>
      <c r="O36" s="116">
        <v>18.2</v>
      </c>
      <c r="P36" s="116">
        <v>0.2</v>
      </c>
      <c r="Q36" s="116">
        <v>0.2</v>
      </c>
      <c r="R36" s="116">
        <v>0</v>
      </c>
      <c r="S36" s="116">
        <v>2.6</v>
      </c>
      <c r="T36" s="116">
        <v>8.8000000000000007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v>45.6</v>
      </c>
      <c r="AF36" s="116">
        <v>46.6</v>
      </c>
      <c r="AG36" s="116">
        <v>0</v>
      </c>
      <c r="AH36" s="116">
        <v>0</v>
      </c>
      <c r="AI36" s="116">
        <v>0</v>
      </c>
      <c r="AJ36" s="116">
        <v>40.200000000000003</v>
      </c>
      <c r="AK36" s="20">
        <f t="shared" si="1"/>
        <v>164.2</v>
      </c>
      <c r="AL36" s="19">
        <f t="shared" si="2"/>
        <v>5.2967741935483863</v>
      </c>
      <c r="AN36" s="16"/>
    </row>
    <row r="37" spans="2:40" customFormat="1" ht="15" x14ac:dyDescent="0.25">
      <c r="B37" s="17" t="str">
        <f t="shared" si="0"/>
        <v>Altiplano_BuenaVista</v>
      </c>
      <c r="C37" s="17" t="s">
        <v>0</v>
      </c>
      <c r="D37" s="17" t="s">
        <v>62</v>
      </c>
      <c r="E37" s="17" t="s">
        <v>63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0.2</v>
      </c>
      <c r="O37" s="116">
        <v>2.4</v>
      </c>
      <c r="P37" s="116">
        <v>3.2</v>
      </c>
      <c r="Q37" s="116">
        <v>0.2</v>
      </c>
      <c r="R37" s="116">
        <v>0</v>
      </c>
      <c r="S37" s="116">
        <v>0</v>
      </c>
      <c r="T37" s="116">
        <v>1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 t="s">
        <v>165</v>
      </c>
      <c r="AE37" s="116" t="s">
        <v>165</v>
      </c>
      <c r="AF37" s="116" t="s">
        <v>165</v>
      </c>
      <c r="AG37" s="116" t="s">
        <v>165</v>
      </c>
      <c r="AH37" s="116" t="s">
        <v>165</v>
      </c>
      <c r="AI37" s="116" t="s">
        <v>165</v>
      </c>
      <c r="AJ37" s="116" t="s">
        <v>165</v>
      </c>
      <c r="AK37" s="20">
        <f t="shared" si="1"/>
        <v>7.0000000000000009</v>
      </c>
      <c r="AL37" s="19">
        <f t="shared" si="2"/>
        <v>0.29166666666666669</v>
      </c>
    </row>
    <row r="38" spans="2:40" customFormat="1" ht="15" x14ac:dyDescent="0.25">
      <c r="B38" s="17" t="str">
        <f t="shared" si="0"/>
        <v>Altiplano_La Terquedad</v>
      </c>
      <c r="C38" s="17" t="s">
        <v>0</v>
      </c>
      <c r="D38" s="17" t="s">
        <v>64</v>
      </c>
      <c r="E38" s="17" t="s">
        <v>63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0.8</v>
      </c>
      <c r="O38" s="116">
        <v>25.4</v>
      </c>
      <c r="P38" s="116">
        <v>4.5999999999999996</v>
      </c>
      <c r="Q38" s="116">
        <v>0.8</v>
      </c>
      <c r="R38" s="116">
        <v>0</v>
      </c>
      <c r="S38" s="116">
        <v>0</v>
      </c>
      <c r="T38" s="116">
        <v>9.1999999999999993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1.6</v>
      </c>
      <c r="AC38" s="116">
        <v>0</v>
      </c>
      <c r="AD38" s="116">
        <v>6</v>
      </c>
      <c r="AE38" s="116">
        <v>16</v>
      </c>
      <c r="AF38" s="116">
        <v>3.2</v>
      </c>
      <c r="AG38" s="116">
        <v>0.4</v>
      </c>
      <c r="AH38" s="116">
        <v>20.8</v>
      </c>
      <c r="AI38" s="116">
        <v>0.6</v>
      </c>
      <c r="AJ38" s="116">
        <v>5</v>
      </c>
      <c r="AK38" s="20">
        <f t="shared" si="1"/>
        <v>94.4</v>
      </c>
      <c r="AL38" s="19">
        <f t="shared" si="2"/>
        <v>3.0451612903225809</v>
      </c>
      <c r="AN38" s="16"/>
    </row>
    <row r="39" spans="2:40" customFormat="1" ht="15" x14ac:dyDescent="0.25">
      <c r="B39" s="17" t="str">
        <f t="shared" si="0"/>
        <v>Altiplano_BuenaVista</v>
      </c>
      <c r="C39" s="17" t="s">
        <v>0</v>
      </c>
      <c r="D39" s="17" t="s">
        <v>62</v>
      </c>
      <c r="E39" s="17" t="s">
        <v>65</v>
      </c>
      <c r="F39" s="111" t="s">
        <v>165</v>
      </c>
      <c r="G39" s="111" t="s">
        <v>165</v>
      </c>
      <c r="H39" s="111" t="s">
        <v>165</v>
      </c>
      <c r="I39" s="111" t="s">
        <v>165</v>
      </c>
      <c r="J39" s="111" t="s">
        <v>165</v>
      </c>
      <c r="K39" s="111" t="s">
        <v>165</v>
      </c>
      <c r="L39" s="111" t="s">
        <v>165</v>
      </c>
      <c r="M39" s="111" t="s">
        <v>165</v>
      </c>
      <c r="N39" s="111" t="s">
        <v>165</v>
      </c>
      <c r="O39" s="111" t="s">
        <v>165</v>
      </c>
      <c r="P39" s="111" t="s">
        <v>165</v>
      </c>
      <c r="Q39" s="111" t="s">
        <v>165</v>
      </c>
      <c r="R39" s="111" t="s">
        <v>165</v>
      </c>
      <c r="S39" s="111" t="s">
        <v>165</v>
      </c>
      <c r="T39" s="111" t="s">
        <v>165</v>
      </c>
      <c r="U39" s="111" t="s">
        <v>165</v>
      </c>
      <c r="V39" s="111" t="s">
        <v>165</v>
      </c>
      <c r="W39" s="111" t="s">
        <v>165</v>
      </c>
      <c r="X39" s="111" t="s">
        <v>165</v>
      </c>
      <c r="Y39" s="111" t="s">
        <v>165</v>
      </c>
      <c r="Z39" s="111" t="s">
        <v>165</v>
      </c>
      <c r="AA39" s="111" t="s">
        <v>165</v>
      </c>
      <c r="AB39" s="111" t="s">
        <v>165</v>
      </c>
      <c r="AC39" s="111" t="s">
        <v>165</v>
      </c>
      <c r="AD39" s="111" t="s">
        <v>165</v>
      </c>
      <c r="AE39" s="111" t="s">
        <v>165</v>
      </c>
      <c r="AF39" s="111" t="s">
        <v>165</v>
      </c>
      <c r="AG39" s="111" t="s">
        <v>165</v>
      </c>
      <c r="AH39" s="111" t="s">
        <v>165</v>
      </c>
      <c r="AI39" s="111" t="s">
        <v>165</v>
      </c>
      <c r="AJ39" s="111" t="s">
        <v>165</v>
      </c>
      <c r="AK39" s="20">
        <f t="shared" si="1"/>
        <v>0</v>
      </c>
      <c r="AL39" s="19" t="e">
        <f t="shared" si="2"/>
        <v>#DIV/0!</v>
      </c>
    </row>
    <row r="40" spans="2:40" customFormat="1" ht="15" x14ac:dyDescent="0.25">
      <c r="B40" s="17" t="str">
        <f t="shared" si="0"/>
        <v>Altiplano_La Dulce</v>
      </c>
      <c r="C40" s="17" t="s">
        <v>0</v>
      </c>
      <c r="D40" s="17" t="s">
        <v>66</v>
      </c>
      <c r="E40" s="17" t="s">
        <v>65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20">
        <f t="shared" si="1"/>
        <v>0</v>
      </c>
      <c r="AL40" s="19">
        <f t="shared" si="2"/>
        <v>0</v>
      </c>
      <c r="AN40" s="16"/>
    </row>
    <row r="41" spans="2:40" customFormat="1" ht="15" x14ac:dyDescent="0.25">
      <c r="B41" s="17" t="str">
        <f t="shared" si="0"/>
        <v>Altiplano_Yoliatl</v>
      </c>
      <c r="C41" s="17" t="s">
        <v>0</v>
      </c>
      <c r="D41" s="17" t="s">
        <v>67</v>
      </c>
      <c r="E41" s="17" t="s">
        <v>65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 t="s">
        <v>165</v>
      </c>
      <c r="AA41" s="116">
        <v>0</v>
      </c>
      <c r="AB41" s="116">
        <v>0</v>
      </c>
      <c r="AC41" s="116" t="s">
        <v>165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116" t="s">
        <v>165</v>
      </c>
      <c r="AK41" s="20">
        <f t="shared" si="1"/>
        <v>0</v>
      </c>
      <c r="AL41" s="19">
        <f t="shared" si="2"/>
        <v>0</v>
      </c>
    </row>
    <row r="42" spans="2:40" s="75" customFormat="1" ht="15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8</v>
      </c>
      <c r="N42" s="116">
        <v>0.2</v>
      </c>
      <c r="O42" s="116">
        <v>17</v>
      </c>
      <c r="P42" s="116">
        <v>7.8</v>
      </c>
      <c r="Q42" s="116">
        <v>18.600000000000001</v>
      </c>
      <c r="R42" s="116">
        <v>0</v>
      </c>
      <c r="S42" s="116">
        <v>0</v>
      </c>
      <c r="T42" s="116">
        <v>8.8000000000000007</v>
      </c>
      <c r="U42" s="116">
        <v>0.2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2.8</v>
      </c>
      <c r="AF42" s="116">
        <v>0</v>
      </c>
      <c r="AG42" s="116">
        <v>7.8</v>
      </c>
      <c r="AH42" s="116">
        <v>0</v>
      </c>
      <c r="AI42" s="116">
        <v>0</v>
      </c>
      <c r="AJ42" s="116">
        <v>0.2</v>
      </c>
      <c r="AK42" s="20">
        <f t="shared" si="1"/>
        <v>71.400000000000006</v>
      </c>
      <c r="AL42" s="19">
        <f t="shared" si="2"/>
        <v>2.3032258064516129</v>
      </c>
    </row>
    <row r="43" spans="2:40" s="75" customFormat="1" ht="15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16">
        <v>0</v>
      </c>
      <c r="G43" s="116">
        <v>0</v>
      </c>
      <c r="H43" s="116">
        <v>0</v>
      </c>
      <c r="I43" s="116">
        <v>0.4</v>
      </c>
      <c r="J43" s="116">
        <v>0</v>
      </c>
      <c r="K43" s="116">
        <v>0</v>
      </c>
      <c r="L43" s="116">
        <v>0.2</v>
      </c>
      <c r="M43" s="116">
        <v>1.6</v>
      </c>
      <c r="N43" s="116">
        <v>0</v>
      </c>
      <c r="O43" s="116">
        <v>8</v>
      </c>
      <c r="P43" s="116">
        <v>1.4</v>
      </c>
      <c r="Q43" s="116">
        <v>0</v>
      </c>
      <c r="R43" s="116">
        <v>0</v>
      </c>
      <c r="S43" s="116">
        <v>3</v>
      </c>
      <c r="T43" s="116">
        <v>6.4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1" t="s">
        <v>165</v>
      </c>
      <c r="AB43" s="111" t="s">
        <v>165</v>
      </c>
      <c r="AC43" s="111" t="s">
        <v>165</v>
      </c>
      <c r="AD43" s="111" t="s">
        <v>165</v>
      </c>
      <c r="AE43" s="111" t="s">
        <v>165</v>
      </c>
      <c r="AF43" s="111" t="s">
        <v>165</v>
      </c>
      <c r="AG43" s="111" t="s">
        <v>165</v>
      </c>
      <c r="AH43" s="111" t="s">
        <v>165</v>
      </c>
      <c r="AI43" s="111" t="s">
        <v>165</v>
      </c>
      <c r="AJ43" s="111" t="s">
        <v>165</v>
      </c>
      <c r="AK43" s="20">
        <f t="shared" si="1"/>
        <v>21</v>
      </c>
      <c r="AL43" s="19">
        <f t="shared" si="2"/>
        <v>1</v>
      </c>
    </row>
    <row r="44" spans="2:40" s="75" customFormat="1" ht="15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0.6</v>
      </c>
      <c r="L44" s="116">
        <v>0</v>
      </c>
      <c r="M44" s="116">
        <v>0</v>
      </c>
      <c r="N44" s="116">
        <v>0</v>
      </c>
      <c r="O44" s="116">
        <v>4</v>
      </c>
      <c r="P44" s="116">
        <v>0.2</v>
      </c>
      <c r="Q44" s="116">
        <v>0</v>
      </c>
      <c r="R44" s="116">
        <v>0.2</v>
      </c>
      <c r="S44" s="116">
        <v>0</v>
      </c>
      <c r="T44" s="116">
        <v>0.8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15</v>
      </c>
      <c r="AF44" s="116">
        <v>0</v>
      </c>
      <c r="AG44" s="116">
        <v>0</v>
      </c>
      <c r="AH44" s="116">
        <v>0.4</v>
      </c>
      <c r="AI44" s="116">
        <v>4.5999999999999996</v>
      </c>
      <c r="AJ44" s="116">
        <v>0</v>
      </c>
      <c r="AK44" s="20">
        <f t="shared" si="1"/>
        <v>25.799999999999997</v>
      </c>
      <c r="AL44" s="19">
        <f t="shared" si="2"/>
        <v>0.83225806451612894</v>
      </c>
    </row>
    <row r="45" spans="2:40" s="75" customFormat="1" ht="15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0.4</v>
      </c>
      <c r="L45" s="116">
        <v>0</v>
      </c>
      <c r="M45" s="116">
        <v>0</v>
      </c>
      <c r="N45" s="116">
        <v>0</v>
      </c>
      <c r="O45" s="116">
        <v>5</v>
      </c>
      <c r="P45" s="116">
        <v>1</v>
      </c>
      <c r="Q45" s="116">
        <v>0</v>
      </c>
      <c r="R45" s="116">
        <v>0</v>
      </c>
      <c r="S45" s="116">
        <v>0</v>
      </c>
      <c r="T45" s="116">
        <v>0.2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6.2</v>
      </c>
      <c r="AF45" s="116">
        <v>2.2000000000000002</v>
      </c>
      <c r="AG45" s="116">
        <v>0</v>
      </c>
      <c r="AH45" s="116">
        <v>0</v>
      </c>
      <c r="AI45" s="116">
        <v>0</v>
      </c>
      <c r="AJ45" s="116">
        <v>0</v>
      </c>
      <c r="AK45" s="20">
        <f t="shared" si="1"/>
        <v>15</v>
      </c>
      <c r="AL45" s="19">
        <f t="shared" si="2"/>
        <v>0.4838709677419355</v>
      </c>
    </row>
    <row r="46" spans="2:40" s="75" customFormat="1" ht="15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1</v>
      </c>
      <c r="L46" s="116">
        <v>0</v>
      </c>
      <c r="M46" s="116">
        <v>0</v>
      </c>
      <c r="N46" s="116">
        <v>0</v>
      </c>
      <c r="O46" s="116">
        <v>3.2</v>
      </c>
      <c r="P46" s="116">
        <v>1.4</v>
      </c>
      <c r="Q46" s="116">
        <v>1.8</v>
      </c>
      <c r="R46" s="116">
        <v>1.6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34.200000000000003</v>
      </c>
      <c r="AF46" s="116">
        <v>2.2000000000000002</v>
      </c>
      <c r="AG46" s="116">
        <v>0</v>
      </c>
      <c r="AH46" s="116">
        <v>0</v>
      </c>
      <c r="AI46" s="116">
        <v>6.6</v>
      </c>
      <c r="AJ46" s="116">
        <v>0</v>
      </c>
      <c r="AK46" s="20">
        <f t="shared" si="1"/>
        <v>52.000000000000007</v>
      </c>
      <c r="AL46" s="19">
        <f t="shared" si="2"/>
        <v>1.67741935483871</v>
      </c>
    </row>
    <row r="47" spans="2:40" customFormat="1" ht="15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16" t="s">
        <v>165</v>
      </c>
      <c r="G47" s="116" t="s">
        <v>165</v>
      </c>
      <c r="H47" s="116" t="s">
        <v>165</v>
      </c>
      <c r="I47" s="116" t="s">
        <v>165</v>
      </c>
      <c r="J47" s="116" t="s">
        <v>165</v>
      </c>
      <c r="K47" s="116" t="s">
        <v>165</v>
      </c>
      <c r="L47" s="116" t="s">
        <v>165</v>
      </c>
      <c r="M47" s="116" t="s">
        <v>165</v>
      </c>
      <c r="N47" s="116" t="s">
        <v>165</v>
      </c>
      <c r="O47" s="116" t="s">
        <v>165</v>
      </c>
      <c r="P47" s="116" t="s">
        <v>165</v>
      </c>
      <c r="Q47" s="116" t="s">
        <v>165</v>
      </c>
      <c r="R47" s="116" t="s">
        <v>165</v>
      </c>
      <c r="S47" s="116" t="s">
        <v>165</v>
      </c>
      <c r="T47" s="116" t="s">
        <v>165</v>
      </c>
      <c r="U47" s="116" t="s">
        <v>165</v>
      </c>
      <c r="V47" s="116" t="s">
        <v>165</v>
      </c>
      <c r="W47" s="116" t="s">
        <v>165</v>
      </c>
      <c r="X47" s="116" t="s">
        <v>165</v>
      </c>
      <c r="Y47" s="116" t="s">
        <v>165</v>
      </c>
      <c r="Z47" s="116" t="s">
        <v>165</v>
      </c>
      <c r="AA47" s="116" t="s">
        <v>165</v>
      </c>
      <c r="AB47" s="116" t="s">
        <v>165</v>
      </c>
      <c r="AC47" s="116" t="s">
        <v>165</v>
      </c>
      <c r="AD47" s="116" t="s">
        <v>165</v>
      </c>
      <c r="AE47" s="116" t="s">
        <v>165</v>
      </c>
      <c r="AF47" s="116" t="s">
        <v>165</v>
      </c>
      <c r="AG47" s="116" t="s">
        <v>165</v>
      </c>
      <c r="AH47" s="116" t="s">
        <v>165</v>
      </c>
      <c r="AI47" s="116" t="s">
        <v>165</v>
      </c>
      <c r="AJ47" s="116" t="s">
        <v>165</v>
      </c>
      <c r="AK47" s="20">
        <f t="shared" si="1"/>
        <v>0</v>
      </c>
      <c r="AL47" s="19" t="e">
        <f t="shared" si="2"/>
        <v>#DIV/0!</v>
      </c>
      <c r="AN47" s="16"/>
    </row>
    <row r="48" spans="2:40" customFormat="1" ht="15" x14ac:dyDescent="0.25">
      <c r="B48" s="17" t="str">
        <f t="shared" si="0"/>
        <v>Centro_Benito Juárez</v>
      </c>
      <c r="C48" s="17" t="s">
        <v>28</v>
      </c>
      <c r="D48" s="17" t="s">
        <v>68</v>
      </c>
      <c r="E48" s="17" t="s">
        <v>69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20">
        <f t="shared" si="1"/>
        <v>0</v>
      </c>
      <c r="AL48" s="19">
        <f t="shared" si="2"/>
        <v>0</v>
      </c>
      <c r="AN48" s="16"/>
    </row>
    <row r="49" spans="2:40" customFormat="1" ht="15" x14ac:dyDescent="0.25">
      <c r="B49" s="17" t="str">
        <f t="shared" si="0"/>
        <v>Centro_El Polvorín</v>
      </c>
      <c r="C49" s="17" t="s">
        <v>28</v>
      </c>
      <c r="D49" s="17" t="s">
        <v>70</v>
      </c>
      <c r="E49" s="17" t="s">
        <v>71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1.8</v>
      </c>
      <c r="P49" s="116">
        <v>2.8</v>
      </c>
      <c r="Q49" s="116">
        <v>1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14.2</v>
      </c>
      <c r="AF49" s="116">
        <v>1.4</v>
      </c>
      <c r="AG49" s="116">
        <v>0</v>
      </c>
      <c r="AH49" s="116">
        <v>31.6</v>
      </c>
      <c r="AI49" s="116">
        <v>1</v>
      </c>
      <c r="AJ49" s="116">
        <v>0.2</v>
      </c>
      <c r="AK49" s="20">
        <f t="shared" si="1"/>
        <v>54</v>
      </c>
      <c r="AL49" s="19">
        <f t="shared" si="2"/>
        <v>1.7419354838709677</v>
      </c>
    </row>
    <row r="50" spans="2:40" customFormat="1" ht="15" x14ac:dyDescent="0.25">
      <c r="B50" s="17" t="str">
        <f t="shared" si="0"/>
        <v xml:space="preserve">Centro_Santa Clara </v>
      </c>
      <c r="C50" s="17" t="s">
        <v>28</v>
      </c>
      <c r="D50" s="17" t="s">
        <v>72</v>
      </c>
      <c r="E50" s="17" t="s">
        <v>4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1.4</v>
      </c>
      <c r="N50" s="116">
        <v>0</v>
      </c>
      <c r="O50" s="116">
        <v>0.4</v>
      </c>
      <c r="P50" s="116">
        <v>0</v>
      </c>
      <c r="Q50" s="116">
        <v>1.2</v>
      </c>
      <c r="R50" s="116">
        <v>0</v>
      </c>
      <c r="S50" s="116">
        <v>0</v>
      </c>
      <c r="T50" s="116">
        <v>0.4</v>
      </c>
      <c r="U50" s="116">
        <v>0.2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1</v>
      </c>
      <c r="AF50" s="116">
        <v>1</v>
      </c>
      <c r="AG50" s="116">
        <v>0</v>
      </c>
      <c r="AH50" s="116">
        <v>4.8</v>
      </c>
      <c r="AI50" s="116">
        <v>0.2</v>
      </c>
      <c r="AJ50" s="116">
        <v>0</v>
      </c>
      <c r="AK50" s="20">
        <f t="shared" si="1"/>
        <v>10.599999999999998</v>
      </c>
      <c r="AL50" s="19">
        <f t="shared" si="2"/>
        <v>0.34193548387096767</v>
      </c>
      <c r="AN50" s="16"/>
    </row>
    <row r="51" spans="2:40" customFormat="1" ht="15" x14ac:dyDescent="0.25">
      <c r="B51" s="17" t="str">
        <f t="shared" si="0"/>
        <v>Centro_INIFAP SAN LUIS</v>
      </c>
      <c r="C51" s="17" t="s">
        <v>28</v>
      </c>
      <c r="D51" s="17" t="s">
        <v>73</v>
      </c>
      <c r="E51" s="17" t="s">
        <v>124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0.2</v>
      </c>
      <c r="M51" s="116">
        <v>2.8</v>
      </c>
      <c r="N51" s="116">
        <v>0</v>
      </c>
      <c r="O51" s="116">
        <v>8.1999999999999993</v>
      </c>
      <c r="P51" s="116">
        <v>0.8</v>
      </c>
      <c r="Q51" s="116">
        <v>0</v>
      </c>
      <c r="R51" s="116">
        <v>0</v>
      </c>
      <c r="S51" s="116">
        <v>0</v>
      </c>
      <c r="T51" s="116">
        <v>9.8000000000000007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0.2</v>
      </c>
      <c r="AF51" s="116">
        <v>0</v>
      </c>
      <c r="AG51" s="116">
        <v>0.2</v>
      </c>
      <c r="AH51" s="116">
        <v>0</v>
      </c>
      <c r="AI51" s="116">
        <v>0</v>
      </c>
      <c r="AJ51" s="116">
        <v>0</v>
      </c>
      <c r="AK51" s="20">
        <f t="shared" si="1"/>
        <v>22.2</v>
      </c>
      <c r="AL51" s="19">
        <f t="shared" si="2"/>
        <v>0.71612903225806446</v>
      </c>
    </row>
    <row r="52" spans="2:40" customFormat="1" ht="15" x14ac:dyDescent="0.25">
      <c r="B52" s="17" t="str">
        <f t="shared" si="0"/>
        <v>Centro_La Lugarda</v>
      </c>
      <c r="C52" s="17" t="s">
        <v>28</v>
      </c>
      <c r="D52" s="17" t="s">
        <v>74</v>
      </c>
      <c r="E52" s="17" t="s">
        <v>75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3</v>
      </c>
      <c r="AG52" s="116">
        <v>0</v>
      </c>
      <c r="AH52" s="116">
        <v>0</v>
      </c>
      <c r="AI52" s="116">
        <v>0.2</v>
      </c>
      <c r="AJ52" s="116">
        <v>2.4</v>
      </c>
      <c r="AK52" s="20">
        <f t="shared" si="1"/>
        <v>5.6</v>
      </c>
      <c r="AL52" s="19">
        <f t="shared" si="2"/>
        <v>0.18064516129032257</v>
      </c>
      <c r="AN52" s="16"/>
    </row>
    <row r="53" spans="2:40" customFormat="1" ht="15" x14ac:dyDescent="0.25">
      <c r="B53" s="17" t="str">
        <f t="shared" si="0"/>
        <v>Centro_La Purisima</v>
      </c>
      <c r="C53" s="17" t="s">
        <v>28</v>
      </c>
      <c r="D53" s="17" t="s">
        <v>76</v>
      </c>
      <c r="E53" s="17" t="s">
        <v>77</v>
      </c>
      <c r="F53" s="116" t="s">
        <v>165</v>
      </c>
      <c r="G53" s="116" t="s">
        <v>165</v>
      </c>
      <c r="H53" s="116" t="s">
        <v>165</v>
      </c>
      <c r="I53" s="116" t="s">
        <v>165</v>
      </c>
      <c r="J53" s="116" t="s">
        <v>165</v>
      </c>
      <c r="K53" s="116" t="s">
        <v>165</v>
      </c>
      <c r="L53" s="116" t="s">
        <v>165</v>
      </c>
      <c r="M53" s="116" t="s">
        <v>165</v>
      </c>
      <c r="N53" s="116" t="s">
        <v>165</v>
      </c>
      <c r="O53" s="116" t="s">
        <v>165</v>
      </c>
      <c r="P53" s="116" t="s">
        <v>165</v>
      </c>
      <c r="Q53" s="116" t="s">
        <v>165</v>
      </c>
      <c r="R53" s="116" t="s">
        <v>165</v>
      </c>
      <c r="S53" s="116" t="s">
        <v>165</v>
      </c>
      <c r="T53" s="116" t="s">
        <v>165</v>
      </c>
      <c r="U53" s="116" t="s">
        <v>165</v>
      </c>
      <c r="V53" s="116" t="s">
        <v>165</v>
      </c>
      <c r="W53" s="116" t="s">
        <v>165</v>
      </c>
      <c r="X53" s="116" t="s">
        <v>165</v>
      </c>
      <c r="Y53" s="116" t="s">
        <v>165</v>
      </c>
      <c r="Z53" s="116" t="s">
        <v>165</v>
      </c>
      <c r="AA53" s="116" t="s">
        <v>165</v>
      </c>
      <c r="AB53" s="116" t="s">
        <v>165</v>
      </c>
      <c r="AC53" s="116" t="s">
        <v>165</v>
      </c>
      <c r="AD53" s="116" t="s">
        <v>165</v>
      </c>
      <c r="AE53" s="116" t="s">
        <v>165</v>
      </c>
      <c r="AF53" s="116" t="s">
        <v>165</v>
      </c>
      <c r="AG53" s="116" t="s">
        <v>165</v>
      </c>
      <c r="AH53" s="116" t="s">
        <v>165</v>
      </c>
      <c r="AI53" s="116" t="s">
        <v>165</v>
      </c>
      <c r="AJ53" s="116" t="s">
        <v>165</v>
      </c>
      <c r="AK53" s="20">
        <f t="shared" si="1"/>
        <v>0</v>
      </c>
      <c r="AL53" s="19" t="e">
        <f t="shared" si="2"/>
        <v>#DIV/0!</v>
      </c>
    </row>
    <row r="54" spans="2:40" customFormat="1" ht="15" x14ac:dyDescent="0.25">
      <c r="B54" s="17" t="str">
        <f t="shared" si="0"/>
        <v>Centro_San Ignacio</v>
      </c>
      <c r="C54" s="17" t="s">
        <v>28</v>
      </c>
      <c r="D54" s="17" t="s">
        <v>78</v>
      </c>
      <c r="E54" s="17" t="s">
        <v>79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  <c r="AC54" s="111">
        <v>0</v>
      </c>
      <c r="AD54" s="111">
        <v>0</v>
      </c>
      <c r="AE54" s="111">
        <v>0</v>
      </c>
      <c r="AF54" s="111">
        <v>0</v>
      </c>
      <c r="AG54" s="111">
        <v>0</v>
      </c>
      <c r="AH54" s="111">
        <v>0</v>
      </c>
      <c r="AI54" s="111">
        <v>0</v>
      </c>
      <c r="AJ54" s="111">
        <v>0</v>
      </c>
      <c r="AK54" s="20">
        <f t="shared" si="1"/>
        <v>0</v>
      </c>
      <c r="AL54" s="19">
        <f t="shared" si="2"/>
        <v>0</v>
      </c>
      <c r="AN54" s="16"/>
    </row>
    <row r="55" spans="2:40" customFormat="1" ht="15" x14ac:dyDescent="0.25">
      <c r="B55" s="17" t="str">
        <f t="shared" si="0"/>
        <v>Centro_San Isidro</v>
      </c>
      <c r="C55" s="17" t="s">
        <v>28</v>
      </c>
      <c r="D55" s="17" t="s">
        <v>80</v>
      </c>
      <c r="E55" s="17" t="s">
        <v>79</v>
      </c>
      <c r="F55" s="111">
        <v>0.2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1">
        <v>0</v>
      </c>
      <c r="N55" s="111">
        <v>0.2</v>
      </c>
      <c r="O55" s="111">
        <v>0</v>
      </c>
      <c r="P55" s="111">
        <v>0</v>
      </c>
      <c r="Q55" s="111">
        <v>1</v>
      </c>
      <c r="R55" s="111">
        <v>0</v>
      </c>
      <c r="S55" s="111">
        <v>0</v>
      </c>
      <c r="T55" s="111">
        <v>0.2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  <c r="AC55" s="111">
        <v>0</v>
      </c>
      <c r="AD55" s="111">
        <v>0</v>
      </c>
      <c r="AE55" s="111">
        <v>0</v>
      </c>
      <c r="AF55" s="111">
        <v>0</v>
      </c>
      <c r="AG55" s="111">
        <v>0</v>
      </c>
      <c r="AH55" s="111">
        <v>0</v>
      </c>
      <c r="AI55" s="111">
        <v>0</v>
      </c>
      <c r="AJ55" s="111">
        <v>0</v>
      </c>
      <c r="AK55" s="20">
        <f t="shared" si="1"/>
        <v>1.5999999999999999</v>
      </c>
      <c r="AL55" s="19">
        <f t="shared" si="2"/>
        <v>5.1612903225806445E-2</v>
      </c>
    </row>
    <row r="56" spans="2:40" customFormat="1" ht="15" x14ac:dyDescent="0.25">
      <c r="B56" s="17" t="str">
        <f t="shared" si="0"/>
        <v>Huasteca_5 de Mayo</v>
      </c>
      <c r="C56" s="17" t="s">
        <v>10</v>
      </c>
      <c r="D56" s="17" t="s">
        <v>83</v>
      </c>
      <c r="E56" s="17" t="s">
        <v>84</v>
      </c>
      <c r="F56" s="111" t="s">
        <v>165</v>
      </c>
      <c r="G56" s="111" t="s">
        <v>165</v>
      </c>
      <c r="H56" s="111" t="s">
        <v>165</v>
      </c>
      <c r="I56" s="111" t="s">
        <v>165</v>
      </c>
      <c r="J56" s="111" t="s">
        <v>165</v>
      </c>
      <c r="K56" s="111" t="s">
        <v>165</v>
      </c>
      <c r="L56" s="111" t="s">
        <v>165</v>
      </c>
      <c r="M56" s="111" t="s">
        <v>165</v>
      </c>
      <c r="N56" s="111" t="s">
        <v>165</v>
      </c>
      <c r="O56" s="111" t="s">
        <v>165</v>
      </c>
      <c r="P56" s="111" t="s">
        <v>165</v>
      </c>
      <c r="Q56" s="111" t="s">
        <v>165</v>
      </c>
      <c r="R56" s="111" t="s">
        <v>165</v>
      </c>
      <c r="S56" s="111" t="s">
        <v>165</v>
      </c>
      <c r="T56" s="111" t="s">
        <v>165</v>
      </c>
      <c r="U56" s="111" t="s">
        <v>165</v>
      </c>
      <c r="V56" s="111" t="s">
        <v>165</v>
      </c>
      <c r="W56" s="111" t="s">
        <v>165</v>
      </c>
      <c r="X56" s="111" t="s">
        <v>165</v>
      </c>
      <c r="Y56" s="111" t="s">
        <v>165</v>
      </c>
      <c r="Z56" s="111" t="s">
        <v>165</v>
      </c>
      <c r="AA56" s="111" t="s">
        <v>165</v>
      </c>
      <c r="AB56" s="111" t="s">
        <v>165</v>
      </c>
      <c r="AC56" s="111" t="s">
        <v>165</v>
      </c>
      <c r="AD56" s="111" t="s">
        <v>165</v>
      </c>
      <c r="AE56" s="111" t="s">
        <v>165</v>
      </c>
      <c r="AF56" s="111" t="s">
        <v>165</v>
      </c>
      <c r="AG56" s="111" t="s">
        <v>165</v>
      </c>
      <c r="AH56" s="111" t="s">
        <v>165</v>
      </c>
      <c r="AI56" s="111" t="s">
        <v>165</v>
      </c>
      <c r="AJ56" s="111" t="s">
        <v>165</v>
      </c>
      <c r="AK56" s="20">
        <f t="shared" si="1"/>
        <v>0</v>
      </c>
      <c r="AL56" s="19" t="e">
        <f t="shared" si="2"/>
        <v>#DIV/0!</v>
      </c>
    </row>
    <row r="57" spans="2:40" customFormat="1" ht="15" x14ac:dyDescent="0.25">
      <c r="B57" s="17" t="str">
        <f t="shared" si="0"/>
        <v>Huasteca_Estación Coyoles</v>
      </c>
      <c r="C57" s="17" t="s">
        <v>10</v>
      </c>
      <c r="D57" s="17" t="s">
        <v>85</v>
      </c>
      <c r="E57" s="17" t="s">
        <v>84</v>
      </c>
      <c r="F57" s="111" t="s">
        <v>165</v>
      </c>
      <c r="G57" s="111" t="s">
        <v>165</v>
      </c>
      <c r="H57" s="111" t="s">
        <v>165</v>
      </c>
      <c r="I57" s="111" t="s">
        <v>165</v>
      </c>
      <c r="J57" s="111" t="s">
        <v>165</v>
      </c>
      <c r="K57" s="111" t="s">
        <v>165</v>
      </c>
      <c r="L57" s="111" t="s">
        <v>165</v>
      </c>
      <c r="M57" s="111" t="s">
        <v>165</v>
      </c>
      <c r="N57" s="111" t="s">
        <v>165</v>
      </c>
      <c r="O57" s="111" t="s">
        <v>165</v>
      </c>
      <c r="P57" s="111" t="s">
        <v>165</v>
      </c>
      <c r="Q57" s="111" t="s">
        <v>165</v>
      </c>
      <c r="R57" s="111" t="s">
        <v>165</v>
      </c>
      <c r="S57" s="111" t="s">
        <v>165</v>
      </c>
      <c r="T57" s="111" t="s">
        <v>165</v>
      </c>
      <c r="U57" s="111" t="s">
        <v>165</v>
      </c>
      <c r="V57" s="111" t="s">
        <v>165</v>
      </c>
      <c r="W57" s="111" t="s">
        <v>165</v>
      </c>
      <c r="X57" s="111" t="s">
        <v>165</v>
      </c>
      <c r="Y57" s="111" t="s">
        <v>165</v>
      </c>
      <c r="Z57" s="111" t="s">
        <v>165</v>
      </c>
      <c r="AA57" s="111" t="s">
        <v>165</v>
      </c>
      <c r="AB57" s="111" t="s">
        <v>165</v>
      </c>
      <c r="AC57" s="111" t="s">
        <v>165</v>
      </c>
      <c r="AD57" s="111" t="s">
        <v>165</v>
      </c>
      <c r="AE57" s="111" t="s">
        <v>165</v>
      </c>
      <c r="AF57" s="111" t="s">
        <v>165</v>
      </c>
      <c r="AG57" s="111" t="s">
        <v>165</v>
      </c>
      <c r="AH57" s="111" t="s">
        <v>165</v>
      </c>
      <c r="AI57" s="111" t="s">
        <v>165</v>
      </c>
      <c r="AJ57" s="111" t="s">
        <v>165</v>
      </c>
      <c r="AK57" s="20">
        <f t="shared" si="1"/>
        <v>0</v>
      </c>
      <c r="AL57" s="19" t="e">
        <f t="shared" si="2"/>
        <v>#DIV/0!</v>
      </c>
      <c r="AN57" s="16"/>
    </row>
    <row r="58" spans="2:40" customFormat="1" ht="15" x14ac:dyDescent="0.25">
      <c r="B58" s="17" t="str">
        <f t="shared" si="0"/>
        <v>Huasteca_Ingenio Plan de Ayala</v>
      </c>
      <c r="C58" s="17" t="s">
        <v>10</v>
      </c>
      <c r="D58" s="17" t="s">
        <v>121</v>
      </c>
      <c r="E58" s="17" t="s">
        <v>84</v>
      </c>
      <c r="F58" s="111" t="s">
        <v>165</v>
      </c>
      <c r="G58" s="111" t="s">
        <v>165</v>
      </c>
      <c r="H58" s="111" t="s">
        <v>165</v>
      </c>
      <c r="I58" s="111" t="s">
        <v>165</v>
      </c>
      <c r="J58" s="111" t="s">
        <v>165</v>
      </c>
      <c r="K58" s="111" t="s">
        <v>165</v>
      </c>
      <c r="L58" s="111" t="s">
        <v>165</v>
      </c>
      <c r="M58" s="111" t="s">
        <v>165</v>
      </c>
      <c r="N58" s="111" t="s">
        <v>165</v>
      </c>
      <c r="O58" s="111" t="s">
        <v>165</v>
      </c>
      <c r="P58" s="111" t="s">
        <v>165</v>
      </c>
      <c r="Q58" s="111" t="s">
        <v>165</v>
      </c>
      <c r="R58" s="111" t="s">
        <v>165</v>
      </c>
      <c r="S58" s="111" t="s">
        <v>165</v>
      </c>
      <c r="T58" s="111" t="s">
        <v>165</v>
      </c>
      <c r="U58" s="111" t="s">
        <v>165</v>
      </c>
      <c r="V58" s="111" t="s">
        <v>165</v>
      </c>
      <c r="W58" s="111" t="s">
        <v>165</v>
      </c>
      <c r="X58" s="111" t="s">
        <v>165</v>
      </c>
      <c r="Y58" s="111" t="s">
        <v>165</v>
      </c>
      <c r="Z58" s="111" t="s">
        <v>165</v>
      </c>
      <c r="AA58" s="111" t="s">
        <v>165</v>
      </c>
      <c r="AB58" s="111" t="s">
        <v>165</v>
      </c>
      <c r="AC58" s="111" t="s">
        <v>165</v>
      </c>
      <c r="AD58" s="111" t="s">
        <v>165</v>
      </c>
      <c r="AE58" s="111" t="s">
        <v>165</v>
      </c>
      <c r="AF58" s="111" t="s">
        <v>165</v>
      </c>
      <c r="AG58" s="111" t="s">
        <v>165</v>
      </c>
      <c r="AH58" s="111" t="s">
        <v>165</v>
      </c>
      <c r="AI58" s="111" t="s">
        <v>165</v>
      </c>
      <c r="AJ58" s="111" t="s">
        <v>165</v>
      </c>
      <c r="AK58" s="20">
        <f t="shared" si="1"/>
        <v>0</v>
      </c>
      <c r="AL58" s="19" t="e">
        <f t="shared" si="2"/>
        <v>#DIV/0!</v>
      </c>
    </row>
    <row r="59" spans="2:40" customFormat="1" ht="15" x14ac:dyDescent="0.25">
      <c r="B59" s="17" t="str">
        <f t="shared" si="0"/>
        <v>Huasteca_La Hincada</v>
      </c>
      <c r="C59" s="17" t="s">
        <v>10</v>
      </c>
      <c r="D59" s="17" t="s">
        <v>86</v>
      </c>
      <c r="E59" s="17" t="s">
        <v>84</v>
      </c>
      <c r="F59" s="111" t="s">
        <v>165</v>
      </c>
      <c r="G59" s="111" t="s">
        <v>165</v>
      </c>
      <c r="H59" s="111" t="s">
        <v>165</v>
      </c>
      <c r="I59" s="111" t="s">
        <v>165</v>
      </c>
      <c r="J59" s="111" t="s">
        <v>165</v>
      </c>
      <c r="K59" s="111" t="s">
        <v>165</v>
      </c>
      <c r="L59" s="111" t="s">
        <v>165</v>
      </c>
      <c r="M59" s="111" t="s">
        <v>165</v>
      </c>
      <c r="N59" s="111" t="s">
        <v>165</v>
      </c>
      <c r="O59" s="111" t="s">
        <v>165</v>
      </c>
      <c r="P59" s="111" t="s">
        <v>165</v>
      </c>
      <c r="Q59" s="111" t="s">
        <v>165</v>
      </c>
      <c r="R59" s="111" t="s">
        <v>165</v>
      </c>
      <c r="S59" s="111" t="s">
        <v>165</v>
      </c>
      <c r="T59" s="111" t="s">
        <v>165</v>
      </c>
      <c r="U59" s="111" t="s">
        <v>165</v>
      </c>
      <c r="V59" s="111" t="s">
        <v>165</v>
      </c>
      <c r="W59" s="111" t="s">
        <v>165</v>
      </c>
      <c r="X59" s="111" t="s">
        <v>165</v>
      </c>
      <c r="Y59" s="111" t="s">
        <v>165</v>
      </c>
      <c r="Z59" s="111" t="s">
        <v>165</v>
      </c>
      <c r="AA59" s="111" t="s">
        <v>165</v>
      </c>
      <c r="AB59" s="111" t="s">
        <v>165</v>
      </c>
      <c r="AC59" s="111" t="s">
        <v>165</v>
      </c>
      <c r="AD59" s="111" t="s">
        <v>165</v>
      </c>
      <c r="AE59" s="111" t="s">
        <v>165</v>
      </c>
      <c r="AF59" s="111" t="s">
        <v>165</v>
      </c>
      <c r="AG59" s="111" t="s">
        <v>165</v>
      </c>
      <c r="AH59" s="111" t="s">
        <v>165</v>
      </c>
      <c r="AI59" s="111" t="s">
        <v>165</v>
      </c>
      <c r="AJ59" s="111" t="s">
        <v>165</v>
      </c>
      <c r="AK59" s="20">
        <f t="shared" si="1"/>
        <v>0</v>
      </c>
      <c r="AL59" s="19" t="e">
        <f t="shared" si="2"/>
        <v>#DIV/0!</v>
      </c>
      <c r="AN59" s="16"/>
    </row>
    <row r="60" spans="2:40" customFormat="1" ht="15" x14ac:dyDescent="0.25">
      <c r="B60" s="17" t="str">
        <f t="shared" si="0"/>
        <v>Huasteca_Tampaya</v>
      </c>
      <c r="C60" s="17" t="s">
        <v>10</v>
      </c>
      <c r="D60" s="17" t="s">
        <v>87</v>
      </c>
      <c r="E60" s="17" t="s">
        <v>84</v>
      </c>
      <c r="F60" s="111" t="s">
        <v>165</v>
      </c>
      <c r="G60" s="111" t="s">
        <v>165</v>
      </c>
      <c r="H60" s="111" t="s">
        <v>165</v>
      </c>
      <c r="I60" s="111" t="s">
        <v>165</v>
      </c>
      <c r="J60" s="111" t="s">
        <v>165</v>
      </c>
      <c r="K60" s="111" t="s">
        <v>165</v>
      </c>
      <c r="L60" s="111" t="s">
        <v>165</v>
      </c>
      <c r="M60" s="111" t="s">
        <v>165</v>
      </c>
      <c r="N60" s="111" t="s">
        <v>165</v>
      </c>
      <c r="O60" s="111" t="s">
        <v>165</v>
      </c>
      <c r="P60" s="111" t="s">
        <v>165</v>
      </c>
      <c r="Q60" s="111" t="s">
        <v>165</v>
      </c>
      <c r="R60" s="111" t="s">
        <v>165</v>
      </c>
      <c r="S60" s="111" t="s">
        <v>165</v>
      </c>
      <c r="T60" s="111" t="s">
        <v>165</v>
      </c>
      <c r="U60" s="111" t="s">
        <v>165</v>
      </c>
      <c r="V60" s="111" t="s">
        <v>165</v>
      </c>
      <c r="W60" s="111" t="s">
        <v>165</v>
      </c>
      <c r="X60" s="111" t="s">
        <v>165</v>
      </c>
      <c r="Y60" s="111" t="s">
        <v>165</v>
      </c>
      <c r="Z60" s="111" t="s">
        <v>165</v>
      </c>
      <c r="AA60" s="111" t="s">
        <v>165</v>
      </c>
      <c r="AB60" s="111" t="s">
        <v>165</v>
      </c>
      <c r="AC60" s="111" t="s">
        <v>165</v>
      </c>
      <c r="AD60" s="111" t="s">
        <v>165</v>
      </c>
      <c r="AE60" s="111" t="s">
        <v>165</v>
      </c>
      <c r="AF60" s="111" t="s">
        <v>165</v>
      </c>
      <c r="AG60" s="111" t="s">
        <v>165</v>
      </c>
      <c r="AH60" s="111" t="s">
        <v>165</v>
      </c>
      <c r="AI60" s="111" t="s">
        <v>165</v>
      </c>
      <c r="AJ60" s="111" t="s">
        <v>165</v>
      </c>
      <c r="AK60" s="20">
        <f t="shared" si="1"/>
        <v>0</v>
      </c>
      <c r="AL60" s="19" t="e">
        <f t="shared" si="2"/>
        <v>#DIV/0!</v>
      </c>
    </row>
    <row r="61" spans="2:40" customFormat="1" ht="15" x14ac:dyDescent="0.25">
      <c r="B61" s="17" t="str">
        <f t="shared" si="0"/>
        <v>Huasteca_INIFAP Ebano</v>
      </c>
      <c r="C61" s="17" t="s">
        <v>10</v>
      </c>
      <c r="D61" s="17" t="s">
        <v>88</v>
      </c>
      <c r="E61" s="17" t="s">
        <v>89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7.2</v>
      </c>
      <c r="U61" s="116">
        <v>56.6</v>
      </c>
      <c r="V61" s="116">
        <v>0</v>
      </c>
      <c r="W61" s="116">
        <v>0</v>
      </c>
      <c r="X61" s="116">
        <v>0.4</v>
      </c>
      <c r="Y61" s="116">
        <v>0</v>
      </c>
      <c r="Z61" s="116">
        <v>0</v>
      </c>
      <c r="AA61" s="116">
        <v>0</v>
      </c>
      <c r="AB61" s="116">
        <v>1.2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20">
        <f t="shared" si="1"/>
        <v>65.400000000000006</v>
      </c>
      <c r="AL61" s="19">
        <f t="shared" si="2"/>
        <v>2.1096774193548389</v>
      </c>
      <c r="AN61" s="16"/>
    </row>
    <row r="62" spans="2:40" customFormat="1" ht="15" x14ac:dyDescent="0.25">
      <c r="B62" s="17" t="str">
        <f t="shared" si="0"/>
        <v>Huasteca_Ponciano</v>
      </c>
      <c r="C62" s="17" t="s">
        <v>10</v>
      </c>
      <c r="D62" s="17" t="s">
        <v>90</v>
      </c>
      <c r="E62" s="17" t="s">
        <v>89</v>
      </c>
      <c r="F62" s="116" t="s">
        <v>165</v>
      </c>
      <c r="G62" s="116" t="s">
        <v>165</v>
      </c>
      <c r="H62" s="116" t="s">
        <v>165</v>
      </c>
      <c r="I62" s="116" t="s">
        <v>165</v>
      </c>
      <c r="J62" s="116" t="s">
        <v>165</v>
      </c>
      <c r="K62" s="116" t="s">
        <v>165</v>
      </c>
      <c r="L62" s="116" t="s">
        <v>165</v>
      </c>
      <c r="M62" s="116" t="s">
        <v>165</v>
      </c>
      <c r="N62" s="116" t="s">
        <v>165</v>
      </c>
      <c r="O62" s="116" t="s">
        <v>165</v>
      </c>
      <c r="P62" s="116" t="s">
        <v>165</v>
      </c>
      <c r="Q62" s="116" t="s">
        <v>165</v>
      </c>
      <c r="R62" s="116" t="s">
        <v>165</v>
      </c>
      <c r="S62" s="116" t="s">
        <v>165</v>
      </c>
      <c r="T62" s="116" t="s">
        <v>165</v>
      </c>
      <c r="U62" s="116" t="s">
        <v>165</v>
      </c>
      <c r="V62" s="116" t="s">
        <v>165</v>
      </c>
      <c r="W62" s="116" t="s">
        <v>165</v>
      </c>
      <c r="X62" s="116" t="s">
        <v>165</v>
      </c>
      <c r="Y62" s="116" t="s">
        <v>165</v>
      </c>
      <c r="Z62" s="116" t="s">
        <v>165</v>
      </c>
      <c r="AA62" s="116" t="s">
        <v>165</v>
      </c>
      <c r="AB62" s="116" t="s">
        <v>165</v>
      </c>
      <c r="AC62" s="116" t="s">
        <v>165</v>
      </c>
      <c r="AD62" s="116" t="s">
        <v>165</v>
      </c>
      <c r="AE62" s="116" t="s">
        <v>165</v>
      </c>
      <c r="AF62" s="116" t="s">
        <v>165</v>
      </c>
      <c r="AG62" s="116" t="s">
        <v>165</v>
      </c>
      <c r="AH62" s="116" t="s">
        <v>165</v>
      </c>
      <c r="AI62" s="116" t="s">
        <v>165</v>
      </c>
      <c r="AJ62" s="116" t="s">
        <v>165</v>
      </c>
      <c r="AK62" s="20">
        <f t="shared" si="1"/>
        <v>0</v>
      </c>
      <c r="AL62" s="19" t="e">
        <f t="shared" si="2"/>
        <v>#DIV/0!</v>
      </c>
    </row>
    <row r="63" spans="2:40" customFormat="1" ht="15" x14ac:dyDescent="0.25">
      <c r="B63" s="17" t="str">
        <f t="shared" si="0"/>
        <v>Huasteca_Santa Fé</v>
      </c>
      <c r="C63" s="17" t="s">
        <v>10</v>
      </c>
      <c r="D63" s="17" t="s">
        <v>91</v>
      </c>
      <c r="E63" s="17" t="s">
        <v>89</v>
      </c>
      <c r="F63" s="116">
        <v>0</v>
      </c>
      <c r="G63" s="116">
        <v>0</v>
      </c>
      <c r="H63" s="116">
        <v>0</v>
      </c>
      <c r="I63" s="116">
        <v>0.4</v>
      </c>
      <c r="J63" s="116">
        <v>0</v>
      </c>
      <c r="K63" s="116">
        <v>0</v>
      </c>
      <c r="L63" s="116">
        <v>0</v>
      </c>
      <c r="M63" s="116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7.6</v>
      </c>
      <c r="V63" s="116">
        <v>0</v>
      </c>
      <c r="W63" s="116" t="s">
        <v>165</v>
      </c>
      <c r="X63" s="116" t="s">
        <v>165</v>
      </c>
      <c r="Y63" s="116" t="s">
        <v>165</v>
      </c>
      <c r="Z63" s="116" t="s">
        <v>165</v>
      </c>
      <c r="AA63" s="116" t="s">
        <v>165</v>
      </c>
      <c r="AB63" s="116">
        <v>0</v>
      </c>
      <c r="AC63" s="116">
        <v>0</v>
      </c>
      <c r="AD63" s="116" t="s">
        <v>165</v>
      </c>
      <c r="AE63" s="116" t="s">
        <v>165</v>
      </c>
      <c r="AF63" s="116" t="s">
        <v>165</v>
      </c>
      <c r="AG63" s="116" t="s">
        <v>165</v>
      </c>
      <c r="AH63" s="116" t="s">
        <v>165</v>
      </c>
      <c r="AI63" s="116" t="s">
        <v>165</v>
      </c>
      <c r="AJ63" s="116" t="s">
        <v>165</v>
      </c>
      <c r="AK63" s="20">
        <f t="shared" si="1"/>
        <v>8</v>
      </c>
      <c r="AL63" s="19">
        <f t="shared" si="2"/>
        <v>0.42105263157894735</v>
      </c>
      <c r="AN63" s="16"/>
    </row>
    <row r="64" spans="2:40" customFormat="1" ht="15" x14ac:dyDescent="0.25">
      <c r="B64" s="17" t="str">
        <f t="shared" si="0"/>
        <v xml:space="preserve">Huasteca_Santa Martha </v>
      </c>
      <c r="C64" s="17" t="s">
        <v>10</v>
      </c>
      <c r="D64" s="17" t="s">
        <v>92</v>
      </c>
      <c r="E64" s="17" t="s">
        <v>89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0</v>
      </c>
      <c r="AC64" s="116">
        <v>0</v>
      </c>
      <c r="AD64" s="116">
        <v>0</v>
      </c>
      <c r="AE64" s="116">
        <v>0</v>
      </c>
      <c r="AF64" s="116">
        <v>0</v>
      </c>
      <c r="AG64" s="116">
        <v>0</v>
      </c>
      <c r="AH64" s="116">
        <v>0</v>
      </c>
      <c r="AI64" s="116">
        <v>0</v>
      </c>
      <c r="AJ64" s="116">
        <v>0</v>
      </c>
      <c r="AK64" s="20">
        <f t="shared" si="1"/>
        <v>0</v>
      </c>
      <c r="AL64" s="19">
        <f t="shared" si="2"/>
        <v>0</v>
      </c>
    </row>
    <row r="65" spans="2:40" customFormat="1" ht="15" x14ac:dyDescent="0.25">
      <c r="B65" s="17" t="str">
        <f t="shared" si="0"/>
        <v>Huasteca_El Estribo</v>
      </c>
      <c r="C65" s="17" t="s">
        <v>10</v>
      </c>
      <c r="D65" s="17" t="s">
        <v>93</v>
      </c>
      <c r="E65" s="17" t="s">
        <v>94</v>
      </c>
      <c r="F65" s="111" t="s">
        <v>165</v>
      </c>
      <c r="G65" s="111" t="s">
        <v>165</v>
      </c>
      <c r="H65" s="111" t="s">
        <v>165</v>
      </c>
      <c r="I65" s="111" t="s">
        <v>165</v>
      </c>
      <c r="J65" s="111" t="s">
        <v>165</v>
      </c>
      <c r="K65" s="111" t="s">
        <v>165</v>
      </c>
      <c r="L65" s="111" t="s">
        <v>165</v>
      </c>
      <c r="M65" s="111" t="s">
        <v>165</v>
      </c>
      <c r="N65" s="111" t="s">
        <v>165</v>
      </c>
      <c r="O65" s="111" t="s">
        <v>165</v>
      </c>
      <c r="P65" s="111" t="s">
        <v>165</v>
      </c>
      <c r="Q65" s="111" t="s">
        <v>165</v>
      </c>
      <c r="R65" s="111" t="s">
        <v>165</v>
      </c>
      <c r="S65" s="111" t="s">
        <v>165</v>
      </c>
      <c r="T65" s="111" t="s">
        <v>165</v>
      </c>
      <c r="U65" s="111" t="s">
        <v>165</v>
      </c>
      <c r="V65" s="111" t="s">
        <v>165</v>
      </c>
      <c r="W65" s="111" t="s">
        <v>165</v>
      </c>
      <c r="X65" s="111" t="s">
        <v>165</v>
      </c>
      <c r="Y65" s="111" t="s">
        <v>165</v>
      </c>
      <c r="Z65" s="111" t="s">
        <v>165</v>
      </c>
      <c r="AA65" s="111" t="s">
        <v>165</v>
      </c>
      <c r="AB65" s="111" t="s">
        <v>165</v>
      </c>
      <c r="AC65" s="111" t="s">
        <v>165</v>
      </c>
      <c r="AD65" s="111" t="s">
        <v>165</v>
      </c>
      <c r="AE65" s="111" t="s">
        <v>165</v>
      </c>
      <c r="AF65" s="111" t="s">
        <v>165</v>
      </c>
      <c r="AG65" s="111" t="s">
        <v>165</v>
      </c>
      <c r="AH65" s="111" t="s">
        <v>165</v>
      </c>
      <c r="AI65" s="111" t="s">
        <v>165</v>
      </c>
      <c r="AJ65" s="111" t="s">
        <v>165</v>
      </c>
      <c r="AK65" s="20">
        <f t="shared" si="1"/>
        <v>0</v>
      </c>
      <c r="AL65" s="19" t="e">
        <f t="shared" si="2"/>
        <v>#DIV/0!</v>
      </c>
      <c r="AN65" s="16"/>
    </row>
    <row r="66" spans="2:40" customFormat="1" ht="15" x14ac:dyDescent="0.25">
      <c r="B66" s="17" t="str">
        <f t="shared" si="0"/>
        <v>Huasteca_El Rosario</v>
      </c>
      <c r="C66" s="17" t="s">
        <v>10</v>
      </c>
      <c r="D66" s="17" t="s">
        <v>95</v>
      </c>
      <c r="E66" s="17" t="s">
        <v>94</v>
      </c>
      <c r="F66" s="111" t="s">
        <v>165</v>
      </c>
      <c r="G66" s="111" t="s">
        <v>165</v>
      </c>
      <c r="H66" s="111" t="s">
        <v>165</v>
      </c>
      <c r="I66" s="111" t="s">
        <v>165</v>
      </c>
      <c r="J66" s="111" t="s">
        <v>165</v>
      </c>
      <c r="K66" s="111" t="s">
        <v>165</v>
      </c>
      <c r="L66" s="111" t="s">
        <v>165</v>
      </c>
      <c r="M66" s="111" t="s">
        <v>165</v>
      </c>
      <c r="N66" s="111" t="s">
        <v>165</v>
      </c>
      <c r="O66" s="111" t="s">
        <v>165</v>
      </c>
      <c r="P66" s="111" t="s">
        <v>165</v>
      </c>
      <c r="Q66" s="111" t="s">
        <v>165</v>
      </c>
      <c r="R66" s="111" t="s">
        <v>165</v>
      </c>
      <c r="S66" s="111" t="s">
        <v>165</v>
      </c>
      <c r="T66" s="111" t="s">
        <v>165</v>
      </c>
      <c r="U66" s="111" t="s">
        <v>165</v>
      </c>
      <c r="V66" s="111" t="s">
        <v>165</v>
      </c>
      <c r="W66" s="111" t="s">
        <v>165</v>
      </c>
      <c r="X66" s="111" t="s">
        <v>165</v>
      </c>
      <c r="Y66" s="111" t="s">
        <v>165</v>
      </c>
      <c r="Z66" s="111" t="s">
        <v>165</v>
      </c>
      <c r="AA66" s="111" t="s">
        <v>165</v>
      </c>
      <c r="AB66" s="111" t="s">
        <v>165</v>
      </c>
      <c r="AC66" s="111" t="s">
        <v>165</v>
      </c>
      <c r="AD66" s="111" t="s">
        <v>165</v>
      </c>
      <c r="AE66" s="111" t="s">
        <v>165</v>
      </c>
      <c r="AF66" s="111" t="s">
        <v>165</v>
      </c>
      <c r="AG66" s="111" t="s">
        <v>165</v>
      </c>
      <c r="AH66" s="111" t="s">
        <v>165</v>
      </c>
      <c r="AI66" s="111" t="s">
        <v>165</v>
      </c>
      <c r="AJ66" s="111" t="s">
        <v>165</v>
      </c>
      <c r="AK66" s="20">
        <f t="shared" si="1"/>
        <v>0</v>
      </c>
      <c r="AL66" s="19" t="e">
        <f t="shared" si="2"/>
        <v>#DIV/0!</v>
      </c>
    </row>
    <row r="67" spans="2:40" customFormat="1" ht="15" x14ac:dyDescent="0.25">
      <c r="B67" s="17" t="str">
        <f t="shared" si="0"/>
        <v xml:space="preserve">Huasteca_INIFAP Huichihuayan </v>
      </c>
      <c r="C67" s="17" t="s">
        <v>10</v>
      </c>
      <c r="D67" s="17" t="s">
        <v>96</v>
      </c>
      <c r="E67" s="17" t="s">
        <v>97</v>
      </c>
      <c r="F67" s="111" t="s">
        <v>165</v>
      </c>
      <c r="G67" s="111" t="s">
        <v>165</v>
      </c>
      <c r="H67" s="111" t="s">
        <v>165</v>
      </c>
      <c r="I67" s="111" t="s">
        <v>165</v>
      </c>
      <c r="J67" s="111" t="s">
        <v>165</v>
      </c>
      <c r="K67" s="111" t="s">
        <v>165</v>
      </c>
      <c r="L67" s="111" t="s">
        <v>165</v>
      </c>
      <c r="M67" s="111" t="s">
        <v>165</v>
      </c>
      <c r="N67" s="111" t="s">
        <v>165</v>
      </c>
      <c r="O67" s="111" t="s">
        <v>165</v>
      </c>
      <c r="P67" s="111" t="s">
        <v>165</v>
      </c>
      <c r="Q67" s="111" t="s">
        <v>165</v>
      </c>
      <c r="R67" s="111" t="s">
        <v>165</v>
      </c>
      <c r="S67" s="111" t="s">
        <v>165</v>
      </c>
      <c r="T67" s="111" t="s">
        <v>165</v>
      </c>
      <c r="U67" s="111" t="s">
        <v>165</v>
      </c>
      <c r="V67" s="111" t="s">
        <v>165</v>
      </c>
      <c r="W67" s="111" t="s">
        <v>165</v>
      </c>
      <c r="X67" s="111" t="s">
        <v>165</v>
      </c>
      <c r="Y67" s="111" t="s">
        <v>165</v>
      </c>
      <c r="Z67" s="111" t="s">
        <v>165</v>
      </c>
      <c r="AA67" s="111" t="s">
        <v>165</v>
      </c>
      <c r="AB67" s="111" t="s">
        <v>165</v>
      </c>
      <c r="AC67" s="111" t="s">
        <v>165</v>
      </c>
      <c r="AD67" s="111" t="s">
        <v>165</v>
      </c>
      <c r="AE67" s="111" t="s">
        <v>165</v>
      </c>
      <c r="AF67" s="111" t="s">
        <v>165</v>
      </c>
      <c r="AG67" s="111" t="s">
        <v>165</v>
      </c>
      <c r="AH67" s="111" t="s">
        <v>165</v>
      </c>
      <c r="AI67" s="111" t="s">
        <v>165</v>
      </c>
      <c r="AJ67" s="111" t="s">
        <v>165</v>
      </c>
      <c r="AK67" s="20">
        <f t="shared" si="1"/>
        <v>0</v>
      </c>
      <c r="AL67" s="19" t="e">
        <f t="shared" si="2"/>
        <v>#DIV/0!</v>
      </c>
      <c r="AN67" s="16"/>
    </row>
    <row r="68" spans="2:40" customFormat="1" ht="15" x14ac:dyDescent="0.25">
      <c r="B68" s="17" t="str">
        <f t="shared" si="0"/>
        <v>Huasteca_El Encanto</v>
      </c>
      <c r="C68" s="17" t="s">
        <v>10</v>
      </c>
      <c r="D68" s="17" t="s">
        <v>98</v>
      </c>
      <c r="E68" s="17" t="s">
        <v>118</v>
      </c>
      <c r="F68" s="111" t="s">
        <v>165</v>
      </c>
      <c r="G68" s="111" t="s">
        <v>165</v>
      </c>
      <c r="H68" s="111" t="s">
        <v>165</v>
      </c>
      <c r="I68" s="111" t="s">
        <v>165</v>
      </c>
      <c r="J68" s="111" t="s">
        <v>165</v>
      </c>
      <c r="K68" s="111" t="s">
        <v>165</v>
      </c>
      <c r="L68" s="111" t="s">
        <v>165</v>
      </c>
      <c r="M68" s="111" t="s">
        <v>165</v>
      </c>
      <c r="N68" s="111" t="s">
        <v>165</v>
      </c>
      <c r="O68" s="111" t="s">
        <v>165</v>
      </c>
      <c r="P68" s="111" t="s">
        <v>165</v>
      </c>
      <c r="Q68" s="111" t="s">
        <v>165</v>
      </c>
      <c r="R68" s="111" t="s">
        <v>165</v>
      </c>
      <c r="S68" s="111" t="s">
        <v>165</v>
      </c>
      <c r="T68" s="111" t="s">
        <v>165</v>
      </c>
      <c r="U68" s="111" t="s">
        <v>165</v>
      </c>
      <c r="V68" s="111" t="s">
        <v>165</v>
      </c>
      <c r="W68" s="111" t="s">
        <v>165</v>
      </c>
      <c r="X68" s="111" t="s">
        <v>165</v>
      </c>
      <c r="Y68" s="111" t="s">
        <v>165</v>
      </c>
      <c r="Z68" s="111" t="s">
        <v>165</v>
      </c>
      <c r="AA68" s="111" t="s">
        <v>165</v>
      </c>
      <c r="AB68" s="111" t="s">
        <v>165</v>
      </c>
      <c r="AC68" s="111" t="s">
        <v>165</v>
      </c>
      <c r="AD68" s="111" t="s">
        <v>165</v>
      </c>
      <c r="AE68" s="111" t="s">
        <v>165</v>
      </c>
      <c r="AF68" s="111" t="s">
        <v>165</v>
      </c>
      <c r="AG68" s="111" t="s">
        <v>165</v>
      </c>
      <c r="AH68" s="111" t="s">
        <v>165</v>
      </c>
      <c r="AI68" s="111" t="s">
        <v>165</v>
      </c>
      <c r="AJ68" s="111" t="s">
        <v>165</v>
      </c>
      <c r="AK68" s="20">
        <f t="shared" si="1"/>
        <v>0</v>
      </c>
      <c r="AL68" s="19" t="e">
        <f t="shared" si="2"/>
        <v>#DIV/0!</v>
      </c>
    </row>
    <row r="69" spans="2:40" customFormat="1" ht="15" x14ac:dyDescent="0.25">
      <c r="B69" s="17" t="str">
        <f t="shared" si="0"/>
        <v>Huasteca_Tancojol</v>
      </c>
      <c r="C69" s="17" t="s">
        <v>10</v>
      </c>
      <c r="D69" s="17" t="s">
        <v>99</v>
      </c>
      <c r="E69" s="17" t="s">
        <v>118</v>
      </c>
      <c r="F69" s="116">
        <v>0</v>
      </c>
      <c r="G69" s="116">
        <v>0</v>
      </c>
      <c r="H69" s="116">
        <v>0</v>
      </c>
      <c r="I69" s="116">
        <v>1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  <c r="Z69" s="116">
        <v>0</v>
      </c>
      <c r="AA69" s="116">
        <v>0</v>
      </c>
      <c r="AB69" s="116" t="s">
        <v>165</v>
      </c>
      <c r="AC69" s="116" t="s">
        <v>165</v>
      </c>
      <c r="AD69" s="116" t="s">
        <v>165</v>
      </c>
      <c r="AE69" s="116" t="s">
        <v>165</v>
      </c>
      <c r="AF69" s="116" t="s">
        <v>165</v>
      </c>
      <c r="AG69" s="116" t="s">
        <v>165</v>
      </c>
      <c r="AH69" s="116" t="s">
        <v>165</v>
      </c>
      <c r="AI69" s="116" t="s">
        <v>165</v>
      </c>
      <c r="AJ69" s="116" t="s">
        <v>165</v>
      </c>
      <c r="AK69" s="20">
        <f t="shared" si="1"/>
        <v>1</v>
      </c>
      <c r="AL69" s="19">
        <f t="shared" si="2"/>
        <v>4.5454545454545456E-2</v>
      </c>
      <c r="AN69" s="16"/>
    </row>
    <row r="70" spans="2:40" customFormat="1" ht="15" x14ac:dyDescent="0.25">
      <c r="B70" s="17" t="str">
        <f t="shared" si="0"/>
        <v>Huasteca_Est. Rancho El Canal</v>
      </c>
      <c r="C70" s="17" t="s">
        <v>10</v>
      </c>
      <c r="D70" s="17" t="s">
        <v>100</v>
      </c>
      <c r="E70" s="17" t="s">
        <v>101</v>
      </c>
      <c r="F70" s="111" t="s">
        <v>165</v>
      </c>
      <c r="G70" s="111" t="s">
        <v>165</v>
      </c>
      <c r="H70" s="111" t="s">
        <v>165</v>
      </c>
      <c r="I70" s="111" t="s">
        <v>165</v>
      </c>
      <c r="J70" s="111" t="s">
        <v>165</v>
      </c>
      <c r="K70" s="111" t="s">
        <v>165</v>
      </c>
      <c r="L70" s="111" t="s">
        <v>165</v>
      </c>
      <c r="M70" s="111" t="s">
        <v>165</v>
      </c>
      <c r="N70" s="111" t="s">
        <v>165</v>
      </c>
      <c r="O70" s="111" t="s">
        <v>165</v>
      </c>
      <c r="P70" s="111" t="s">
        <v>165</v>
      </c>
      <c r="Q70" s="111" t="s">
        <v>165</v>
      </c>
      <c r="R70" s="111" t="s">
        <v>165</v>
      </c>
      <c r="S70" s="111" t="s">
        <v>165</v>
      </c>
      <c r="T70" s="111" t="s">
        <v>165</v>
      </c>
      <c r="U70" s="111" t="s">
        <v>165</v>
      </c>
      <c r="V70" s="111" t="s">
        <v>165</v>
      </c>
      <c r="W70" s="111" t="s">
        <v>165</v>
      </c>
      <c r="X70" s="111" t="s">
        <v>165</v>
      </c>
      <c r="Y70" s="111" t="s">
        <v>165</v>
      </c>
      <c r="Z70" s="111" t="s">
        <v>165</v>
      </c>
      <c r="AA70" s="111" t="s">
        <v>165</v>
      </c>
      <c r="AB70" s="111" t="s">
        <v>165</v>
      </c>
      <c r="AC70" s="111" t="s">
        <v>165</v>
      </c>
      <c r="AD70" s="111" t="s">
        <v>165</v>
      </c>
      <c r="AE70" s="111" t="s">
        <v>165</v>
      </c>
      <c r="AF70" s="111" t="s">
        <v>165</v>
      </c>
      <c r="AG70" s="111" t="s">
        <v>165</v>
      </c>
      <c r="AH70" s="111" t="s">
        <v>165</v>
      </c>
      <c r="AI70" s="111" t="s">
        <v>165</v>
      </c>
      <c r="AJ70" s="111" t="s">
        <v>165</v>
      </c>
      <c r="AK70" s="20">
        <f t="shared" ref="AK70:AK81" si="3">SUM(F70:AJ70)</f>
        <v>0</v>
      </c>
      <c r="AL70" s="19" t="e">
        <f t="shared" si="2"/>
        <v>#DIV/0!</v>
      </c>
    </row>
    <row r="71" spans="2:40" customFormat="1" ht="15" x14ac:dyDescent="0.25">
      <c r="B71" s="17" t="str">
        <f t="shared" si="0"/>
        <v>Huasteca_Tamasopo</v>
      </c>
      <c r="C71" s="17" t="s">
        <v>10</v>
      </c>
      <c r="D71" s="17" t="s">
        <v>101</v>
      </c>
      <c r="E71" s="17" t="s">
        <v>101</v>
      </c>
      <c r="F71" s="111" t="s">
        <v>165</v>
      </c>
      <c r="G71" s="111" t="s">
        <v>165</v>
      </c>
      <c r="H71" s="111" t="s">
        <v>165</v>
      </c>
      <c r="I71" s="111" t="s">
        <v>165</v>
      </c>
      <c r="J71" s="111" t="s">
        <v>165</v>
      </c>
      <c r="K71" s="111" t="s">
        <v>165</v>
      </c>
      <c r="L71" s="111" t="s">
        <v>165</v>
      </c>
      <c r="M71" s="111" t="s">
        <v>165</v>
      </c>
      <c r="N71" s="111" t="s">
        <v>165</v>
      </c>
      <c r="O71" s="111" t="s">
        <v>165</v>
      </c>
      <c r="P71" s="111" t="s">
        <v>165</v>
      </c>
      <c r="Q71" s="111" t="s">
        <v>165</v>
      </c>
      <c r="R71" s="111" t="s">
        <v>165</v>
      </c>
      <c r="S71" s="111" t="s">
        <v>165</v>
      </c>
      <c r="T71" s="111" t="s">
        <v>165</v>
      </c>
      <c r="U71" s="111" t="s">
        <v>165</v>
      </c>
      <c r="V71" s="111" t="s">
        <v>165</v>
      </c>
      <c r="W71" s="111" t="s">
        <v>165</v>
      </c>
      <c r="X71" s="111" t="s">
        <v>165</v>
      </c>
      <c r="Y71" s="111" t="s">
        <v>165</v>
      </c>
      <c r="Z71" s="111" t="s">
        <v>165</v>
      </c>
      <c r="AA71" s="111" t="s">
        <v>165</v>
      </c>
      <c r="AB71" s="111" t="s">
        <v>165</v>
      </c>
      <c r="AC71" s="111" t="s">
        <v>165</v>
      </c>
      <c r="AD71" s="111" t="s">
        <v>165</v>
      </c>
      <c r="AE71" s="111" t="s">
        <v>165</v>
      </c>
      <c r="AF71" s="111" t="s">
        <v>165</v>
      </c>
      <c r="AG71" s="111" t="s">
        <v>165</v>
      </c>
      <c r="AH71" s="111" t="s">
        <v>165</v>
      </c>
      <c r="AI71" s="111" t="s">
        <v>165</v>
      </c>
      <c r="AJ71" s="111" t="s">
        <v>165</v>
      </c>
      <c r="AK71" s="20">
        <f t="shared" si="3"/>
        <v>0</v>
      </c>
      <c r="AL71" s="19" t="e">
        <f t="shared" ref="AL71:AL81" si="4">AVERAGE(F71:AJ71)</f>
        <v>#DIV/0!</v>
      </c>
      <c r="AN71" s="16"/>
    </row>
    <row r="72" spans="2:40" customFormat="1" ht="15" x14ac:dyDescent="0.25">
      <c r="B72" s="17" t="str">
        <f t="shared" si="0"/>
        <v xml:space="preserve">Huasteca_Rancho Progreso </v>
      </c>
      <c r="C72" s="17" t="s">
        <v>10</v>
      </c>
      <c r="D72" s="17" t="s">
        <v>102</v>
      </c>
      <c r="E72" s="17" t="s">
        <v>103</v>
      </c>
      <c r="F72" s="116" t="s">
        <v>165</v>
      </c>
      <c r="G72" s="116" t="s">
        <v>165</v>
      </c>
      <c r="H72" s="116" t="s">
        <v>165</v>
      </c>
      <c r="I72" s="116" t="s">
        <v>165</v>
      </c>
      <c r="J72" s="116">
        <v>0</v>
      </c>
      <c r="K72" s="116">
        <v>0</v>
      </c>
      <c r="L72" s="116">
        <v>0</v>
      </c>
      <c r="M72" s="116">
        <v>0</v>
      </c>
      <c r="N72" s="116" t="s">
        <v>165</v>
      </c>
      <c r="O72" s="116">
        <v>0</v>
      </c>
      <c r="P72" s="116" t="s">
        <v>165</v>
      </c>
      <c r="Q72" s="116">
        <v>0</v>
      </c>
      <c r="R72" s="116" t="s">
        <v>165</v>
      </c>
      <c r="S72" s="116" t="s">
        <v>165</v>
      </c>
      <c r="T72" s="116" t="s">
        <v>165</v>
      </c>
      <c r="U72" s="116" t="s">
        <v>165</v>
      </c>
      <c r="V72" s="116" t="s">
        <v>165</v>
      </c>
      <c r="W72" s="116" t="s">
        <v>165</v>
      </c>
      <c r="X72" s="116" t="s">
        <v>165</v>
      </c>
      <c r="Y72" s="116" t="s">
        <v>165</v>
      </c>
      <c r="Z72" s="116" t="s">
        <v>165</v>
      </c>
      <c r="AA72" s="116" t="s">
        <v>165</v>
      </c>
      <c r="AB72" s="116" t="s">
        <v>165</v>
      </c>
      <c r="AC72" s="116" t="s">
        <v>165</v>
      </c>
      <c r="AD72" s="116" t="s">
        <v>165</v>
      </c>
      <c r="AE72" s="116" t="s">
        <v>165</v>
      </c>
      <c r="AF72" s="116" t="s">
        <v>165</v>
      </c>
      <c r="AG72" s="116" t="s">
        <v>165</v>
      </c>
      <c r="AH72" s="116" t="s">
        <v>165</v>
      </c>
      <c r="AI72" s="116" t="s">
        <v>165</v>
      </c>
      <c r="AJ72" s="116" t="s">
        <v>165</v>
      </c>
      <c r="AK72" s="20">
        <f t="shared" si="3"/>
        <v>0</v>
      </c>
      <c r="AL72" s="19">
        <f t="shared" si="4"/>
        <v>0</v>
      </c>
    </row>
    <row r="73" spans="2:40" customFormat="1" ht="15" x14ac:dyDescent="0.25">
      <c r="B73" s="17" t="str">
        <f t="shared" si="0"/>
        <v xml:space="preserve">Huasteca_Tampacoy </v>
      </c>
      <c r="C73" s="17" t="s">
        <v>10</v>
      </c>
      <c r="D73" s="17" t="s">
        <v>104</v>
      </c>
      <c r="E73" s="17" t="s">
        <v>22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v>0</v>
      </c>
      <c r="N73" s="116">
        <v>0.2</v>
      </c>
      <c r="O73" s="116">
        <v>0</v>
      </c>
      <c r="P73" s="116">
        <v>0</v>
      </c>
      <c r="Q73" s="116">
        <v>0</v>
      </c>
      <c r="R73" s="116">
        <v>0</v>
      </c>
      <c r="S73" s="116">
        <v>0.2</v>
      </c>
      <c r="T73" s="116">
        <v>0.2</v>
      </c>
      <c r="U73" s="116">
        <v>0</v>
      </c>
      <c r="V73" s="116">
        <v>0</v>
      </c>
      <c r="W73" s="116">
        <v>0</v>
      </c>
      <c r="X73" s="116">
        <v>0.2</v>
      </c>
      <c r="Y73" s="116">
        <v>0</v>
      </c>
      <c r="Z73" s="116">
        <v>0.2</v>
      </c>
      <c r="AA73" s="116">
        <v>0</v>
      </c>
      <c r="AB73" s="116">
        <v>0.2</v>
      </c>
      <c r="AC73" s="116">
        <v>0.2</v>
      </c>
      <c r="AD73" s="116">
        <v>0</v>
      </c>
      <c r="AE73" s="116">
        <v>0</v>
      </c>
      <c r="AF73" s="116">
        <v>0</v>
      </c>
      <c r="AG73" s="116">
        <v>0</v>
      </c>
      <c r="AH73" s="116">
        <v>0</v>
      </c>
      <c r="AI73" s="116">
        <v>0</v>
      </c>
      <c r="AJ73" s="116">
        <v>0.6</v>
      </c>
      <c r="AK73" s="20">
        <f t="shared" si="3"/>
        <v>2</v>
      </c>
      <c r="AL73" s="19">
        <f t="shared" si="4"/>
        <v>6.4516129032258063E-2</v>
      </c>
      <c r="AN73" s="16"/>
    </row>
    <row r="74" spans="2:40" s="75" customFormat="1" ht="15" x14ac:dyDescent="0.25">
      <c r="B74" s="17" t="str">
        <f t="shared" si="0"/>
        <v>Huasteca_Rancho Santa Cruz</v>
      </c>
      <c r="C74" s="17" t="s">
        <v>10</v>
      </c>
      <c r="D74" s="17" t="s">
        <v>167</v>
      </c>
      <c r="E74" s="17" t="s">
        <v>168</v>
      </c>
      <c r="F74" s="116">
        <v>0</v>
      </c>
      <c r="G74" s="116">
        <v>9.1</v>
      </c>
      <c r="H74" s="116">
        <v>8.5</v>
      </c>
      <c r="I74" s="116">
        <v>2.9</v>
      </c>
      <c r="J74" s="116">
        <v>1</v>
      </c>
      <c r="K74" s="116">
        <v>0</v>
      </c>
      <c r="L74" s="116">
        <v>0</v>
      </c>
      <c r="M74" s="116">
        <v>0</v>
      </c>
      <c r="N74" s="116">
        <v>0</v>
      </c>
      <c r="O74" s="116">
        <v>0</v>
      </c>
      <c r="P74" s="116">
        <v>0.3</v>
      </c>
      <c r="Q74" s="116">
        <v>2</v>
      </c>
      <c r="R74" s="116">
        <v>0</v>
      </c>
      <c r="S74" s="116">
        <v>2.9</v>
      </c>
      <c r="T74" s="116">
        <v>0.2</v>
      </c>
      <c r="U74" s="116">
        <v>2.1</v>
      </c>
      <c r="V74" s="116">
        <v>0</v>
      </c>
      <c r="W74" s="116">
        <v>7.5</v>
      </c>
      <c r="X74" s="116">
        <v>0</v>
      </c>
      <c r="Y74" s="116">
        <v>1.5</v>
      </c>
      <c r="Z74" s="116">
        <v>3.7</v>
      </c>
      <c r="AA74" s="116">
        <v>1.3</v>
      </c>
      <c r="AB74" s="116">
        <v>1.4</v>
      </c>
      <c r="AC74" s="116">
        <v>1</v>
      </c>
      <c r="AD74" s="116">
        <v>0.7</v>
      </c>
      <c r="AE74" s="116">
        <v>20.9</v>
      </c>
      <c r="AF74" s="116">
        <v>3.1</v>
      </c>
      <c r="AG74" s="116">
        <v>0.5</v>
      </c>
      <c r="AH74" s="116">
        <v>14.6</v>
      </c>
      <c r="AI74" s="116">
        <v>9</v>
      </c>
      <c r="AJ74" s="116">
        <v>0</v>
      </c>
      <c r="AK74" s="20">
        <f>SUM(F74:AJ74)</f>
        <v>94.199999999999989</v>
      </c>
      <c r="AL74" s="19">
        <f>AVERAGE(F74:AJ74)</f>
        <v>3.0387096774193543</v>
      </c>
      <c r="AN74" s="16"/>
    </row>
    <row r="75" spans="2:40" customFormat="1" ht="15" x14ac:dyDescent="0.25">
      <c r="B75" s="17" t="str">
        <f t="shared" si="0"/>
        <v>Media_Cd. Del Maíz</v>
      </c>
      <c r="C75" s="17" t="s">
        <v>5</v>
      </c>
      <c r="D75" s="17" t="s">
        <v>105</v>
      </c>
      <c r="E75" s="17" t="s">
        <v>105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0.2</v>
      </c>
      <c r="N75" s="116">
        <v>1</v>
      </c>
      <c r="O75" s="116">
        <v>11.4</v>
      </c>
      <c r="P75" s="116">
        <v>1.4</v>
      </c>
      <c r="Q75" s="116">
        <v>0</v>
      </c>
      <c r="R75" s="116">
        <v>0</v>
      </c>
      <c r="S75" s="116">
        <v>0</v>
      </c>
      <c r="T75" s="116">
        <v>45.2</v>
      </c>
      <c r="U75" s="116">
        <v>0.8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0.2</v>
      </c>
      <c r="AC75" s="116">
        <v>0</v>
      </c>
      <c r="AD75" s="116">
        <v>0</v>
      </c>
      <c r="AE75" s="116">
        <v>0.4</v>
      </c>
      <c r="AF75" s="116">
        <v>0</v>
      </c>
      <c r="AG75" s="116">
        <v>0</v>
      </c>
      <c r="AH75" s="116">
        <v>0</v>
      </c>
      <c r="AI75" s="116">
        <v>0</v>
      </c>
      <c r="AJ75" s="116">
        <v>0.6</v>
      </c>
      <c r="AK75" s="20">
        <f t="shared" si="3"/>
        <v>61.2</v>
      </c>
      <c r="AL75" s="19">
        <f t="shared" si="4"/>
        <v>1.9741935483870969</v>
      </c>
    </row>
    <row r="76" spans="2:40" customFormat="1" ht="15" x14ac:dyDescent="0.25">
      <c r="B76" s="17" t="str">
        <f t="shared" ref="B76:B81" si="5">CONCATENATE(C76,"_",D76)</f>
        <v>Media_CBTA 123</v>
      </c>
      <c r="C76" s="17" t="s">
        <v>5</v>
      </c>
      <c r="D76" s="17" t="s">
        <v>106</v>
      </c>
      <c r="E76" s="17" t="s">
        <v>6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v>0</v>
      </c>
      <c r="N76" s="116">
        <v>0</v>
      </c>
      <c r="O76" s="116">
        <v>0</v>
      </c>
      <c r="P76" s="116">
        <v>0</v>
      </c>
      <c r="Q76" s="116">
        <v>0</v>
      </c>
      <c r="R76" s="116">
        <v>0</v>
      </c>
      <c r="S76" s="116">
        <v>0</v>
      </c>
      <c r="T76" s="116">
        <v>0</v>
      </c>
      <c r="U76" s="116">
        <v>0</v>
      </c>
      <c r="V76" s="116">
        <v>0</v>
      </c>
      <c r="W76" s="116">
        <v>0</v>
      </c>
      <c r="X76" s="116">
        <v>0</v>
      </c>
      <c r="Y76" s="116">
        <v>0</v>
      </c>
      <c r="Z76" s="116">
        <v>0</v>
      </c>
      <c r="AA76" s="116">
        <v>0</v>
      </c>
      <c r="AB76" s="116">
        <v>0</v>
      </c>
      <c r="AC76" s="116">
        <v>0</v>
      </c>
      <c r="AD76" s="116">
        <v>0</v>
      </c>
      <c r="AE76" s="116">
        <v>0</v>
      </c>
      <c r="AF76" s="116">
        <v>0</v>
      </c>
      <c r="AG76" s="116">
        <v>0</v>
      </c>
      <c r="AH76" s="116">
        <v>0</v>
      </c>
      <c r="AI76" s="116" t="s">
        <v>165</v>
      </c>
      <c r="AJ76" s="116" t="s">
        <v>165</v>
      </c>
      <c r="AK76" s="20">
        <f t="shared" si="3"/>
        <v>0</v>
      </c>
      <c r="AL76" s="19">
        <f t="shared" si="4"/>
        <v>0</v>
      </c>
      <c r="AN76" s="16"/>
    </row>
    <row r="77" spans="2:40" customFormat="1" ht="15" x14ac:dyDescent="0.25">
      <c r="B77" s="17" t="str">
        <f t="shared" si="5"/>
        <v>Media_Potrero San Isidro</v>
      </c>
      <c r="C77" s="17" t="s">
        <v>5</v>
      </c>
      <c r="D77" s="17" t="s">
        <v>107</v>
      </c>
      <c r="E77" s="17" t="s">
        <v>108</v>
      </c>
      <c r="F77" s="116">
        <v>0</v>
      </c>
      <c r="G77" s="116">
        <v>0</v>
      </c>
      <c r="H77" s="116">
        <v>0.2</v>
      </c>
      <c r="I77" s="116">
        <v>0</v>
      </c>
      <c r="J77" s="116">
        <v>0</v>
      </c>
      <c r="K77" s="116">
        <v>0</v>
      </c>
      <c r="L77" s="116">
        <v>0</v>
      </c>
      <c r="M77" s="116">
        <v>0.4</v>
      </c>
      <c r="N77" s="116">
        <v>0.4</v>
      </c>
      <c r="O77" s="116">
        <v>1.8</v>
      </c>
      <c r="P77" s="116">
        <v>17</v>
      </c>
      <c r="Q77" s="116">
        <v>1</v>
      </c>
      <c r="R77" s="116">
        <v>0</v>
      </c>
      <c r="S77" s="116">
        <v>0</v>
      </c>
      <c r="T77" s="116">
        <v>27</v>
      </c>
      <c r="U77" s="116">
        <v>0</v>
      </c>
      <c r="V77" s="116">
        <v>0</v>
      </c>
      <c r="W77" s="116">
        <v>0</v>
      </c>
      <c r="X77" s="116">
        <v>0</v>
      </c>
      <c r="Y77" s="116">
        <v>0</v>
      </c>
      <c r="Z77" s="111">
        <v>0</v>
      </c>
      <c r="AA77" s="111">
        <v>0</v>
      </c>
      <c r="AB77" s="111">
        <v>4.4000000000000004</v>
      </c>
      <c r="AC77" s="111">
        <v>0</v>
      </c>
      <c r="AD77" s="111">
        <v>0</v>
      </c>
      <c r="AE77" s="111">
        <v>38.200000000000003</v>
      </c>
      <c r="AF77" s="111">
        <v>2.8</v>
      </c>
      <c r="AG77" s="111">
        <v>0</v>
      </c>
      <c r="AH77" s="111">
        <v>0</v>
      </c>
      <c r="AI77" s="111">
        <v>8.1999999999999993</v>
      </c>
      <c r="AJ77" s="111">
        <v>0</v>
      </c>
      <c r="AK77" s="20">
        <f t="shared" si="3"/>
        <v>101.4</v>
      </c>
      <c r="AL77" s="19">
        <f t="shared" si="4"/>
        <v>3.2709677419354839</v>
      </c>
    </row>
    <row r="78" spans="2:40" customFormat="1" ht="15" x14ac:dyDescent="0.25">
      <c r="B78" s="17" t="str">
        <f t="shared" si="5"/>
        <v>Media_El Naranjal</v>
      </c>
      <c r="C78" s="17" t="s">
        <v>5</v>
      </c>
      <c r="D78" s="17" t="s">
        <v>109</v>
      </c>
      <c r="E78" s="17" t="s">
        <v>7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v>0</v>
      </c>
      <c r="P78" s="116">
        <v>0.2</v>
      </c>
      <c r="Q78" s="116">
        <v>0.2</v>
      </c>
      <c r="R78" s="116"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v>0.2</v>
      </c>
      <c r="X78" s="116">
        <v>0</v>
      </c>
      <c r="Y78" s="116">
        <v>0</v>
      </c>
      <c r="Z78" s="116">
        <v>0.2</v>
      </c>
      <c r="AA78" s="116">
        <v>0</v>
      </c>
      <c r="AB78" s="116">
        <v>0.2</v>
      </c>
      <c r="AC78" s="116">
        <v>0</v>
      </c>
      <c r="AD78" s="116">
        <v>0</v>
      </c>
      <c r="AE78" s="116">
        <v>0.2</v>
      </c>
      <c r="AF78" s="116">
        <v>0</v>
      </c>
      <c r="AG78" s="116">
        <v>0</v>
      </c>
      <c r="AH78" s="116">
        <v>0</v>
      </c>
      <c r="AI78" s="116">
        <v>0</v>
      </c>
      <c r="AJ78" s="116">
        <v>0</v>
      </c>
      <c r="AK78" s="20">
        <f t="shared" si="3"/>
        <v>1.2</v>
      </c>
      <c r="AL78" s="19">
        <f t="shared" si="4"/>
        <v>3.870967741935484E-2</v>
      </c>
      <c r="AN78" s="16"/>
    </row>
    <row r="79" spans="2:40" customFormat="1" ht="15" x14ac:dyDescent="0.25">
      <c r="B79" s="17" t="str">
        <f t="shared" si="5"/>
        <v>Media_Progreso</v>
      </c>
      <c r="C79" s="17" t="s">
        <v>5</v>
      </c>
      <c r="D79" s="17" t="s">
        <v>110</v>
      </c>
      <c r="E79" s="17" t="s">
        <v>7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116">
        <v>0</v>
      </c>
      <c r="AK79" s="20">
        <f t="shared" si="3"/>
        <v>0</v>
      </c>
      <c r="AL79" s="19">
        <f t="shared" si="4"/>
        <v>0</v>
      </c>
    </row>
    <row r="80" spans="2:40" customFormat="1" ht="15" x14ac:dyDescent="0.25">
      <c r="B80" s="17" t="str">
        <f t="shared" si="5"/>
        <v xml:space="preserve">Media_Palo Alto </v>
      </c>
      <c r="C80" s="17" t="s">
        <v>5</v>
      </c>
      <c r="D80" s="17" t="s">
        <v>111</v>
      </c>
      <c r="E80" s="17" t="s">
        <v>112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116">
        <v>0</v>
      </c>
      <c r="AK80" s="20">
        <f t="shared" si="3"/>
        <v>0</v>
      </c>
      <c r="AL80" s="19">
        <f t="shared" si="4"/>
        <v>0</v>
      </c>
      <c r="AN80" s="16"/>
    </row>
    <row r="81" spans="2:38" customFormat="1" ht="15" x14ac:dyDescent="0.25">
      <c r="B81" s="17" t="str">
        <f t="shared" si="5"/>
        <v xml:space="preserve">Media _Rayón </v>
      </c>
      <c r="C81" s="71" t="s">
        <v>113</v>
      </c>
      <c r="D81" s="71" t="s">
        <v>114</v>
      </c>
      <c r="E81" s="71" t="s">
        <v>114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  <c r="X81" s="116">
        <v>0</v>
      </c>
      <c r="Y81" s="116">
        <v>0</v>
      </c>
      <c r="Z81" s="116">
        <v>0</v>
      </c>
      <c r="AA81" s="116">
        <v>0</v>
      </c>
      <c r="AB81" s="116">
        <v>0</v>
      </c>
      <c r="AC81" s="116">
        <v>0</v>
      </c>
      <c r="AD81" s="116">
        <v>0</v>
      </c>
      <c r="AE81" s="116">
        <v>0</v>
      </c>
      <c r="AF81" s="116">
        <v>0</v>
      </c>
      <c r="AG81" s="116">
        <v>0</v>
      </c>
      <c r="AH81" s="116">
        <v>0</v>
      </c>
      <c r="AI81" s="116">
        <v>0</v>
      </c>
      <c r="AJ81" s="116">
        <v>0</v>
      </c>
      <c r="AK81" s="20">
        <f t="shared" si="3"/>
        <v>0</v>
      </c>
      <c r="AL81" s="19">
        <f t="shared" si="4"/>
        <v>0</v>
      </c>
    </row>
    <row r="82" spans="2:38" ht="15" customHeight="1" x14ac:dyDescent="0.2">
      <c r="B82" s="193" t="s">
        <v>31</v>
      </c>
      <c r="C82" s="193"/>
      <c r="D82" s="193"/>
      <c r="E82" s="193"/>
      <c r="F82" s="18">
        <f>AVERAGE(F5:F81)</f>
        <v>3.3898305084745766E-3</v>
      </c>
      <c r="G82" s="18">
        <f>AVERAGE(G5:G81)</f>
        <v>0.96034482758620698</v>
      </c>
      <c r="H82" s="18">
        <f>AVERAGE(H5:H81)</f>
        <v>0.36379310344827581</v>
      </c>
      <c r="I82" s="18">
        <f>AVERAGE(I5:I81)</f>
        <v>0.24727272727272726</v>
      </c>
      <c r="J82" s="18">
        <f t="shared" ref="J82:AL82" si="6">AVERAGE(J5:J81)</f>
        <v>1.6949152542372881E-2</v>
      </c>
      <c r="K82" s="18">
        <f t="shared" si="6"/>
        <v>4.4827586206896551E-2</v>
      </c>
      <c r="L82" s="18">
        <f t="shared" si="6"/>
        <v>5.8928571428571434E-2</v>
      </c>
      <c r="M82" s="18">
        <f t="shared" si="6"/>
        <v>0.39642857142857141</v>
      </c>
      <c r="N82" s="18">
        <f t="shared" si="6"/>
        <v>0.32631578947368417</v>
      </c>
      <c r="O82" s="18">
        <f t="shared" si="6"/>
        <v>2.7728813559322036</v>
      </c>
      <c r="P82" s="18">
        <f t="shared" si="6"/>
        <v>2.7896551724137937</v>
      </c>
      <c r="Q82" s="18">
        <f t="shared" si="6"/>
        <v>0.61475409836065587</v>
      </c>
      <c r="R82" s="18">
        <f t="shared" si="6"/>
        <v>3.1578947368421054E-2</v>
      </c>
      <c r="S82" s="18">
        <f t="shared" si="6"/>
        <v>0.256140350877193</v>
      </c>
      <c r="T82" s="18">
        <f t="shared" si="6"/>
        <v>11.1</v>
      </c>
      <c r="U82" s="18">
        <f t="shared" si="6"/>
        <v>1.336206896551724</v>
      </c>
      <c r="V82" s="18">
        <f t="shared" si="6"/>
        <v>0.12372881355932204</v>
      </c>
      <c r="W82" s="18">
        <f t="shared" si="6"/>
        <v>0.93793103448275883</v>
      </c>
      <c r="X82" s="18">
        <f t="shared" si="6"/>
        <v>0.29090909090909089</v>
      </c>
      <c r="Y82" s="18">
        <f t="shared" si="6"/>
        <v>0.15098039215686274</v>
      </c>
      <c r="Z82" s="18">
        <f t="shared" si="6"/>
        <v>1.1962962962962964</v>
      </c>
      <c r="AA82" s="18">
        <f t="shared" si="6"/>
        <v>2.5553571428571429</v>
      </c>
      <c r="AB82" s="18">
        <f t="shared" si="6"/>
        <v>0.46415094339622637</v>
      </c>
      <c r="AC82" s="18">
        <f t="shared" si="6"/>
        <v>0.15000000000000002</v>
      </c>
      <c r="AD82" s="18">
        <f t="shared" si="6"/>
        <v>2.0461538461538464</v>
      </c>
      <c r="AE82" s="80">
        <f t="shared" si="6"/>
        <v>9.3471698113207538</v>
      </c>
      <c r="AF82" s="18">
        <f t="shared" si="6"/>
        <v>3.4102040816326524</v>
      </c>
      <c r="AG82" s="18">
        <f t="shared" si="6"/>
        <v>1.8693877551020408</v>
      </c>
      <c r="AH82" s="18">
        <f t="shared" si="6"/>
        <v>4.9490196078431374</v>
      </c>
      <c r="AI82" s="18">
        <f t="shared" si="6"/>
        <v>4.1094339622641503</v>
      </c>
      <c r="AJ82" s="80">
        <f t="shared" si="6"/>
        <v>4.6039999999999983</v>
      </c>
      <c r="AK82" s="18">
        <f t="shared" si="6"/>
        <v>40.88051948051946</v>
      </c>
      <c r="AL82" s="18" t="e">
        <f t="shared" si="6"/>
        <v>#DIV/0!</v>
      </c>
    </row>
    <row r="84" spans="2:38" x14ac:dyDescent="0.2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  <row r="86" spans="2:38" x14ac:dyDescent="0.2">
      <c r="F86" s="38"/>
    </row>
  </sheetData>
  <sortState ref="C5:AK28">
    <sortCondition ref="C5:C28"/>
    <sortCondition ref="D5:D28"/>
  </sortState>
  <mergeCells count="3">
    <mergeCell ref="B84:AK84"/>
    <mergeCell ref="B3:AL3"/>
    <mergeCell ref="B82:E8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84"/>
  <sheetViews>
    <sheetView zoomScaleNormal="100" workbookViewId="0">
      <pane xSplit="5" ySplit="4" topLeftCell="X8" activePane="bottomRight" state="frozen"/>
      <selection pane="topRight" activeCell="F1" sqref="F1"/>
      <selection pane="bottomLeft" activeCell="A5" sqref="A5"/>
      <selection pane="bottomRight" activeCell="AL5" sqref="AL5:AL7"/>
    </sheetView>
  </sheetViews>
  <sheetFormatPr baseColWidth="10" defaultRowHeight="5.65" customHeight="1" x14ac:dyDescent="0.25"/>
  <cols>
    <col min="1" max="1" width="2" customWidth="1"/>
    <col min="2" max="2" width="26.85546875" hidden="1" customWidth="1"/>
    <col min="3" max="3" width="8.5703125" bestFit="1" customWidth="1"/>
    <col min="4" max="4" width="18" bestFit="1" customWidth="1"/>
    <col min="5" max="5" width="19.7109375" bestFit="1" customWidth="1"/>
    <col min="6" max="6" width="6.5703125" bestFit="1" customWidth="1"/>
    <col min="7" max="7" width="5.5703125" bestFit="1" customWidth="1"/>
    <col min="8" max="8" width="6" bestFit="1" customWidth="1"/>
    <col min="9" max="9" width="5.5703125" bestFit="1" customWidth="1"/>
    <col min="10" max="10" width="6" bestFit="1" customWidth="1"/>
    <col min="11" max="19" width="6.5703125" bestFit="1" customWidth="1"/>
    <col min="20" max="20" width="7.5703125" bestFit="1" customWidth="1"/>
    <col min="21" max="21" width="6.5703125" bestFit="1" customWidth="1"/>
    <col min="22" max="26" width="7.5703125" bestFit="1" customWidth="1"/>
    <col min="27" max="27" width="5.5703125" customWidth="1"/>
    <col min="28" max="32" width="6.5703125" bestFit="1" customWidth="1"/>
    <col min="33" max="35" width="7.5703125" bestFit="1" customWidth="1"/>
    <col min="36" max="36" width="8.7109375" bestFit="1" customWidth="1"/>
    <col min="37" max="37" width="9" bestFit="1" customWidth="1"/>
    <col min="38" max="38" width="11.42578125" style="75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1" spans="2:38" ht="15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</row>
    <row r="3" spans="2:38" s="2" customFormat="1" ht="15" customHeight="1" thickBot="1" x14ac:dyDescent="0.25">
      <c r="B3" s="195" t="s">
        <v>128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</row>
    <row r="4" spans="2:38" s="10" customFormat="1" ht="36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1" t="s">
        <v>29</v>
      </c>
      <c r="AK4" s="22" t="s">
        <v>30</v>
      </c>
      <c r="AL4" s="200" t="s">
        <v>172</v>
      </c>
    </row>
    <row r="5" spans="2:38" s="9" customFormat="1" ht="12.75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35">
        <v>42.7</v>
      </c>
      <c r="G5" s="135">
        <v>0</v>
      </c>
      <c r="H5" s="135">
        <v>0</v>
      </c>
      <c r="I5" s="135" t="s">
        <v>165</v>
      </c>
      <c r="J5" s="135" t="s">
        <v>165</v>
      </c>
      <c r="K5" s="135">
        <v>0</v>
      </c>
      <c r="L5" s="135">
        <v>0</v>
      </c>
      <c r="M5" s="135">
        <v>0</v>
      </c>
      <c r="N5" s="135" t="s">
        <v>165</v>
      </c>
      <c r="O5" s="135" t="s">
        <v>165</v>
      </c>
      <c r="P5" s="135">
        <v>0</v>
      </c>
      <c r="Q5" s="135">
        <v>0</v>
      </c>
      <c r="R5" s="135">
        <v>0</v>
      </c>
      <c r="S5" s="135">
        <v>0</v>
      </c>
      <c r="T5" s="135" t="s">
        <v>165</v>
      </c>
      <c r="U5" s="135">
        <v>0</v>
      </c>
      <c r="V5" s="135">
        <v>0</v>
      </c>
      <c r="W5" s="135">
        <v>0</v>
      </c>
      <c r="X5" s="135">
        <v>11.1</v>
      </c>
      <c r="Y5" s="135">
        <v>1.4</v>
      </c>
      <c r="Z5" s="139">
        <v>0</v>
      </c>
      <c r="AA5" s="135">
        <v>0</v>
      </c>
      <c r="AB5" s="135">
        <v>0</v>
      </c>
      <c r="AC5" s="135" t="s">
        <v>165</v>
      </c>
      <c r="AD5" s="135" t="s">
        <v>165</v>
      </c>
      <c r="AE5" s="135" t="s">
        <v>165</v>
      </c>
      <c r="AF5" s="135" t="s">
        <v>165</v>
      </c>
      <c r="AG5" s="135">
        <v>1.5</v>
      </c>
      <c r="AH5" s="135">
        <v>0</v>
      </c>
      <c r="AI5" s="135">
        <v>0</v>
      </c>
      <c r="AJ5" s="20">
        <f t="shared" ref="AJ5:AJ13" si="1">SUM(F5:AI5)</f>
        <v>56.7</v>
      </c>
      <c r="AK5" s="19">
        <f t="shared" ref="AK5:AK13" si="2">AVERAGE(F5:AI5)</f>
        <v>2.7</v>
      </c>
      <c r="AL5" s="201">
        <f>AVERAGE(AJ5:AJ7)</f>
        <v>21.233333333333334</v>
      </c>
    </row>
    <row r="6" spans="2:38" s="9" customFormat="1" ht="12.75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35">
        <v>3.3</v>
      </c>
      <c r="G6" s="135" t="s">
        <v>165</v>
      </c>
      <c r="H6" s="135" t="s">
        <v>165</v>
      </c>
      <c r="I6" s="135" t="s">
        <v>165</v>
      </c>
      <c r="J6" s="135">
        <v>0</v>
      </c>
      <c r="K6" s="135">
        <v>0</v>
      </c>
      <c r="L6" s="135">
        <v>0</v>
      </c>
      <c r="M6" s="135">
        <v>0</v>
      </c>
      <c r="N6" s="135">
        <v>2.7</v>
      </c>
      <c r="O6" s="135" t="s">
        <v>165</v>
      </c>
      <c r="P6" s="135" t="s">
        <v>165</v>
      </c>
      <c r="Q6" s="135">
        <v>0</v>
      </c>
      <c r="R6" s="135">
        <v>0</v>
      </c>
      <c r="S6" s="135">
        <v>0</v>
      </c>
      <c r="T6" s="135">
        <v>0.7</v>
      </c>
      <c r="U6" s="135" t="s">
        <v>165</v>
      </c>
      <c r="V6" s="135" t="s">
        <v>165</v>
      </c>
      <c r="W6" s="135" t="s">
        <v>165</v>
      </c>
      <c r="X6" s="135">
        <v>0</v>
      </c>
      <c r="Y6" s="135">
        <v>0.1</v>
      </c>
      <c r="Z6" s="139">
        <v>0</v>
      </c>
      <c r="AA6" s="135">
        <v>0</v>
      </c>
      <c r="AB6" s="135">
        <v>0</v>
      </c>
      <c r="AC6" s="135" t="s">
        <v>165</v>
      </c>
      <c r="AD6" s="135" t="s">
        <v>165</v>
      </c>
      <c r="AE6" s="135">
        <v>0.2</v>
      </c>
      <c r="AF6" s="135">
        <v>0</v>
      </c>
      <c r="AG6" s="135">
        <v>0</v>
      </c>
      <c r="AH6" s="135">
        <v>0</v>
      </c>
      <c r="AI6" s="135">
        <v>0</v>
      </c>
      <c r="AJ6" s="20">
        <f>SUM(F6:AI6)</f>
        <v>7</v>
      </c>
      <c r="AK6" s="19">
        <f t="shared" si="2"/>
        <v>0.35</v>
      </c>
      <c r="AL6" s="202"/>
    </row>
    <row r="7" spans="2:38" s="9" customFormat="1" ht="12.75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35" t="s">
        <v>165</v>
      </c>
      <c r="G7" s="135" t="s">
        <v>165</v>
      </c>
      <c r="H7" s="135" t="s">
        <v>165</v>
      </c>
      <c r="I7" s="135" t="s">
        <v>165</v>
      </c>
      <c r="J7" s="135" t="s">
        <v>165</v>
      </c>
      <c r="K7" s="135" t="s">
        <v>165</v>
      </c>
      <c r="L7" s="135" t="s">
        <v>165</v>
      </c>
      <c r="M7" s="135" t="s">
        <v>165</v>
      </c>
      <c r="N7" s="135" t="s">
        <v>165</v>
      </c>
      <c r="O7" s="135" t="s">
        <v>165</v>
      </c>
      <c r="P7" s="135" t="s">
        <v>165</v>
      </c>
      <c r="Q7" s="135" t="s">
        <v>165</v>
      </c>
      <c r="R7" s="135" t="s">
        <v>165</v>
      </c>
      <c r="S7" s="135" t="s">
        <v>165</v>
      </c>
      <c r="T7" s="135" t="s">
        <v>165</v>
      </c>
      <c r="U7" s="135" t="s">
        <v>165</v>
      </c>
      <c r="V7" s="135" t="s">
        <v>165</v>
      </c>
      <c r="W7" s="135" t="s">
        <v>165</v>
      </c>
      <c r="X7" s="135" t="s">
        <v>165</v>
      </c>
      <c r="Y7" s="135" t="s">
        <v>165</v>
      </c>
      <c r="Z7" s="139" t="s">
        <v>165</v>
      </c>
      <c r="AA7" s="135" t="s">
        <v>165</v>
      </c>
      <c r="AB7" s="135" t="s">
        <v>165</v>
      </c>
      <c r="AC7" s="135" t="s">
        <v>165</v>
      </c>
      <c r="AD7" s="135" t="s">
        <v>165</v>
      </c>
      <c r="AE7" s="135" t="s">
        <v>165</v>
      </c>
      <c r="AF7" s="135" t="s">
        <v>165</v>
      </c>
      <c r="AG7" s="135" t="s">
        <v>165</v>
      </c>
      <c r="AH7" s="135" t="s">
        <v>165</v>
      </c>
      <c r="AI7" s="135" t="s">
        <v>165</v>
      </c>
      <c r="AJ7" s="20">
        <f t="shared" si="1"/>
        <v>0</v>
      </c>
      <c r="AK7" s="19" t="e">
        <f t="shared" si="2"/>
        <v>#DIV/0!</v>
      </c>
      <c r="AL7" s="202"/>
    </row>
    <row r="8" spans="2:38" s="9" customFormat="1" ht="12.75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35">
        <v>18.600000000000001</v>
      </c>
      <c r="G8" s="135">
        <v>0.7</v>
      </c>
      <c r="H8" s="135">
        <v>0</v>
      </c>
      <c r="I8" s="135">
        <v>1.2</v>
      </c>
      <c r="J8" s="135">
        <v>0.5</v>
      </c>
      <c r="K8" s="135">
        <v>0</v>
      </c>
      <c r="L8" s="135" t="s">
        <v>165</v>
      </c>
      <c r="M8" s="135">
        <v>6.1</v>
      </c>
      <c r="N8" s="135">
        <v>18.5</v>
      </c>
      <c r="O8" s="135">
        <v>5.2</v>
      </c>
      <c r="P8" s="135" t="s">
        <v>165</v>
      </c>
      <c r="Q8" s="135">
        <v>0</v>
      </c>
      <c r="R8" s="135">
        <v>0</v>
      </c>
      <c r="S8" s="135">
        <v>2.1</v>
      </c>
      <c r="T8" s="135">
        <v>11.9</v>
      </c>
      <c r="U8" s="135" t="s">
        <v>165</v>
      </c>
      <c r="V8" s="135" t="s">
        <v>165</v>
      </c>
      <c r="W8" s="135" t="s">
        <v>165</v>
      </c>
      <c r="X8" s="135">
        <v>0.6</v>
      </c>
      <c r="Y8" s="135">
        <v>5.3</v>
      </c>
      <c r="Z8" s="139">
        <v>3.4</v>
      </c>
      <c r="AA8" s="135">
        <v>0</v>
      </c>
      <c r="AB8" s="135">
        <v>4.8</v>
      </c>
      <c r="AC8" s="135">
        <v>0</v>
      </c>
      <c r="AD8" s="135">
        <v>0</v>
      </c>
      <c r="AE8" s="135">
        <v>2.1</v>
      </c>
      <c r="AF8" s="135">
        <v>0</v>
      </c>
      <c r="AG8" s="135">
        <v>0</v>
      </c>
      <c r="AH8" s="135">
        <v>0</v>
      </c>
      <c r="AI8" s="135">
        <v>0</v>
      </c>
      <c r="AJ8" s="20">
        <f t="shared" si="1"/>
        <v>81</v>
      </c>
      <c r="AK8" s="19">
        <f t="shared" si="2"/>
        <v>3.24</v>
      </c>
      <c r="AL8" s="201">
        <f>AVERAGE(AJ8:AJ11)</f>
        <v>65.274999999999991</v>
      </c>
    </row>
    <row r="9" spans="2:38" s="9" customFormat="1" ht="12.75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35">
        <v>5.3</v>
      </c>
      <c r="G9" s="135">
        <v>2.1</v>
      </c>
      <c r="H9" s="135">
        <v>0</v>
      </c>
      <c r="I9" s="135">
        <v>3.4</v>
      </c>
      <c r="J9" s="135">
        <v>0.6</v>
      </c>
      <c r="K9" s="135">
        <v>0</v>
      </c>
      <c r="L9" s="135">
        <v>0</v>
      </c>
      <c r="M9" s="135">
        <v>3.5</v>
      </c>
      <c r="N9" s="135">
        <v>2.5</v>
      </c>
      <c r="O9" s="135">
        <v>0.3</v>
      </c>
      <c r="P9" s="135">
        <v>0</v>
      </c>
      <c r="Q9" s="135">
        <v>0</v>
      </c>
      <c r="R9" s="135">
        <v>0</v>
      </c>
      <c r="S9" s="135">
        <v>0.6</v>
      </c>
      <c r="T9" s="135">
        <v>30</v>
      </c>
      <c r="U9" s="135">
        <v>0.8</v>
      </c>
      <c r="V9" s="135">
        <v>0</v>
      </c>
      <c r="W9" s="135">
        <v>2.4</v>
      </c>
      <c r="X9" s="135">
        <v>0</v>
      </c>
      <c r="Y9" s="135">
        <v>8</v>
      </c>
      <c r="Z9" s="139">
        <v>5.5</v>
      </c>
      <c r="AA9" s="135">
        <v>0</v>
      </c>
      <c r="AB9" s="135">
        <v>0</v>
      </c>
      <c r="AC9" s="135">
        <v>0</v>
      </c>
      <c r="AD9" s="135">
        <v>0</v>
      </c>
      <c r="AE9" s="135">
        <v>2</v>
      </c>
      <c r="AF9" s="135">
        <v>0</v>
      </c>
      <c r="AG9" s="135">
        <v>0</v>
      </c>
      <c r="AH9" s="135">
        <v>0</v>
      </c>
      <c r="AI9" s="135">
        <v>0</v>
      </c>
      <c r="AJ9" s="20">
        <f t="shared" si="1"/>
        <v>67</v>
      </c>
      <c r="AK9" s="19">
        <f t="shared" si="2"/>
        <v>2.2333333333333334</v>
      </c>
      <c r="AL9" s="202"/>
    </row>
    <row r="10" spans="2:38" s="9" customFormat="1" ht="12.75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35">
        <v>5.0999999999999996</v>
      </c>
      <c r="G10" s="135">
        <v>5</v>
      </c>
      <c r="H10" s="135">
        <v>0</v>
      </c>
      <c r="I10" s="135">
        <v>5</v>
      </c>
      <c r="J10" s="135">
        <v>1.4</v>
      </c>
      <c r="K10" s="135">
        <v>0</v>
      </c>
      <c r="L10" s="135">
        <v>0</v>
      </c>
      <c r="M10" s="135" t="s">
        <v>165</v>
      </c>
      <c r="N10" s="135">
        <v>17.100000000000001</v>
      </c>
      <c r="O10" s="135">
        <v>1.2</v>
      </c>
      <c r="P10" s="135">
        <v>0</v>
      </c>
      <c r="Q10" s="135">
        <v>0</v>
      </c>
      <c r="R10" s="135">
        <v>0</v>
      </c>
      <c r="S10" s="135">
        <v>4.8</v>
      </c>
      <c r="T10" s="135">
        <v>3</v>
      </c>
      <c r="U10" s="135">
        <v>0.8</v>
      </c>
      <c r="V10" s="135">
        <v>0</v>
      </c>
      <c r="W10" s="135">
        <v>1</v>
      </c>
      <c r="X10" s="135">
        <v>0.2</v>
      </c>
      <c r="Y10" s="135">
        <v>2</v>
      </c>
      <c r="Z10" s="139">
        <v>2.9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20">
        <f t="shared" si="1"/>
        <v>49.5</v>
      </c>
      <c r="AK10" s="19">
        <f t="shared" si="2"/>
        <v>1.7068965517241379</v>
      </c>
      <c r="AL10" s="202"/>
    </row>
    <row r="11" spans="2:38" s="9" customFormat="1" ht="12.75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35">
        <v>12.1</v>
      </c>
      <c r="G11" s="135">
        <v>9.4</v>
      </c>
      <c r="H11" s="135">
        <v>0</v>
      </c>
      <c r="I11" s="135" t="s">
        <v>165</v>
      </c>
      <c r="J11" s="135">
        <v>0</v>
      </c>
      <c r="K11" s="135" t="s">
        <v>165</v>
      </c>
      <c r="L11" s="135">
        <v>0</v>
      </c>
      <c r="M11" s="135" t="s">
        <v>165</v>
      </c>
      <c r="N11" s="135">
        <v>17.3</v>
      </c>
      <c r="O11" s="135">
        <v>3.8</v>
      </c>
      <c r="P11" s="135" t="s">
        <v>165</v>
      </c>
      <c r="Q11" s="135">
        <v>0</v>
      </c>
      <c r="R11" s="135">
        <v>0</v>
      </c>
      <c r="S11" s="135">
        <v>0</v>
      </c>
      <c r="T11" s="135">
        <v>0</v>
      </c>
      <c r="U11" s="135">
        <v>8.1</v>
      </c>
      <c r="V11" s="135">
        <v>0</v>
      </c>
      <c r="W11" s="135" t="s">
        <v>165</v>
      </c>
      <c r="X11" s="135">
        <v>1.3</v>
      </c>
      <c r="Y11" s="135">
        <v>9.5</v>
      </c>
      <c r="Z11" s="139">
        <v>0.8</v>
      </c>
      <c r="AA11" s="135">
        <v>0</v>
      </c>
      <c r="AB11" s="135">
        <v>0</v>
      </c>
      <c r="AC11" s="135">
        <v>0</v>
      </c>
      <c r="AD11" s="135" t="s">
        <v>165</v>
      </c>
      <c r="AE11" s="135">
        <v>1.3</v>
      </c>
      <c r="AF11" s="135">
        <v>0</v>
      </c>
      <c r="AG11" s="135" t="s">
        <v>165</v>
      </c>
      <c r="AH11" s="135" t="s">
        <v>165</v>
      </c>
      <c r="AI11" s="135">
        <v>0</v>
      </c>
      <c r="AJ11" s="20">
        <f t="shared" si="1"/>
        <v>63.599999999999987</v>
      </c>
      <c r="AK11" s="19">
        <f t="shared" si="2"/>
        <v>2.8909090909090902</v>
      </c>
      <c r="AL11" s="202"/>
    </row>
    <row r="12" spans="2:38" s="9" customFormat="1" ht="12.75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135">
        <v>98.7</v>
      </c>
      <c r="G12" s="135">
        <v>0.2</v>
      </c>
      <c r="H12" s="135">
        <v>1.8</v>
      </c>
      <c r="I12" s="135">
        <v>2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2.1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10.7</v>
      </c>
      <c r="X12" s="135">
        <v>19.2</v>
      </c>
      <c r="Y12" s="135">
        <v>38.6</v>
      </c>
      <c r="Z12" s="139">
        <v>20.3</v>
      </c>
      <c r="AA12" s="135">
        <v>0</v>
      </c>
      <c r="AB12" s="135">
        <v>0</v>
      </c>
      <c r="AC12" s="135">
        <v>0</v>
      </c>
      <c r="AD12" s="135">
        <v>2.2000000000000002</v>
      </c>
      <c r="AE12" s="135" t="s">
        <v>165</v>
      </c>
      <c r="AF12" s="135">
        <v>11</v>
      </c>
      <c r="AG12" s="135">
        <v>3</v>
      </c>
      <c r="AH12" s="135">
        <v>0</v>
      </c>
      <c r="AI12" s="135">
        <v>0</v>
      </c>
      <c r="AJ12" s="20">
        <f t="shared" si="1"/>
        <v>209.79999999999998</v>
      </c>
      <c r="AK12" s="19">
        <f t="shared" si="2"/>
        <v>7.2344827586206888</v>
      </c>
      <c r="AL12" s="203">
        <f>AVERAGE(AJ12:AJ21)</f>
        <v>347.59</v>
      </c>
    </row>
    <row r="13" spans="2:38" s="9" customFormat="1" ht="12.75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35">
        <v>66</v>
      </c>
      <c r="G13" s="135">
        <v>37.5</v>
      </c>
      <c r="H13" s="135">
        <v>50</v>
      </c>
      <c r="I13" s="135">
        <v>3.7</v>
      </c>
      <c r="J13" s="135">
        <v>0</v>
      </c>
      <c r="K13" s="135">
        <v>0</v>
      </c>
      <c r="L13" s="135">
        <v>0</v>
      </c>
      <c r="M13" s="135">
        <v>0</v>
      </c>
      <c r="N13" s="135">
        <v>44.5</v>
      </c>
      <c r="O13" s="135">
        <v>11.6</v>
      </c>
      <c r="P13" s="135">
        <v>12</v>
      </c>
      <c r="Q13" s="135">
        <v>0</v>
      </c>
      <c r="R13" s="135">
        <v>0</v>
      </c>
      <c r="S13" s="135">
        <v>0</v>
      </c>
      <c r="T13" s="135">
        <v>2.9</v>
      </c>
      <c r="U13" s="135">
        <v>1.7</v>
      </c>
      <c r="V13" s="135">
        <v>2.7</v>
      </c>
      <c r="W13" s="135">
        <v>7.1</v>
      </c>
      <c r="X13" s="135">
        <v>16.5</v>
      </c>
      <c r="Y13" s="135">
        <v>56.8</v>
      </c>
      <c r="Z13" s="139">
        <v>26</v>
      </c>
      <c r="AA13" s="135">
        <v>0</v>
      </c>
      <c r="AB13" s="135">
        <v>0</v>
      </c>
      <c r="AC13" s="135">
        <v>0</v>
      </c>
      <c r="AD13" s="135">
        <v>19.5</v>
      </c>
      <c r="AE13" s="135">
        <v>36.4</v>
      </c>
      <c r="AF13" s="135" t="s">
        <v>165</v>
      </c>
      <c r="AG13" s="135">
        <v>0.1</v>
      </c>
      <c r="AH13" s="135">
        <v>0</v>
      </c>
      <c r="AI13" s="135">
        <v>0</v>
      </c>
      <c r="AJ13" s="20">
        <f t="shared" si="1"/>
        <v>394.99999999999994</v>
      </c>
      <c r="AK13" s="19">
        <f t="shared" si="2"/>
        <v>13.620689655172411</v>
      </c>
      <c r="AL13" s="204"/>
    </row>
    <row r="14" spans="2:38" s="9" customFormat="1" ht="12.75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35">
        <v>92</v>
      </c>
      <c r="G14" s="135">
        <v>11</v>
      </c>
      <c r="H14" s="135">
        <v>2</v>
      </c>
      <c r="I14" s="135">
        <v>1</v>
      </c>
      <c r="J14" s="135">
        <v>0</v>
      </c>
      <c r="K14" s="135" t="s">
        <v>165</v>
      </c>
      <c r="L14" s="135">
        <v>0</v>
      </c>
      <c r="M14" s="135">
        <v>0</v>
      </c>
      <c r="N14" s="135">
        <v>25</v>
      </c>
      <c r="O14" s="135">
        <v>5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37</v>
      </c>
      <c r="X14" s="135">
        <v>25</v>
      </c>
      <c r="Y14" s="135">
        <v>15</v>
      </c>
      <c r="Z14" s="139">
        <v>10</v>
      </c>
      <c r="AA14" s="135">
        <v>0</v>
      </c>
      <c r="AB14" s="135">
        <v>0</v>
      </c>
      <c r="AC14" s="135">
        <v>0</v>
      </c>
      <c r="AD14" s="135">
        <v>14</v>
      </c>
      <c r="AE14" s="135">
        <v>2</v>
      </c>
      <c r="AF14" s="135">
        <v>0</v>
      </c>
      <c r="AG14" s="135">
        <v>0</v>
      </c>
      <c r="AH14" s="135">
        <v>0</v>
      </c>
      <c r="AI14" s="135">
        <v>0</v>
      </c>
      <c r="AJ14" s="20">
        <f t="shared" ref="AJ14:AJ23" si="4">SUM(F14:AI14)</f>
        <v>239</v>
      </c>
      <c r="AK14" s="19">
        <f t="shared" ref="AK14:AK25" si="5">AVERAGE(F14:AI14)</f>
        <v>8.2413793103448274</v>
      </c>
      <c r="AL14" s="204"/>
    </row>
    <row r="15" spans="2:38" s="9" customFormat="1" ht="12.75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35">
        <v>67.2</v>
      </c>
      <c r="G15" s="135" t="s">
        <v>165</v>
      </c>
      <c r="H15" s="135">
        <v>30.7</v>
      </c>
      <c r="I15" s="135">
        <v>4.9000000000000004</v>
      </c>
      <c r="J15" s="135">
        <v>0</v>
      </c>
      <c r="K15" s="135">
        <v>0</v>
      </c>
      <c r="L15" s="135">
        <v>0</v>
      </c>
      <c r="M15" s="135">
        <v>0</v>
      </c>
      <c r="N15" s="135">
        <v>0.8</v>
      </c>
      <c r="O15" s="135">
        <v>31.6</v>
      </c>
      <c r="P15" s="135">
        <v>0</v>
      </c>
      <c r="Q15" s="135">
        <v>0</v>
      </c>
      <c r="R15" s="135">
        <v>0</v>
      </c>
      <c r="S15" s="135" t="s">
        <v>165</v>
      </c>
      <c r="T15" s="135">
        <v>4.7</v>
      </c>
      <c r="U15" s="135">
        <v>0</v>
      </c>
      <c r="V15" s="135">
        <v>3.2</v>
      </c>
      <c r="W15" s="135">
        <v>59.2</v>
      </c>
      <c r="X15" s="135">
        <v>8.1999999999999993</v>
      </c>
      <c r="Y15" s="135">
        <v>27</v>
      </c>
      <c r="Z15" s="139">
        <v>21.2</v>
      </c>
      <c r="AA15" s="135">
        <v>0</v>
      </c>
      <c r="AB15" s="135">
        <v>0</v>
      </c>
      <c r="AC15" s="135">
        <v>0.8</v>
      </c>
      <c r="AD15" s="135">
        <v>60.8</v>
      </c>
      <c r="AE15" s="135">
        <v>25.4</v>
      </c>
      <c r="AF15" s="135">
        <v>0</v>
      </c>
      <c r="AG15" s="135">
        <v>1.2</v>
      </c>
      <c r="AH15" s="135">
        <v>0</v>
      </c>
      <c r="AI15" s="135">
        <v>0</v>
      </c>
      <c r="AJ15" s="20">
        <f t="shared" si="4"/>
        <v>346.9</v>
      </c>
      <c r="AK15" s="19">
        <f t="shared" si="5"/>
        <v>12.389285714285714</v>
      </c>
      <c r="AL15" s="204"/>
    </row>
    <row r="16" spans="2:38" s="9" customFormat="1" ht="12.7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35">
        <v>5.5</v>
      </c>
      <c r="G16" s="135">
        <v>23.2</v>
      </c>
      <c r="H16" s="135">
        <v>9.8000000000000007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7.2</v>
      </c>
      <c r="O16" s="135">
        <v>132.19999999999999</v>
      </c>
      <c r="P16" s="135">
        <v>22.7</v>
      </c>
      <c r="Q16" s="135">
        <v>0</v>
      </c>
      <c r="R16" s="135">
        <v>0</v>
      </c>
      <c r="S16" s="135">
        <v>1.3</v>
      </c>
      <c r="T16" s="135">
        <v>9</v>
      </c>
      <c r="U16" s="135">
        <v>0</v>
      </c>
      <c r="V16" s="135">
        <v>2.2999999999999998</v>
      </c>
      <c r="W16" s="135">
        <v>27.5</v>
      </c>
      <c r="X16" s="135">
        <v>25.9</v>
      </c>
      <c r="Y16" s="135">
        <v>60.8</v>
      </c>
      <c r="Z16" s="139">
        <v>30.9</v>
      </c>
      <c r="AA16" s="135">
        <v>0</v>
      </c>
      <c r="AB16" s="135">
        <v>0</v>
      </c>
      <c r="AC16" s="135">
        <v>0</v>
      </c>
      <c r="AD16" s="135">
        <v>24</v>
      </c>
      <c r="AE16" s="135">
        <v>57.1</v>
      </c>
      <c r="AF16" s="135">
        <v>6.5</v>
      </c>
      <c r="AG16" s="135">
        <v>0</v>
      </c>
      <c r="AH16" s="135">
        <v>0</v>
      </c>
      <c r="AI16" s="135">
        <v>0</v>
      </c>
      <c r="AJ16" s="20">
        <f t="shared" si="4"/>
        <v>445.9</v>
      </c>
      <c r="AK16" s="19">
        <f t="shared" si="5"/>
        <v>14.863333333333333</v>
      </c>
      <c r="AL16" s="204"/>
    </row>
    <row r="17" spans="2:39" s="9" customFormat="1" ht="12.75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35">
        <v>49.4</v>
      </c>
      <c r="G17" s="135">
        <v>0.9</v>
      </c>
      <c r="H17" s="135">
        <v>5.9</v>
      </c>
      <c r="I17" s="135">
        <v>7.8</v>
      </c>
      <c r="J17" s="135">
        <v>0.9</v>
      </c>
      <c r="K17" s="135">
        <v>0</v>
      </c>
      <c r="L17" s="135">
        <v>0</v>
      </c>
      <c r="M17" s="135">
        <v>0</v>
      </c>
      <c r="N17" s="135">
        <v>95</v>
      </c>
      <c r="O17" s="135">
        <v>69</v>
      </c>
      <c r="P17" s="135">
        <v>10.6</v>
      </c>
      <c r="Q17" s="135">
        <v>1.6</v>
      </c>
      <c r="R17" s="135">
        <v>0</v>
      </c>
      <c r="S17" s="135">
        <v>0</v>
      </c>
      <c r="T17" s="135">
        <v>3.1</v>
      </c>
      <c r="U17" s="135">
        <v>0</v>
      </c>
      <c r="V17" s="135">
        <v>0</v>
      </c>
      <c r="W17" s="135">
        <v>23.3</v>
      </c>
      <c r="X17" s="135">
        <v>45.1</v>
      </c>
      <c r="Y17" s="135">
        <v>29.9</v>
      </c>
      <c r="Z17" s="139">
        <v>7.3</v>
      </c>
      <c r="AA17" s="135" t="s">
        <v>165</v>
      </c>
      <c r="AB17" s="135" t="s">
        <v>165</v>
      </c>
      <c r="AC17" s="135">
        <v>18.2</v>
      </c>
      <c r="AD17" s="135">
        <v>35.799999999999997</v>
      </c>
      <c r="AE17" s="135">
        <v>41.5</v>
      </c>
      <c r="AF17" s="135">
        <v>1</v>
      </c>
      <c r="AG17" s="135">
        <v>0</v>
      </c>
      <c r="AH17" s="135">
        <v>0</v>
      </c>
      <c r="AI17" s="135">
        <v>0</v>
      </c>
      <c r="AJ17" s="20">
        <f t="shared" si="4"/>
        <v>446.29999999999995</v>
      </c>
      <c r="AK17" s="19">
        <f t="shared" si="5"/>
        <v>15.939285714285713</v>
      </c>
      <c r="AL17" s="204"/>
    </row>
    <row r="18" spans="2:39" s="9" customFormat="1" ht="12.75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35">
        <v>13.6</v>
      </c>
      <c r="G18" s="135">
        <v>40</v>
      </c>
      <c r="H18" s="135">
        <v>1.6</v>
      </c>
      <c r="I18" s="135" t="s">
        <v>165</v>
      </c>
      <c r="J18" s="135">
        <v>3</v>
      </c>
      <c r="K18" s="135">
        <v>0</v>
      </c>
      <c r="L18" s="135">
        <v>0</v>
      </c>
      <c r="M18" s="135">
        <v>0</v>
      </c>
      <c r="N18" s="135">
        <v>42.4</v>
      </c>
      <c r="O18" s="135">
        <v>0.6</v>
      </c>
      <c r="P18" s="136">
        <v>30.2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0.2</v>
      </c>
      <c r="W18" s="135">
        <v>52.2</v>
      </c>
      <c r="X18" s="135">
        <v>17.2</v>
      </c>
      <c r="Y18" s="135">
        <v>47.2</v>
      </c>
      <c r="Z18" s="139">
        <v>24.8</v>
      </c>
      <c r="AA18" s="135">
        <v>0</v>
      </c>
      <c r="AB18" s="135">
        <v>0</v>
      </c>
      <c r="AC18" s="135">
        <v>0</v>
      </c>
      <c r="AD18" s="135">
        <v>45.6</v>
      </c>
      <c r="AE18" s="135">
        <v>30.3</v>
      </c>
      <c r="AF18" s="135">
        <v>1.9</v>
      </c>
      <c r="AG18" s="135">
        <v>5.7</v>
      </c>
      <c r="AH18" s="135">
        <v>0</v>
      </c>
      <c r="AI18" s="135">
        <v>0</v>
      </c>
      <c r="AJ18" s="20">
        <f t="shared" si="4"/>
        <v>356.49999999999994</v>
      </c>
      <c r="AK18" s="19">
        <f t="shared" si="5"/>
        <v>12.293103448275859</v>
      </c>
      <c r="AL18" s="204"/>
    </row>
    <row r="19" spans="2:39" s="9" customFormat="1" ht="12.75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35">
        <v>42</v>
      </c>
      <c r="G19" s="135">
        <v>38.4</v>
      </c>
      <c r="H19" s="135">
        <v>13.8</v>
      </c>
      <c r="I19" s="135" t="s">
        <v>165</v>
      </c>
      <c r="J19" s="135">
        <v>0</v>
      </c>
      <c r="K19" s="135">
        <v>0</v>
      </c>
      <c r="L19" s="135">
        <v>0</v>
      </c>
      <c r="M19" s="135">
        <v>0</v>
      </c>
      <c r="N19" s="135">
        <v>46.8</v>
      </c>
      <c r="O19" s="135">
        <v>11.2</v>
      </c>
      <c r="P19" s="135">
        <v>1.2</v>
      </c>
      <c r="Q19" s="135">
        <v>3.8</v>
      </c>
      <c r="R19" s="135">
        <v>0</v>
      </c>
      <c r="S19" s="135">
        <v>0</v>
      </c>
      <c r="T19" s="135">
        <v>4.8</v>
      </c>
      <c r="U19" s="135">
        <v>4</v>
      </c>
      <c r="V19" s="135">
        <v>18.399999999999999</v>
      </c>
      <c r="W19" s="135">
        <v>18.2</v>
      </c>
      <c r="X19" s="135">
        <v>8.6</v>
      </c>
      <c r="Y19" s="135">
        <v>61.6</v>
      </c>
      <c r="Z19" s="139">
        <v>11</v>
      </c>
      <c r="AA19" s="135">
        <v>0</v>
      </c>
      <c r="AB19" s="135">
        <v>0</v>
      </c>
      <c r="AC19" s="135">
        <v>5.8</v>
      </c>
      <c r="AD19" s="135">
        <v>8.8000000000000007</v>
      </c>
      <c r="AE19" s="135">
        <v>19</v>
      </c>
      <c r="AF19" s="135">
        <v>9</v>
      </c>
      <c r="AG19" s="135">
        <v>1.1000000000000001</v>
      </c>
      <c r="AH19" s="135">
        <v>0</v>
      </c>
      <c r="AI19" s="135">
        <v>0</v>
      </c>
      <c r="AJ19" s="20">
        <f t="shared" si="4"/>
        <v>327.50000000000006</v>
      </c>
      <c r="AK19" s="19">
        <f t="shared" si="5"/>
        <v>11.293103448275865</v>
      </c>
      <c r="AL19" s="204"/>
    </row>
    <row r="20" spans="2:39" s="9" customFormat="1" ht="12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35">
        <v>123.8</v>
      </c>
      <c r="G20" s="135">
        <v>24.8</v>
      </c>
      <c r="H20" s="135">
        <v>4.0999999999999996</v>
      </c>
      <c r="I20" s="135">
        <v>6.2</v>
      </c>
      <c r="J20" s="135">
        <v>2</v>
      </c>
      <c r="K20" s="135">
        <v>0</v>
      </c>
      <c r="L20" s="135">
        <v>0</v>
      </c>
      <c r="M20" s="135">
        <v>0</v>
      </c>
      <c r="N20" s="135">
        <v>25.6</v>
      </c>
      <c r="O20" s="135">
        <v>80</v>
      </c>
      <c r="P20" s="135">
        <v>31.3</v>
      </c>
      <c r="Q20" s="135">
        <v>2.5</v>
      </c>
      <c r="R20" s="135">
        <v>0</v>
      </c>
      <c r="S20" s="135">
        <v>0</v>
      </c>
      <c r="T20" s="135">
        <v>17</v>
      </c>
      <c r="U20" s="135">
        <v>0</v>
      </c>
      <c r="V20" s="135">
        <v>2</v>
      </c>
      <c r="W20" s="135">
        <v>0</v>
      </c>
      <c r="X20" s="135">
        <v>26</v>
      </c>
      <c r="Y20" s="135">
        <v>47.4</v>
      </c>
      <c r="Z20" s="139">
        <v>27</v>
      </c>
      <c r="AA20" s="135">
        <v>0</v>
      </c>
      <c r="AB20" s="135">
        <v>0</v>
      </c>
      <c r="AC20" s="135">
        <v>0</v>
      </c>
      <c r="AD20" s="135">
        <v>48</v>
      </c>
      <c r="AE20" s="135">
        <v>24.5</v>
      </c>
      <c r="AF20" s="135">
        <v>4</v>
      </c>
      <c r="AG20" s="135">
        <v>0</v>
      </c>
      <c r="AH20" s="135">
        <v>0</v>
      </c>
      <c r="AI20" s="135">
        <v>0</v>
      </c>
      <c r="AJ20" s="20">
        <f t="shared" si="4"/>
        <v>496.2</v>
      </c>
      <c r="AK20" s="19">
        <f t="shared" si="5"/>
        <v>16.54</v>
      </c>
      <c r="AL20" s="204"/>
    </row>
    <row r="21" spans="2:39" s="9" customFormat="1" ht="12.75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35">
        <v>60</v>
      </c>
      <c r="G21" s="135">
        <v>1</v>
      </c>
      <c r="H21" s="135">
        <v>33.6</v>
      </c>
      <c r="I21" s="135" t="s">
        <v>165</v>
      </c>
      <c r="J21" s="135">
        <v>0</v>
      </c>
      <c r="K21" s="135">
        <v>0</v>
      </c>
      <c r="L21" s="135">
        <v>0</v>
      </c>
      <c r="M21" s="135">
        <v>0</v>
      </c>
      <c r="N21" s="135">
        <v>0.8</v>
      </c>
      <c r="O21" s="135">
        <v>2</v>
      </c>
      <c r="P21" s="135">
        <v>0.8</v>
      </c>
      <c r="Q21" s="135">
        <v>0</v>
      </c>
      <c r="R21" s="135">
        <v>0</v>
      </c>
      <c r="S21" s="135">
        <v>0</v>
      </c>
      <c r="T21" s="135">
        <v>16.8</v>
      </c>
      <c r="U21" s="135">
        <v>0</v>
      </c>
      <c r="V21" s="135">
        <v>0</v>
      </c>
      <c r="W21" s="135">
        <v>4.4000000000000004</v>
      </c>
      <c r="X21" s="135">
        <v>15.8</v>
      </c>
      <c r="Y21" s="135">
        <v>23.4</v>
      </c>
      <c r="Z21" s="139">
        <v>29.6</v>
      </c>
      <c r="AA21" s="135">
        <v>0</v>
      </c>
      <c r="AB21" s="135">
        <v>0</v>
      </c>
      <c r="AC21" s="135">
        <v>0</v>
      </c>
      <c r="AD21" s="135">
        <v>2.6</v>
      </c>
      <c r="AE21" s="135">
        <v>22</v>
      </c>
      <c r="AF21" s="135">
        <v>0</v>
      </c>
      <c r="AG21" s="135">
        <v>0</v>
      </c>
      <c r="AH21" s="135">
        <v>0</v>
      </c>
      <c r="AI21" s="135">
        <v>0</v>
      </c>
      <c r="AJ21" s="20">
        <f t="shared" si="4"/>
        <v>212.79999999999998</v>
      </c>
      <c r="AK21" s="19">
        <f t="shared" si="5"/>
        <v>7.3379310344827582</v>
      </c>
      <c r="AL21" s="205"/>
    </row>
    <row r="22" spans="2:39" s="9" customFormat="1" ht="12.75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35">
        <v>80.7</v>
      </c>
      <c r="G22" s="135">
        <v>14</v>
      </c>
      <c r="H22" s="135">
        <v>7.7</v>
      </c>
      <c r="I22" s="135">
        <v>3.3</v>
      </c>
      <c r="J22" s="135" t="s">
        <v>165</v>
      </c>
      <c r="K22" s="135">
        <v>0</v>
      </c>
      <c r="L22" s="135">
        <v>0</v>
      </c>
      <c r="M22" s="135">
        <v>0</v>
      </c>
      <c r="N22" s="135">
        <v>102</v>
      </c>
      <c r="O22" s="135">
        <v>10.3</v>
      </c>
      <c r="P22" s="135">
        <v>15.3</v>
      </c>
      <c r="Q22" s="135">
        <v>4.3</v>
      </c>
      <c r="R22" s="135">
        <v>0</v>
      </c>
      <c r="S22" s="135">
        <v>0</v>
      </c>
      <c r="T22" s="135">
        <v>7.3</v>
      </c>
      <c r="U22" s="135" t="s">
        <v>165</v>
      </c>
      <c r="V22" s="135">
        <v>0</v>
      </c>
      <c r="W22" s="135">
        <v>33.200000000000003</v>
      </c>
      <c r="X22" s="135">
        <v>27.8</v>
      </c>
      <c r="Y22" s="135">
        <v>19.600000000000001</v>
      </c>
      <c r="Z22" s="139">
        <v>8.5</v>
      </c>
      <c r="AA22" s="135">
        <v>0</v>
      </c>
      <c r="AB22" s="135">
        <v>0</v>
      </c>
      <c r="AC22" s="135">
        <v>12.7</v>
      </c>
      <c r="AD22" s="135">
        <v>5.7</v>
      </c>
      <c r="AE22" s="135">
        <v>11.1</v>
      </c>
      <c r="AF22" s="135">
        <v>3</v>
      </c>
      <c r="AG22" s="135">
        <v>0.9</v>
      </c>
      <c r="AH22" s="135">
        <v>0</v>
      </c>
      <c r="AI22" s="135">
        <v>0</v>
      </c>
      <c r="AJ22" s="20">
        <f t="shared" si="4"/>
        <v>367.40000000000003</v>
      </c>
      <c r="AK22" s="19">
        <f t="shared" si="5"/>
        <v>13.121428571428572</v>
      </c>
      <c r="AL22" s="206">
        <f>AVERAGE(AJ22:AJ25)</f>
        <v>339.92499999999995</v>
      </c>
    </row>
    <row r="23" spans="2:39" s="9" customFormat="1" ht="12.75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35">
        <v>180.6</v>
      </c>
      <c r="G23" s="135">
        <v>1.7</v>
      </c>
      <c r="H23" s="135">
        <v>1.5</v>
      </c>
      <c r="I23" s="135">
        <v>2</v>
      </c>
      <c r="J23" s="135">
        <v>0</v>
      </c>
      <c r="K23" s="135">
        <v>0</v>
      </c>
      <c r="L23" s="135">
        <v>0</v>
      </c>
      <c r="M23" s="135">
        <v>0</v>
      </c>
      <c r="N23" s="135">
        <v>0.7</v>
      </c>
      <c r="O23" s="135">
        <v>4.3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13.5</v>
      </c>
      <c r="X23" s="135">
        <v>10.7</v>
      </c>
      <c r="Y23" s="135">
        <v>20.8</v>
      </c>
      <c r="Z23" s="139">
        <v>9.5</v>
      </c>
      <c r="AA23" s="135">
        <v>0</v>
      </c>
      <c r="AB23" s="135">
        <v>0</v>
      </c>
      <c r="AC23" s="135">
        <v>0</v>
      </c>
      <c r="AD23" s="135" t="s">
        <v>165</v>
      </c>
      <c r="AE23" s="135">
        <v>16.600000000000001</v>
      </c>
      <c r="AF23" s="135">
        <v>0</v>
      </c>
      <c r="AG23" s="135">
        <v>6</v>
      </c>
      <c r="AH23" s="135">
        <v>0</v>
      </c>
      <c r="AI23" s="135">
        <v>0</v>
      </c>
      <c r="AJ23" s="20">
        <f t="shared" si="4"/>
        <v>267.89999999999998</v>
      </c>
      <c r="AK23" s="19">
        <f t="shared" si="5"/>
        <v>9.2379310344827577</v>
      </c>
      <c r="AL23" s="207"/>
    </row>
    <row r="24" spans="2:39" s="9" customFormat="1" ht="12.7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35">
        <v>29.8</v>
      </c>
      <c r="G24" s="135">
        <v>9.6</v>
      </c>
      <c r="H24" s="135">
        <v>44.8</v>
      </c>
      <c r="I24" s="135" t="s">
        <v>165</v>
      </c>
      <c r="J24" s="135">
        <v>0</v>
      </c>
      <c r="K24" s="135">
        <v>0</v>
      </c>
      <c r="L24" s="135">
        <v>0</v>
      </c>
      <c r="M24" s="135">
        <v>0</v>
      </c>
      <c r="N24" s="135">
        <v>0.4</v>
      </c>
      <c r="O24" s="135">
        <v>29.4</v>
      </c>
      <c r="P24" s="135">
        <v>0.6</v>
      </c>
      <c r="Q24" s="135">
        <v>0</v>
      </c>
      <c r="R24" s="135">
        <v>0</v>
      </c>
      <c r="S24" s="135">
        <v>0</v>
      </c>
      <c r="T24" s="135">
        <v>41.8</v>
      </c>
      <c r="U24" s="135">
        <v>0</v>
      </c>
      <c r="V24" s="135">
        <v>0</v>
      </c>
      <c r="W24" s="135">
        <v>12.8</v>
      </c>
      <c r="X24" s="135">
        <v>39.799999999999997</v>
      </c>
      <c r="Y24" s="135">
        <v>64.400000000000006</v>
      </c>
      <c r="Z24" s="139">
        <v>15.4</v>
      </c>
      <c r="AA24" s="135">
        <v>0</v>
      </c>
      <c r="AB24" s="135">
        <v>0</v>
      </c>
      <c r="AC24" s="135">
        <v>1.4</v>
      </c>
      <c r="AD24" s="135">
        <v>35.799999999999997</v>
      </c>
      <c r="AE24" s="135">
        <v>50.4</v>
      </c>
      <c r="AF24" s="135">
        <v>17.2</v>
      </c>
      <c r="AG24" s="135">
        <v>0</v>
      </c>
      <c r="AH24" s="135">
        <v>0</v>
      </c>
      <c r="AI24" s="135">
        <v>0</v>
      </c>
      <c r="AJ24" s="20">
        <f t="shared" ref="AJ24:AJ29" si="6">SUM(F24:AI24)</f>
        <v>393.59999999999991</v>
      </c>
      <c r="AK24" s="19">
        <f t="shared" si="5"/>
        <v>13.572413793103445</v>
      </c>
      <c r="AL24" s="207"/>
    </row>
    <row r="25" spans="2:39" s="9" customFormat="1" ht="12.75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35">
        <v>25</v>
      </c>
      <c r="G25" s="135">
        <v>9.1999999999999993</v>
      </c>
      <c r="H25" s="135">
        <v>15.2</v>
      </c>
      <c r="I25" s="135" t="s">
        <v>165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34.799999999999997</v>
      </c>
      <c r="P25" s="135">
        <v>3.2</v>
      </c>
      <c r="Q25" s="135">
        <v>0</v>
      </c>
      <c r="R25" s="135">
        <v>0</v>
      </c>
      <c r="S25" s="135">
        <v>0</v>
      </c>
      <c r="T25" s="135">
        <v>14.2</v>
      </c>
      <c r="U25" s="135">
        <v>0</v>
      </c>
      <c r="V25" s="135">
        <v>12.8</v>
      </c>
      <c r="W25" s="135">
        <v>21</v>
      </c>
      <c r="X25" s="135">
        <v>26</v>
      </c>
      <c r="Y25" s="135">
        <v>70</v>
      </c>
      <c r="Z25" s="139">
        <v>9</v>
      </c>
      <c r="AA25" s="135">
        <v>0</v>
      </c>
      <c r="AB25" s="135">
        <v>0</v>
      </c>
      <c r="AC25" s="135">
        <v>4.2</v>
      </c>
      <c r="AD25" s="135">
        <v>38.4</v>
      </c>
      <c r="AE25" s="135">
        <v>31.4</v>
      </c>
      <c r="AF25" s="135">
        <v>16.399999999999999</v>
      </c>
      <c r="AG25" s="135">
        <v>0</v>
      </c>
      <c r="AH25" s="135">
        <v>0</v>
      </c>
      <c r="AI25" s="135">
        <v>0</v>
      </c>
      <c r="AJ25" s="20">
        <f t="shared" si="6"/>
        <v>330.79999999999995</v>
      </c>
      <c r="AK25" s="19">
        <f t="shared" si="5"/>
        <v>11.406896551724136</v>
      </c>
      <c r="AL25" s="207"/>
    </row>
    <row r="26" spans="2:39" s="9" customFormat="1" ht="12.75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35" t="s">
        <v>165</v>
      </c>
      <c r="G26" s="135">
        <v>3.5</v>
      </c>
      <c r="H26" s="135">
        <v>0</v>
      </c>
      <c r="I26" s="135" t="s">
        <v>165</v>
      </c>
      <c r="J26" s="135">
        <v>50</v>
      </c>
      <c r="K26" s="135">
        <v>0</v>
      </c>
      <c r="L26" s="135">
        <v>0</v>
      </c>
      <c r="M26" s="135" t="s">
        <v>165</v>
      </c>
      <c r="N26" s="135">
        <v>30</v>
      </c>
      <c r="O26" s="135" t="s">
        <v>165</v>
      </c>
      <c r="P26" s="135" t="s">
        <v>165</v>
      </c>
      <c r="Q26" s="135">
        <v>0</v>
      </c>
      <c r="R26" s="135">
        <v>0</v>
      </c>
      <c r="S26" s="135">
        <v>6.5</v>
      </c>
      <c r="T26" s="135">
        <v>3</v>
      </c>
      <c r="U26" s="135">
        <v>0</v>
      </c>
      <c r="V26" s="135" t="s">
        <v>165</v>
      </c>
      <c r="W26" s="135" t="s">
        <v>165</v>
      </c>
      <c r="X26" s="135">
        <v>4.5</v>
      </c>
      <c r="Y26" s="135" t="s">
        <v>165</v>
      </c>
      <c r="Z26" s="139" t="s">
        <v>165</v>
      </c>
      <c r="AA26" s="135">
        <v>0</v>
      </c>
      <c r="AB26" s="135" t="s">
        <v>165</v>
      </c>
      <c r="AC26" s="135">
        <v>0</v>
      </c>
      <c r="AD26" s="135" t="s">
        <v>165</v>
      </c>
      <c r="AE26" s="135">
        <v>2.5</v>
      </c>
      <c r="AF26" s="135" t="s">
        <v>165</v>
      </c>
      <c r="AG26" s="135">
        <v>2</v>
      </c>
      <c r="AH26" s="135" t="s">
        <v>165</v>
      </c>
      <c r="AI26" s="135">
        <v>0</v>
      </c>
      <c r="AJ26" s="20">
        <f t="shared" si="6"/>
        <v>102</v>
      </c>
      <c r="AK26" s="19">
        <f>AVERAGE(F26:AI26)</f>
        <v>6</v>
      </c>
      <c r="AL26" s="201">
        <f>AVERAGE(AJ26:AJ28)</f>
        <v>118.36666666666667</v>
      </c>
    </row>
    <row r="27" spans="2:39" s="9" customFormat="1" ht="12.75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35">
        <v>8.5</v>
      </c>
      <c r="G27" s="135">
        <v>39.6</v>
      </c>
      <c r="H27" s="135">
        <v>0</v>
      </c>
      <c r="I27" s="135">
        <v>1.3</v>
      </c>
      <c r="J27" s="135">
        <v>0</v>
      </c>
      <c r="K27" s="135">
        <v>0</v>
      </c>
      <c r="L27" s="135">
        <v>0</v>
      </c>
      <c r="M27" s="135">
        <v>0.9</v>
      </c>
      <c r="N27" s="135">
        <v>0.2</v>
      </c>
      <c r="O27" s="135">
        <v>0.7</v>
      </c>
      <c r="P27" s="135">
        <v>0</v>
      </c>
      <c r="Q27" s="135">
        <v>0</v>
      </c>
      <c r="R27" s="135">
        <v>0.7</v>
      </c>
      <c r="S27" s="135">
        <v>0</v>
      </c>
      <c r="T27" s="135">
        <v>8.5</v>
      </c>
      <c r="U27" s="135">
        <v>0</v>
      </c>
      <c r="V27" s="135">
        <v>0</v>
      </c>
      <c r="W27" s="135" t="s">
        <v>165</v>
      </c>
      <c r="X27" s="135">
        <v>6.4</v>
      </c>
      <c r="Y27" s="135">
        <v>29.5</v>
      </c>
      <c r="Z27" s="139">
        <v>18.399999999999999</v>
      </c>
      <c r="AA27" s="135" t="s">
        <v>165</v>
      </c>
      <c r="AB27" s="135">
        <v>0</v>
      </c>
      <c r="AC27" s="135">
        <v>0</v>
      </c>
      <c r="AD27" s="135">
        <v>0</v>
      </c>
      <c r="AE27" s="135">
        <v>3.2</v>
      </c>
      <c r="AF27" s="135">
        <v>0</v>
      </c>
      <c r="AG27" s="135">
        <v>5.0999999999999996</v>
      </c>
      <c r="AH27" s="135">
        <v>0</v>
      </c>
      <c r="AI27" s="135">
        <v>0</v>
      </c>
      <c r="AJ27" s="20">
        <f t="shared" si="6"/>
        <v>123.00000000000001</v>
      </c>
      <c r="AK27" s="19">
        <f>AVERAGE(F27:AI27)</f>
        <v>4.3928571428571432</v>
      </c>
      <c r="AL27" s="202"/>
    </row>
    <row r="28" spans="2:39" s="9" customFormat="1" ht="12.7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35">
        <v>3</v>
      </c>
      <c r="G28" s="135">
        <v>53.5</v>
      </c>
      <c r="H28" s="135">
        <v>0</v>
      </c>
      <c r="I28" s="135">
        <v>0</v>
      </c>
      <c r="J28" s="135">
        <v>3</v>
      </c>
      <c r="K28" s="135">
        <v>0</v>
      </c>
      <c r="L28" s="135">
        <v>0</v>
      </c>
      <c r="M28" s="135">
        <v>3</v>
      </c>
      <c r="N28" s="135">
        <v>0</v>
      </c>
      <c r="O28" s="135">
        <v>4.3</v>
      </c>
      <c r="P28" s="135">
        <v>0</v>
      </c>
      <c r="Q28" s="135">
        <v>4.2</v>
      </c>
      <c r="R28" s="135">
        <v>0</v>
      </c>
      <c r="S28" s="135">
        <v>0</v>
      </c>
      <c r="T28" s="135">
        <v>2.7</v>
      </c>
      <c r="U28" s="135">
        <v>0</v>
      </c>
      <c r="V28" s="135" t="s">
        <v>165</v>
      </c>
      <c r="W28" s="135">
        <v>11.5</v>
      </c>
      <c r="X28" s="135">
        <v>1.7</v>
      </c>
      <c r="Y28" s="135">
        <v>28</v>
      </c>
      <c r="Z28" s="139">
        <v>9</v>
      </c>
      <c r="AA28" s="135">
        <v>0</v>
      </c>
      <c r="AB28" s="135">
        <v>0</v>
      </c>
      <c r="AC28" s="135">
        <v>0</v>
      </c>
      <c r="AD28" s="135">
        <v>4.4000000000000004</v>
      </c>
      <c r="AE28" s="135">
        <v>1.8</v>
      </c>
      <c r="AF28" s="135">
        <v>0</v>
      </c>
      <c r="AG28" s="135">
        <v>0</v>
      </c>
      <c r="AH28" s="135">
        <v>0</v>
      </c>
      <c r="AI28" s="135">
        <v>0</v>
      </c>
      <c r="AJ28" s="20">
        <f t="shared" si="6"/>
        <v>130.10000000000002</v>
      </c>
      <c r="AK28" s="19">
        <f>AVERAGE(F28:AI28)</f>
        <v>4.4862068965517246</v>
      </c>
      <c r="AL28" s="202"/>
    </row>
    <row r="29" spans="2:39" ht="15" x14ac:dyDescent="0.25">
      <c r="B29" s="17" t="str">
        <f t="shared" ref="B29:B81" si="7">CONCATENATE(C29,"_",D29)</f>
        <v>Altiplano_Los Quintos</v>
      </c>
      <c r="C29" s="17" t="s">
        <v>0</v>
      </c>
      <c r="D29" s="17" t="s">
        <v>50</v>
      </c>
      <c r="E29" s="17" t="s">
        <v>51</v>
      </c>
      <c r="F29" s="116">
        <v>11.4</v>
      </c>
      <c r="G29" s="116">
        <v>1.2</v>
      </c>
      <c r="H29" s="116">
        <v>0</v>
      </c>
      <c r="I29" s="116">
        <v>8.6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0.8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0.2</v>
      </c>
      <c r="Y29" s="116">
        <v>0</v>
      </c>
      <c r="Z29" s="116">
        <v>0</v>
      </c>
      <c r="AA29" s="116">
        <v>0</v>
      </c>
      <c r="AB29" s="116">
        <v>0</v>
      </c>
      <c r="AC29" s="116">
        <v>4.5999999999999996</v>
      </c>
      <c r="AD29" s="116">
        <v>0</v>
      </c>
      <c r="AE29" s="116">
        <v>1.6</v>
      </c>
      <c r="AF29" s="116">
        <v>0</v>
      </c>
      <c r="AG29" s="116">
        <v>0</v>
      </c>
      <c r="AH29" s="116">
        <v>0</v>
      </c>
      <c r="AI29" s="116">
        <v>0.8</v>
      </c>
      <c r="AJ29" s="20">
        <f t="shared" si="6"/>
        <v>29.2</v>
      </c>
      <c r="AK29" s="19">
        <f>AVERAGE(F29:AI29)</f>
        <v>0.97333333333333327</v>
      </c>
    </row>
    <row r="30" spans="2:39" ht="15" x14ac:dyDescent="0.25">
      <c r="B30" s="17" t="str">
        <f t="shared" si="7"/>
        <v>Altiplano_El Cuijal</v>
      </c>
      <c r="C30" s="17" t="s">
        <v>0</v>
      </c>
      <c r="D30" s="17" t="s">
        <v>52</v>
      </c>
      <c r="E30" s="17" t="s">
        <v>61</v>
      </c>
      <c r="F30" s="116" t="s">
        <v>165</v>
      </c>
      <c r="G30" s="116" t="s">
        <v>165</v>
      </c>
      <c r="H30" s="116" t="s">
        <v>165</v>
      </c>
      <c r="I30" s="116" t="s">
        <v>165</v>
      </c>
      <c r="J30" s="116" t="s">
        <v>165</v>
      </c>
      <c r="K30" s="116" t="s">
        <v>165</v>
      </c>
      <c r="L30" s="116" t="s">
        <v>165</v>
      </c>
      <c r="M30" s="116" t="s">
        <v>165</v>
      </c>
      <c r="N30" s="116" t="s">
        <v>165</v>
      </c>
      <c r="O30" s="116" t="s">
        <v>165</v>
      </c>
      <c r="P30" s="116" t="s">
        <v>165</v>
      </c>
      <c r="Q30" s="116" t="s">
        <v>165</v>
      </c>
      <c r="R30" s="116" t="s">
        <v>165</v>
      </c>
      <c r="S30" s="116" t="s">
        <v>165</v>
      </c>
      <c r="T30" s="116" t="s">
        <v>165</v>
      </c>
      <c r="U30" s="116" t="s">
        <v>165</v>
      </c>
      <c r="V30" s="116" t="s">
        <v>165</v>
      </c>
      <c r="W30" s="116" t="s">
        <v>165</v>
      </c>
      <c r="X30" s="116" t="s">
        <v>165</v>
      </c>
      <c r="Y30" s="116" t="s">
        <v>165</v>
      </c>
      <c r="Z30" s="116" t="s">
        <v>165</v>
      </c>
      <c r="AA30" s="116" t="s">
        <v>165</v>
      </c>
      <c r="AB30" s="116" t="s">
        <v>165</v>
      </c>
      <c r="AC30" s="116" t="s">
        <v>165</v>
      </c>
      <c r="AD30" s="116" t="s">
        <v>165</v>
      </c>
      <c r="AE30" s="116" t="s">
        <v>165</v>
      </c>
      <c r="AF30" s="116" t="s">
        <v>165</v>
      </c>
      <c r="AG30" s="116" t="s">
        <v>165</v>
      </c>
      <c r="AH30" s="116" t="s">
        <v>165</v>
      </c>
      <c r="AI30" s="116" t="s">
        <v>165</v>
      </c>
      <c r="AJ30" s="20">
        <f t="shared" ref="AJ30:AJ81" si="8">SUM(F30:AI30)</f>
        <v>0</v>
      </c>
      <c r="AK30" s="19" t="e">
        <f t="shared" ref="AK30:AK81" si="9">AVERAGE(F30:AI30)</f>
        <v>#DIV/0!</v>
      </c>
      <c r="AM30" s="16"/>
    </row>
    <row r="31" spans="2:39" ht="15" x14ac:dyDescent="0.25">
      <c r="B31" s="17" t="str">
        <f t="shared" si="7"/>
        <v>Altiplano_Charcas</v>
      </c>
      <c r="C31" s="17" t="s">
        <v>0</v>
      </c>
      <c r="D31" s="17" t="s">
        <v>54</v>
      </c>
      <c r="E31" s="17" t="s">
        <v>54</v>
      </c>
      <c r="F31" s="116">
        <v>17.2</v>
      </c>
      <c r="G31" s="116">
        <v>5.2</v>
      </c>
      <c r="H31" s="116">
        <v>0</v>
      </c>
      <c r="I31" s="116">
        <v>0</v>
      </c>
      <c r="J31" s="116">
        <v>1.6</v>
      </c>
      <c r="K31" s="116">
        <v>0</v>
      </c>
      <c r="L31" s="116">
        <v>0</v>
      </c>
      <c r="M31" s="116">
        <v>0.8</v>
      </c>
      <c r="N31" s="116">
        <v>0</v>
      </c>
      <c r="O31" s="116">
        <v>0.8</v>
      </c>
      <c r="P31" s="116">
        <v>4.5999999999999996</v>
      </c>
      <c r="Q31" s="116">
        <v>0</v>
      </c>
      <c r="R31" s="116">
        <v>0</v>
      </c>
      <c r="S31" s="116">
        <v>0</v>
      </c>
      <c r="T31" s="116">
        <v>0</v>
      </c>
      <c r="U31" s="116">
        <v>5.2</v>
      </c>
      <c r="V31" s="116">
        <v>0</v>
      </c>
      <c r="W31" s="116">
        <v>0</v>
      </c>
      <c r="X31" s="116">
        <v>2.8</v>
      </c>
      <c r="Y31" s="116">
        <v>3.6</v>
      </c>
      <c r="Z31" s="116">
        <v>0.2</v>
      </c>
      <c r="AA31" s="116">
        <v>0</v>
      </c>
      <c r="AB31" s="116">
        <v>0</v>
      </c>
      <c r="AC31" s="116">
        <v>0</v>
      </c>
      <c r="AD31" s="116">
        <v>0.2</v>
      </c>
      <c r="AE31" s="116">
        <v>7</v>
      </c>
      <c r="AF31" s="116">
        <v>0</v>
      </c>
      <c r="AG31" s="116">
        <v>0</v>
      </c>
      <c r="AH31" s="116">
        <v>0</v>
      </c>
      <c r="AI31" s="116">
        <v>0</v>
      </c>
      <c r="AJ31" s="20">
        <f t="shared" si="8"/>
        <v>49.20000000000001</v>
      </c>
      <c r="AK31" s="19">
        <f t="shared" si="9"/>
        <v>1.6400000000000003</v>
      </c>
    </row>
    <row r="32" spans="2:39" ht="15" x14ac:dyDescent="0.25">
      <c r="B32" s="17" t="str">
        <f t="shared" si="7"/>
        <v>Altiplano_El Huizache</v>
      </c>
      <c r="C32" s="17" t="s">
        <v>0</v>
      </c>
      <c r="D32" s="17" t="s">
        <v>55</v>
      </c>
      <c r="E32" s="17" t="s">
        <v>56</v>
      </c>
      <c r="F32" s="116">
        <v>2.6</v>
      </c>
      <c r="G32" s="116">
        <v>0.8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3.6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2.4</v>
      </c>
      <c r="V32" s="116">
        <v>0</v>
      </c>
      <c r="W32" s="116">
        <v>5.8</v>
      </c>
      <c r="X32" s="116">
        <v>2</v>
      </c>
      <c r="Y32" s="116">
        <v>0.6</v>
      </c>
      <c r="Z32" s="116">
        <v>0.4</v>
      </c>
      <c r="AA32" s="116">
        <v>0.2</v>
      </c>
      <c r="AB32" s="116">
        <v>0</v>
      </c>
      <c r="AC32" s="116">
        <v>0</v>
      </c>
      <c r="AD32" s="116">
        <v>0</v>
      </c>
      <c r="AE32" s="116">
        <v>0.4</v>
      </c>
      <c r="AF32" s="116">
        <v>2.2000000000000002</v>
      </c>
      <c r="AG32" s="116">
        <v>0</v>
      </c>
      <c r="AH32" s="116">
        <v>0</v>
      </c>
      <c r="AI32" s="116">
        <v>0</v>
      </c>
      <c r="AJ32" s="20">
        <f t="shared" si="8"/>
        <v>20.999999999999996</v>
      </c>
      <c r="AK32" s="19">
        <f t="shared" si="9"/>
        <v>0.69999999999999984</v>
      </c>
      <c r="AM32" s="16"/>
    </row>
    <row r="33" spans="2:39" ht="15" x14ac:dyDescent="0.25">
      <c r="B33" s="17" t="str">
        <f t="shared" si="7"/>
        <v>Altiplano_El Vergel</v>
      </c>
      <c r="C33" s="17" t="s">
        <v>0</v>
      </c>
      <c r="D33" s="17" t="s">
        <v>143</v>
      </c>
      <c r="E33" s="17" t="s">
        <v>1</v>
      </c>
      <c r="F33" s="116">
        <v>25.6</v>
      </c>
      <c r="G33" s="116">
        <v>0.6</v>
      </c>
      <c r="H33" s="116">
        <v>0</v>
      </c>
      <c r="I33" s="116">
        <v>0.8</v>
      </c>
      <c r="J33" s="116">
        <v>0</v>
      </c>
      <c r="K33" s="116">
        <v>0</v>
      </c>
      <c r="L33" s="116">
        <v>0</v>
      </c>
      <c r="M33" s="116">
        <v>0</v>
      </c>
      <c r="N33" s="116">
        <v>0.4</v>
      </c>
      <c r="O33" s="116">
        <v>2.6</v>
      </c>
      <c r="P33" s="116">
        <v>4.5999999999999996</v>
      </c>
      <c r="Q33" s="116">
        <v>0</v>
      </c>
      <c r="R33" s="116">
        <v>0</v>
      </c>
      <c r="S33" s="116">
        <v>0</v>
      </c>
      <c r="T33" s="116">
        <v>0</v>
      </c>
      <c r="U33" s="116">
        <v>2.2000000000000002</v>
      </c>
      <c r="V33" s="116">
        <v>0</v>
      </c>
      <c r="W33" s="116">
        <v>2.2000000000000002</v>
      </c>
      <c r="X33" s="116">
        <v>0</v>
      </c>
      <c r="Y33" s="116">
        <v>2.6</v>
      </c>
      <c r="Z33" s="116">
        <v>0</v>
      </c>
      <c r="AA33" s="116">
        <v>0</v>
      </c>
      <c r="AB33" s="116">
        <v>0</v>
      </c>
      <c r="AC33" s="116">
        <v>0</v>
      </c>
      <c r="AD33" s="116">
        <v>0.8</v>
      </c>
      <c r="AE33" s="116">
        <v>0.8</v>
      </c>
      <c r="AF33" s="116">
        <v>0.6</v>
      </c>
      <c r="AG33" s="116">
        <v>0</v>
      </c>
      <c r="AH33" s="116">
        <v>0</v>
      </c>
      <c r="AI33" s="116">
        <v>0</v>
      </c>
      <c r="AJ33" s="20">
        <f t="shared" si="8"/>
        <v>43.800000000000004</v>
      </c>
      <c r="AK33" s="19">
        <f t="shared" si="9"/>
        <v>1.4600000000000002</v>
      </c>
    </row>
    <row r="34" spans="2:39" ht="15" x14ac:dyDescent="0.25">
      <c r="B34" s="17" t="str">
        <f t="shared" si="7"/>
        <v xml:space="preserve">Altiplano_Pocitos </v>
      </c>
      <c r="C34" s="17" t="s">
        <v>0</v>
      </c>
      <c r="D34" s="17" t="s">
        <v>57</v>
      </c>
      <c r="E34" s="17" t="s">
        <v>1</v>
      </c>
      <c r="F34" s="116">
        <v>13.4</v>
      </c>
      <c r="G34" s="116">
        <v>1.2</v>
      </c>
      <c r="H34" s="116">
        <v>0</v>
      </c>
      <c r="I34" s="116">
        <v>0</v>
      </c>
      <c r="J34" s="116">
        <v>0.8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3.4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2.4</v>
      </c>
      <c r="Y34" s="116">
        <v>0.2</v>
      </c>
      <c r="Z34" s="116">
        <v>0</v>
      </c>
      <c r="AA34" s="116">
        <v>0</v>
      </c>
      <c r="AB34" s="116">
        <v>0</v>
      </c>
      <c r="AC34" s="116">
        <v>0.4</v>
      </c>
      <c r="AD34" s="116">
        <v>0</v>
      </c>
      <c r="AE34" s="116">
        <v>0</v>
      </c>
      <c r="AF34" s="116">
        <v>1.4</v>
      </c>
      <c r="AG34" s="116">
        <v>2</v>
      </c>
      <c r="AH34" s="116">
        <v>3.8</v>
      </c>
      <c r="AI34" s="116">
        <v>0</v>
      </c>
      <c r="AJ34" s="20">
        <f t="shared" si="8"/>
        <v>28.999999999999996</v>
      </c>
      <c r="AK34" s="19">
        <f t="shared" si="9"/>
        <v>0.96666666666666656</v>
      </c>
      <c r="AM34" s="16"/>
    </row>
    <row r="35" spans="2:39" ht="15" x14ac:dyDescent="0.25">
      <c r="B35" s="17" t="str">
        <f t="shared" si="7"/>
        <v>Altiplano_Banderillas</v>
      </c>
      <c r="C35" s="17" t="s">
        <v>0</v>
      </c>
      <c r="D35" s="17" t="s">
        <v>58</v>
      </c>
      <c r="E35" s="17" t="s">
        <v>59</v>
      </c>
      <c r="F35" s="116" t="s">
        <v>165</v>
      </c>
      <c r="G35" s="116" t="s">
        <v>165</v>
      </c>
      <c r="H35" s="116" t="s">
        <v>165</v>
      </c>
      <c r="I35" s="116" t="s">
        <v>165</v>
      </c>
      <c r="J35" s="116" t="s">
        <v>165</v>
      </c>
      <c r="K35" s="116" t="s">
        <v>165</v>
      </c>
      <c r="L35" s="116">
        <v>0</v>
      </c>
      <c r="M35" s="116" t="s">
        <v>165</v>
      </c>
      <c r="N35" s="116">
        <v>0</v>
      </c>
      <c r="O35" s="116">
        <v>0</v>
      </c>
      <c r="P35" s="116" t="s">
        <v>165</v>
      </c>
      <c r="Q35" s="116">
        <v>0</v>
      </c>
      <c r="R35" s="116" t="s">
        <v>165</v>
      </c>
      <c r="S35" s="116" t="s">
        <v>165</v>
      </c>
      <c r="T35" s="116" t="s">
        <v>165</v>
      </c>
      <c r="U35" s="116" t="s">
        <v>165</v>
      </c>
      <c r="V35" s="116" t="s">
        <v>165</v>
      </c>
      <c r="W35" s="116" t="s">
        <v>165</v>
      </c>
      <c r="X35" s="116" t="s">
        <v>165</v>
      </c>
      <c r="Y35" s="116" t="s">
        <v>165</v>
      </c>
      <c r="Z35" s="116" t="s">
        <v>165</v>
      </c>
      <c r="AA35" s="116">
        <v>0</v>
      </c>
      <c r="AB35" s="116">
        <v>0</v>
      </c>
      <c r="AC35" s="116" t="s">
        <v>165</v>
      </c>
      <c r="AD35" s="116" t="s">
        <v>165</v>
      </c>
      <c r="AE35" s="116" t="s">
        <v>165</v>
      </c>
      <c r="AF35" s="116">
        <v>0</v>
      </c>
      <c r="AG35" s="116">
        <v>0</v>
      </c>
      <c r="AH35" s="116">
        <v>0</v>
      </c>
      <c r="AI35" s="116" t="s">
        <v>165</v>
      </c>
      <c r="AJ35" s="20">
        <f t="shared" si="8"/>
        <v>0</v>
      </c>
      <c r="AK35" s="19">
        <f t="shared" si="9"/>
        <v>0</v>
      </c>
    </row>
    <row r="36" spans="2:39" ht="15" x14ac:dyDescent="0.25">
      <c r="B36" s="17" t="str">
        <f t="shared" si="7"/>
        <v>Altiplano_Sabanillas</v>
      </c>
      <c r="C36" s="17" t="s">
        <v>0</v>
      </c>
      <c r="D36" s="17" t="s">
        <v>60</v>
      </c>
      <c r="E36" s="17" t="s">
        <v>61</v>
      </c>
      <c r="F36" s="116">
        <v>28</v>
      </c>
      <c r="G36" s="116">
        <v>5.2</v>
      </c>
      <c r="H36" s="116">
        <v>0</v>
      </c>
      <c r="I36" s="116">
        <v>6.4</v>
      </c>
      <c r="J36" s="116">
        <v>2.6</v>
      </c>
      <c r="K36" s="116">
        <v>0</v>
      </c>
      <c r="L36" s="116">
        <v>0</v>
      </c>
      <c r="M36" s="116">
        <v>0</v>
      </c>
      <c r="N36" s="116">
        <v>0</v>
      </c>
      <c r="O36" s="116">
        <v>1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0</v>
      </c>
      <c r="AJ36" s="20">
        <f t="shared" si="8"/>
        <v>43.2</v>
      </c>
      <c r="AK36" s="19">
        <f t="shared" si="9"/>
        <v>1.4400000000000002</v>
      </c>
      <c r="AM36" s="16"/>
    </row>
    <row r="37" spans="2:39" ht="15" x14ac:dyDescent="0.25">
      <c r="B37" s="17" t="str">
        <f t="shared" si="7"/>
        <v>Altiplano_BuenaVista</v>
      </c>
      <c r="C37" s="17" t="s">
        <v>0</v>
      </c>
      <c r="D37" s="17" t="s">
        <v>62</v>
      </c>
      <c r="E37" s="17" t="s">
        <v>63</v>
      </c>
      <c r="F37" s="116" t="s">
        <v>165</v>
      </c>
      <c r="G37" s="116" t="s">
        <v>165</v>
      </c>
      <c r="H37" s="116" t="s">
        <v>165</v>
      </c>
      <c r="I37" s="116" t="s">
        <v>165</v>
      </c>
      <c r="J37" s="116" t="s">
        <v>165</v>
      </c>
      <c r="K37" s="116" t="s">
        <v>165</v>
      </c>
      <c r="L37" s="116" t="s">
        <v>165</v>
      </c>
      <c r="M37" s="116" t="s">
        <v>165</v>
      </c>
      <c r="N37" s="116" t="s">
        <v>165</v>
      </c>
      <c r="O37" s="116" t="s">
        <v>165</v>
      </c>
      <c r="P37" s="116" t="s">
        <v>165</v>
      </c>
      <c r="Q37" s="116" t="s">
        <v>165</v>
      </c>
      <c r="R37" s="116" t="s">
        <v>165</v>
      </c>
      <c r="S37" s="116" t="s">
        <v>165</v>
      </c>
      <c r="T37" s="116" t="s">
        <v>165</v>
      </c>
      <c r="U37" s="116" t="s">
        <v>165</v>
      </c>
      <c r="V37" s="116" t="s">
        <v>165</v>
      </c>
      <c r="W37" s="116" t="s">
        <v>165</v>
      </c>
      <c r="X37" s="116" t="s">
        <v>165</v>
      </c>
      <c r="Y37" s="116" t="s">
        <v>165</v>
      </c>
      <c r="Z37" s="116" t="s">
        <v>165</v>
      </c>
      <c r="AA37" s="116" t="s">
        <v>165</v>
      </c>
      <c r="AB37" s="116" t="s">
        <v>165</v>
      </c>
      <c r="AC37" s="116" t="s">
        <v>165</v>
      </c>
      <c r="AD37" s="116" t="s">
        <v>165</v>
      </c>
      <c r="AE37" s="116" t="s">
        <v>165</v>
      </c>
      <c r="AF37" s="116" t="s">
        <v>165</v>
      </c>
      <c r="AG37" s="116" t="s">
        <v>165</v>
      </c>
      <c r="AH37" s="116" t="s">
        <v>165</v>
      </c>
      <c r="AI37" s="116" t="s">
        <v>165</v>
      </c>
      <c r="AJ37" s="20">
        <f t="shared" si="8"/>
        <v>0</v>
      </c>
      <c r="AK37" s="19" t="e">
        <f t="shared" si="9"/>
        <v>#DIV/0!</v>
      </c>
    </row>
    <row r="38" spans="2:39" ht="15" x14ac:dyDescent="0.25">
      <c r="B38" s="17" t="str">
        <f t="shared" si="7"/>
        <v>Altiplano_La Terquedad</v>
      </c>
      <c r="C38" s="17" t="s">
        <v>0</v>
      </c>
      <c r="D38" s="17" t="s">
        <v>64</v>
      </c>
      <c r="E38" s="17" t="s">
        <v>63</v>
      </c>
      <c r="F38" s="116">
        <v>4.2</v>
      </c>
      <c r="G38" s="116">
        <v>5.8</v>
      </c>
      <c r="H38" s="116">
        <v>4.4000000000000004</v>
      </c>
      <c r="I38" s="116">
        <v>0.6</v>
      </c>
      <c r="J38" s="116">
        <v>1.6</v>
      </c>
      <c r="K38" s="116">
        <v>0</v>
      </c>
      <c r="L38" s="116">
        <v>0</v>
      </c>
      <c r="M38" s="116">
        <v>0</v>
      </c>
      <c r="N38" s="116">
        <v>4.5999999999999996</v>
      </c>
      <c r="O38" s="116">
        <v>18.600000000000001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4.4000000000000004</v>
      </c>
      <c r="V38" s="116">
        <v>0.4</v>
      </c>
      <c r="W38" s="116">
        <v>24.2</v>
      </c>
      <c r="X38" s="116">
        <v>0.2</v>
      </c>
      <c r="Y38" s="116">
        <v>0.4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0.6</v>
      </c>
      <c r="AF38" s="116">
        <v>0.8</v>
      </c>
      <c r="AG38" s="116">
        <v>0</v>
      </c>
      <c r="AH38" s="116">
        <v>0</v>
      </c>
      <c r="AI38" s="116">
        <v>0</v>
      </c>
      <c r="AJ38" s="20">
        <f t="shared" si="8"/>
        <v>70.8</v>
      </c>
      <c r="AK38" s="19">
        <f t="shared" si="9"/>
        <v>2.36</v>
      </c>
      <c r="AM38" s="16"/>
    </row>
    <row r="39" spans="2:39" ht="15" x14ac:dyDescent="0.25">
      <c r="B39" s="17" t="str">
        <f t="shared" si="7"/>
        <v>Altiplano_BuenaVista</v>
      </c>
      <c r="C39" s="17" t="s">
        <v>0</v>
      </c>
      <c r="D39" s="17" t="s">
        <v>62</v>
      </c>
      <c r="E39" s="17" t="s">
        <v>65</v>
      </c>
      <c r="F39" s="116" t="s">
        <v>165</v>
      </c>
      <c r="G39" s="116" t="s">
        <v>165</v>
      </c>
      <c r="H39" s="116" t="s">
        <v>165</v>
      </c>
      <c r="I39" s="116" t="s">
        <v>165</v>
      </c>
      <c r="J39" s="116" t="s">
        <v>165</v>
      </c>
      <c r="K39" s="116" t="s">
        <v>165</v>
      </c>
      <c r="L39" s="116" t="s">
        <v>165</v>
      </c>
      <c r="M39" s="116" t="s">
        <v>165</v>
      </c>
      <c r="N39" s="116" t="s">
        <v>165</v>
      </c>
      <c r="O39" s="116" t="s">
        <v>165</v>
      </c>
      <c r="P39" s="116" t="s">
        <v>165</v>
      </c>
      <c r="Q39" s="116" t="s">
        <v>165</v>
      </c>
      <c r="R39" s="116" t="s">
        <v>165</v>
      </c>
      <c r="S39" s="116" t="s">
        <v>165</v>
      </c>
      <c r="T39" s="116" t="s">
        <v>165</v>
      </c>
      <c r="U39" s="116" t="s">
        <v>165</v>
      </c>
      <c r="V39" s="116" t="s">
        <v>165</v>
      </c>
      <c r="W39" s="116" t="s">
        <v>165</v>
      </c>
      <c r="X39" s="116" t="s">
        <v>165</v>
      </c>
      <c r="Y39" s="116" t="s">
        <v>165</v>
      </c>
      <c r="Z39" s="116" t="s">
        <v>165</v>
      </c>
      <c r="AA39" s="116" t="s">
        <v>165</v>
      </c>
      <c r="AB39" s="116" t="s">
        <v>165</v>
      </c>
      <c r="AC39" s="116" t="s">
        <v>165</v>
      </c>
      <c r="AD39" s="116" t="s">
        <v>165</v>
      </c>
      <c r="AE39" s="116" t="s">
        <v>165</v>
      </c>
      <c r="AF39" s="116" t="s">
        <v>165</v>
      </c>
      <c r="AG39" s="116" t="s">
        <v>165</v>
      </c>
      <c r="AH39" s="116" t="s">
        <v>165</v>
      </c>
      <c r="AI39" s="116" t="s">
        <v>165</v>
      </c>
      <c r="AJ39" s="20">
        <f t="shared" si="8"/>
        <v>0</v>
      </c>
      <c r="AK39" s="19" t="e">
        <f t="shared" si="9"/>
        <v>#DIV/0!</v>
      </c>
    </row>
    <row r="40" spans="2:39" ht="15" x14ac:dyDescent="0.25">
      <c r="B40" s="17" t="str">
        <f t="shared" si="7"/>
        <v>Altiplano_La Dulce</v>
      </c>
      <c r="C40" s="17" t="s">
        <v>0</v>
      </c>
      <c r="D40" s="17" t="s">
        <v>66</v>
      </c>
      <c r="E40" s="17" t="s">
        <v>65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20">
        <f t="shared" si="8"/>
        <v>0</v>
      </c>
      <c r="AK40" s="19">
        <f t="shared" si="9"/>
        <v>0</v>
      </c>
      <c r="AM40" s="16"/>
    </row>
    <row r="41" spans="2:39" ht="15" x14ac:dyDescent="0.25">
      <c r="B41" s="17" t="str">
        <f t="shared" si="7"/>
        <v>Altiplano_Yoliatl</v>
      </c>
      <c r="C41" s="17" t="s">
        <v>0</v>
      </c>
      <c r="D41" s="17" t="s">
        <v>67</v>
      </c>
      <c r="E41" s="17" t="s">
        <v>65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 t="s">
        <v>165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165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 t="s">
        <v>165</v>
      </c>
      <c r="AE41" s="116">
        <v>0</v>
      </c>
      <c r="AF41" s="116" t="s">
        <v>165</v>
      </c>
      <c r="AG41" s="116">
        <v>0</v>
      </c>
      <c r="AH41" s="116">
        <v>0</v>
      </c>
      <c r="AI41" s="116">
        <v>0</v>
      </c>
      <c r="AJ41" s="20">
        <f t="shared" si="8"/>
        <v>0</v>
      </c>
      <c r="AK41" s="19">
        <f t="shared" si="9"/>
        <v>0</v>
      </c>
    </row>
    <row r="42" spans="2:39" s="75" customFormat="1" ht="15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16">
        <v>7.8</v>
      </c>
      <c r="G42" s="116">
        <v>1</v>
      </c>
      <c r="H42" s="116">
        <v>0</v>
      </c>
      <c r="I42" s="116">
        <v>0</v>
      </c>
      <c r="J42" s="116">
        <v>0.6</v>
      </c>
      <c r="K42" s="116">
        <v>0</v>
      </c>
      <c r="L42" s="116">
        <v>0</v>
      </c>
      <c r="M42" s="116">
        <v>1</v>
      </c>
      <c r="N42" s="116">
        <v>13.6</v>
      </c>
      <c r="O42" s="116">
        <v>0</v>
      </c>
      <c r="P42" s="116">
        <v>2.8</v>
      </c>
      <c r="Q42" s="116">
        <v>0</v>
      </c>
      <c r="R42" s="116">
        <v>0</v>
      </c>
      <c r="S42" s="116">
        <v>0</v>
      </c>
      <c r="T42" s="116">
        <v>0.4</v>
      </c>
      <c r="U42" s="116">
        <v>19.2</v>
      </c>
      <c r="V42" s="116">
        <v>0</v>
      </c>
      <c r="W42" s="116">
        <v>7.2</v>
      </c>
      <c r="X42" s="116">
        <v>0</v>
      </c>
      <c r="Y42" s="116">
        <v>0.2</v>
      </c>
      <c r="Z42" s="116">
        <v>1.8</v>
      </c>
      <c r="AA42" s="116">
        <v>0</v>
      </c>
      <c r="AB42" s="116">
        <v>0</v>
      </c>
      <c r="AC42" s="116">
        <v>0</v>
      </c>
      <c r="AD42" s="116">
        <v>0</v>
      </c>
      <c r="AE42" s="116">
        <v>0.6</v>
      </c>
      <c r="AF42" s="116">
        <v>0.6</v>
      </c>
      <c r="AG42" s="116">
        <v>0</v>
      </c>
      <c r="AH42" s="116">
        <v>0</v>
      </c>
      <c r="AI42" s="116">
        <v>0</v>
      </c>
      <c r="AJ42" s="20">
        <f t="shared" si="8"/>
        <v>56.800000000000004</v>
      </c>
      <c r="AK42" s="19">
        <f t="shared" si="9"/>
        <v>1.8933333333333335</v>
      </c>
    </row>
    <row r="43" spans="2:39" s="75" customFormat="1" ht="15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16" t="s">
        <v>165</v>
      </c>
      <c r="G43" s="116" t="s">
        <v>165</v>
      </c>
      <c r="H43" s="116" t="s">
        <v>165</v>
      </c>
      <c r="I43" s="116" t="s">
        <v>165</v>
      </c>
      <c r="J43" s="116" t="s">
        <v>165</v>
      </c>
      <c r="K43" s="116" t="s">
        <v>165</v>
      </c>
      <c r="L43" s="116" t="s">
        <v>165</v>
      </c>
      <c r="M43" s="116" t="s">
        <v>165</v>
      </c>
      <c r="N43" s="116" t="s">
        <v>165</v>
      </c>
      <c r="O43" s="116" t="s">
        <v>165</v>
      </c>
      <c r="P43" s="116" t="s">
        <v>165</v>
      </c>
      <c r="Q43" s="116" t="s">
        <v>165</v>
      </c>
      <c r="R43" s="116" t="s">
        <v>165</v>
      </c>
      <c r="S43" s="116" t="s">
        <v>165</v>
      </c>
      <c r="T43" s="116" t="s">
        <v>165</v>
      </c>
      <c r="U43" s="116" t="s">
        <v>165</v>
      </c>
      <c r="V43" s="116" t="s">
        <v>165</v>
      </c>
      <c r="W43" s="116" t="s">
        <v>165</v>
      </c>
      <c r="X43" s="116" t="s">
        <v>165</v>
      </c>
      <c r="Y43" s="116" t="s">
        <v>165</v>
      </c>
      <c r="Z43" s="116" t="s">
        <v>165</v>
      </c>
      <c r="AA43" s="116" t="s">
        <v>165</v>
      </c>
      <c r="AB43" s="116" t="s">
        <v>165</v>
      </c>
      <c r="AC43" s="116" t="s">
        <v>165</v>
      </c>
      <c r="AD43" s="116" t="s">
        <v>165</v>
      </c>
      <c r="AE43" s="116" t="s">
        <v>165</v>
      </c>
      <c r="AF43" s="116" t="s">
        <v>165</v>
      </c>
      <c r="AG43" s="116" t="s">
        <v>165</v>
      </c>
      <c r="AH43" s="116" t="s">
        <v>165</v>
      </c>
      <c r="AI43" s="116" t="s">
        <v>165</v>
      </c>
      <c r="AJ43" s="20">
        <f t="shared" si="8"/>
        <v>0</v>
      </c>
      <c r="AK43" s="19" t="e">
        <f t="shared" si="9"/>
        <v>#DIV/0!</v>
      </c>
    </row>
    <row r="44" spans="2:39" s="75" customFormat="1" ht="15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16">
        <v>0.8</v>
      </c>
      <c r="G44" s="116">
        <v>2.8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1.2</v>
      </c>
      <c r="P44" s="116">
        <v>0</v>
      </c>
      <c r="Q44" s="116">
        <v>1.8</v>
      </c>
      <c r="R44" s="116">
        <v>0</v>
      </c>
      <c r="S44" s="116">
        <v>0</v>
      </c>
      <c r="T44" s="116">
        <v>0</v>
      </c>
      <c r="U44" s="116">
        <v>0.2</v>
      </c>
      <c r="V44" s="116">
        <v>0</v>
      </c>
      <c r="W44" s="116">
        <v>0</v>
      </c>
      <c r="X44" s="116">
        <v>1.8</v>
      </c>
      <c r="Y44" s="116">
        <v>1.2</v>
      </c>
      <c r="Z44" s="116">
        <v>0.2</v>
      </c>
      <c r="AA44" s="116">
        <v>0</v>
      </c>
      <c r="AB44" s="116">
        <v>1.4</v>
      </c>
      <c r="AC44" s="116">
        <v>1.8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20">
        <f t="shared" si="8"/>
        <v>13.2</v>
      </c>
      <c r="AK44" s="19">
        <f t="shared" si="9"/>
        <v>0.44</v>
      </c>
    </row>
    <row r="45" spans="2:39" s="75" customFormat="1" ht="15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16">
        <v>3.2</v>
      </c>
      <c r="G45" s="116">
        <v>1.8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2.8</v>
      </c>
      <c r="O45" s="116">
        <v>4.8</v>
      </c>
      <c r="P45" s="116">
        <v>3.4</v>
      </c>
      <c r="Q45" s="116">
        <v>0</v>
      </c>
      <c r="R45" s="116">
        <v>2</v>
      </c>
      <c r="S45" s="116">
        <v>0</v>
      </c>
      <c r="T45" s="116">
        <v>0</v>
      </c>
      <c r="U45" s="116">
        <v>0.2</v>
      </c>
      <c r="V45" s="116">
        <v>0</v>
      </c>
      <c r="W45" s="116">
        <v>0</v>
      </c>
      <c r="X45" s="116">
        <v>11.8</v>
      </c>
      <c r="Y45" s="116">
        <v>11.4</v>
      </c>
      <c r="Z45" s="116">
        <v>0</v>
      </c>
      <c r="AA45" s="116">
        <v>0</v>
      </c>
      <c r="AB45" s="116">
        <v>0.2</v>
      </c>
      <c r="AC45" s="116">
        <v>0.8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20">
        <f t="shared" si="8"/>
        <v>42.4</v>
      </c>
      <c r="AK45" s="19">
        <f t="shared" si="9"/>
        <v>1.4133333333333333</v>
      </c>
    </row>
    <row r="46" spans="2:39" s="75" customFormat="1" ht="15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16">
        <v>5.6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18.600000000000001</v>
      </c>
      <c r="P46" s="116">
        <v>0.2</v>
      </c>
      <c r="Q46" s="116">
        <v>7.8</v>
      </c>
      <c r="R46" s="116">
        <v>0</v>
      </c>
      <c r="S46" s="116">
        <v>0</v>
      </c>
      <c r="T46" s="116">
        <v>0</v>
      </c>
      <c r="U46" s="116">
        <v>2</v>
      </c>
      <c r="V46" s="116">
        <v>0.2</v>
      </c>
      <c r="W46" s="116">
        <v>0</v>
      </c>
      <c r="X46" s="116">
        <v>0</v>
      </c>
      <c r="Y46" s="116">
        <v>0.2</v>
      </c>
      <c r="Z46" s="116">
        <v>0.2</v>
      </c>
      <c r="AA46" s="116">
        <v>0</v>
      </c>
      <c r="AB46" s="116">
        <v>0</v>
      </c>
      <c r="AC46" s="116">
        <v>1.6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20">
        <f t="shared" si="8"/>
        <v>36.400000000000013</v>
      </c>
      <c r="AK46" s="19">
        <f t="shared" si="9"/>
        <v>1.2133333333333338</v>
      </c>
    </row>
    <row r="47" spans="2:39" ht="15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16" t="s">
        <v>165</v>
      </c>
      <c r="G47" s="116" t="s">
        <v>165</v>
      </c>
      <c r="H47" s="116" t="s">
        <v>165</v>
      </c>
      <c r="I47" s="116" t="s">
        <v>165</v>
      </c>
      <c r="J47" s="116" t="s">
        <v>165</v>
      </c>
      <c r="K47" s="116" t="s">
        <v>165</v>
      </c>
      <c r="L47" s="116" t="s">
        <v>165</v>
      </c>
      <c r="M47" s="116" t="s">
        <v>165</v>
      </c>
      <c r="N47" s="116" t="s">
        <v>165</v>
      </c>
      <c r="O47" s="116" t="s">
        <v>165</v>
      </c>
      <c r="P47" s="116" t="s">
        <v>165</v>
      </c>
      <c r="Q47" s="116" t="s">
        <v>165</v>
      </c>
      <c r="R47" s="116" t="s">
        <v>165</v>
      </c>
      <c r="S47" s="116" t="s">
        <v>165</v>
      </c>
      <c r="T47" s="116" t="s">
        <v>165</v>
      </c>
      <c r="U47" s="116" t="s">
        <v>165</v>
      </c>
      <c r="V47" s="116" t="s">
        <v>165</v>
      </c>
      <c r="W47" s="116" t="s">
        <v>165</v>
      </c>
      <c r="X47" s="116" t="s">
        <v>165</v>
      </c>
      <c r="Y47" s="116" t="s">
        <v>165</v>
      </c>
      <c r="Z47" s="116" t="s">
        <v>165</v>
      </c>
      <c r="AA47" s="116" t="s">
        <v>165</v>
      </c>
      <c r="AB47" s="116" t="s">
        <v>165</v>
      </c>
      <c r="AC47" s="116" t="s">
        <v>165</v>
      </c>
      <c r="AD47" s="116" t="s">
        <v>165</v>
      </c>
      <c r="AE47" s="116" t="s">
        <v>165</v>
      </c>
      <c r="AF47" s="116" t="s">
        <v>165</v>
      </c>
      <c r="AG47" s="116" t="s">
        <v>165</v>
      </c>
      <c r="AH47" s="116" t="s">
        <v>165</v>
      </c>
      <c r="AI47" s="116" t="s">
        <v>165</v>
      </c>
      <c r="AJ47" s="20">
        <f>SUM(F47:AI47)</f>
        <v>0</v>
      </c>
      <c r="AK47" s="19" t="e">
        <f>AVERAGE(F47:AI47)</f>
        <v>#DIV/0!</v>
      </c>
      <c r="AM47" s="16"/>
    </row>
    <row r="48" spans="2:39" ht="15" x14ac:dyDescent="0.25">
      <c r="B48" s="17" t="str">
        <f t="shared" si="7"/>
        <v>Centro_Benito Juárez</v>
      </c>
      <c r="C48" s="115" t="s">
        <v>28</v>
      </c>
      <c r="D48" s="115" t="s">
        <v>68</v>
      </c>
      <c r="E48" s="115" t="s">
        <v>69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0.2</v>
      </c>
      <c r="Q48" s="116">
        <v>0.2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20">
        <f t="shared" si="8"/>
        <v>0.4</v>
      </c>
      <c r="AK48" s="19">
        <f t="shared" si="9"/>
        <v>1.3333333333333334E-2</v>
      </c>
      <c r="AM48" s="16"/>
    </row>
    <row r="49" spans="2:39" ht="15" x14ac:dyDescent="0.25">
      <c r="B49" s="17" t="str">
        <f t="shared" si="7"/>
        <v>Centro_El Polvorín</v>
      </c>
      <c r="C49" s="115" t="s">
        <v>28</v>
      </c>
      <c r="D49" s="115" t="s">
        <v>70</v>
      </c>
      <c r="E49" s="115" t="s">
        <v>71</v>
      </c>
      <c r="F49" s="116">
        <v>9.8000000000000007</v>
      </c>
      <c r="G49" s="116">
        <v>4.4000000000000004</v>
      </c>
      <c r="H49" s="116">
        <v>0</v>
      </c>
      <c r="I49" s="116">
        <v>0.8</v>
      </c>
      <c r="J49" s="116">
        <v>0.2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6.4</v>
      </c>
      <c r="Q49" s="116">
        <v>0</v>
      </c>
      <c r="R49" s="116">
        <v>0</v>
      </c>
      <c r="S49" s="116">
        <v>0</v>
      </c>
      <c r="T49" s="116">
        <v>0</v>
      </c>
      <c r="U49" s="116">
        <v>2</v>
      </c>
      <c r="V49" s="116">
        <v>0</v>
      </c>
      <c r="W49" s="116">
        <v>6.8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8.1999999999999993</v>
      </c>
      <c r="AF49" s="116">
        <v>0.4</v>
      </c>
      <c r="AG49" s="116">
        <v>0</v>
      </c>
      <c r="AH49" s="116">
        <v>0</v>
      </c>
      <c r="AI49" s="116">
        <v>0</v>
      </c>
      <c r="AJ49" s="20">
        <f t="shared" si="8"/>
        <v>39</v>
      </c>
      <c r="AK49" s="19">
        <f t="shared" si="9"/>
        <v>1.3</v>
      </c>
    </row>
    <row r="50" spans="2:39" ht="15" x14ac:dyDescent="0.25">
      <c r="B50" s="17" t="str">
        <f t="shared" si="7"/>
        <v xml:space="preserve">Centro_Santa Clara </v>
      </c>
      <c r="C50" s="115" t="s">
        <v>28</v>
      </c>
      <c r="D50" s="115" t="s">
        <v>72</v>
      </c>
      <c r="E50" s="115" t="s">
        <v>4</v>
      </c>
      <c r="F50" s="116">
        <v>11</v>
      </c>
      <c r="G50" s="116">
        <v>1.2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1</v>
      </c>
      <c r="AA50" s="116">
        <v>0</v>
      </c>
      <c r="AB50" s="116">
        <v>0</v>
      </c>
      <c r="AC50" s="116">
        <v>0</v>
      </c>
      <c r="AD50" s="116">
        <v>0</v>
      </c>
      <c r="AE50" s="116">
        <v>2.4</v>
      </c>
      <c r="AF50" s="116">
        <v>0</v>
      </c>
      <c r="AG50" s="116">
        <v>0</v>
      </c>
      <c r="AH50" s="116">
        <v>0</v>
      </c>
      <c r="AI50" s="116">
        <v>0</v>
      </c>
      <c r="AJ50" s="20">
        <f t="shared" si="8"/>
        <v>15.6</v>
      </c>
      <c r="AK50" s="19">
        <f t="shared" si="9"/>
        <v>0.52</v>
      </c>
      <c r="AM50" s="16"/>
    </row>
    <row r="51" spans="2:39" ht="15" x14ac:dyDescent="0.25">
      <c r="B51" s="17" t="str">
        <f t="shared" si="7"/>
        <v>Centro_INIFAP San Luis</v>
      </c>
      <c r="C51" s="115" t="s">
        <v>28</v>
      </c>
      <c r="D51" s="115" t="s">
        <v>122</v>
      </c>
      <c r="E51" s="115" t="s">
        <v>124</v>
      </c>
      <c r="F51" s="116">
        <v>4</v>
      </c>
      <c r="G51" s="116">
        <v>1.8</v>
      </c>
      <c r="H51" s="116">
        <v>17.399999999999999</v>
      </c>
      <c r="I51" s="116">
        <v>2.2000000000000002</v>
      </c>
      <c r="J51" s="116">
        <v>0.2</v>
      </c>
      <c r="K51" s="116">
        <v>0</v>
      </c>
      <c r="L51" s="116">
        <v>0</v>
      </c>
      <c r="M51" s="116">
        <v>10.4</v>
      </c>
      <c r="N51" s="116">
        <v>0</v>
      </c>
      <c r="O51" s="116">
        <v>9.6</v>
      </c>
      <c r="P51" s="116">
        <v>4</v>
      </c>
      <c r="Q51" s="116">
        <v>0</v>
      </c>
      <c r="R51" s="116">
        <v>0</v>
      </c>
      <c r="S51" s="116">
        <v>0</v>
      </c>
      <c r="T51" s="116">
        <v>1.2</v>
      </c>
      <c r="U51" s="116">
        <v>0.4</v>
      </c>
      <c r="V51" s="116">
        <v>0</v>
      </c>
      <c r="W51" s="116">
        <v>0</v>
      </c>
      <c r="X51" s="116">
        <v>0</v>
      </c>
      <c r="Y51" s="116">
        <v>0</v>
      </c>
      <c r="Z51" s="116">
        <v>11</v>
      </c>
      <c r="AA51" s="116">
        <v>0.2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20">
        <f t="shared" si="8"/>
        <v>62.400000000000006</v>
      </c>
      <c r="AK51" s="19">
        <f t="shared" si="9"/>
        <v>2.08</v>
      </c>
    </row>
    <row r="52" spans="2:39" ht="15" x14ac:dyDescent="0.25">
      <c r="B52" s="17" t="str">
        <f t="shared" si="7"/>
        <v>Centro_La Lugarda</v>
      </c>
      <c r="C52" s="115" t="s">
        <v>28</v>
      </c>
      <c r="D52" s="115" t="s">
        <v>74</v>
      </c>
      <c r="E52" s="115" t="s">
        <v>75</v>
      </c>
      <c r="F52" s="116">
        <v>0</v>
      </c>
      <c r="G52" s="116">
        <v>4.2</v>
      </c>
      <c r="H52" s="116">
        <v>2.6</v>
      </c>
      <c r="I52" s="116">
        <v>0</v>
      </c>
      <c r="J52" s="116">
        <v>0</v>
      </c>
      <c r="K52" s="116">
        <v>0</v>
      </c>
      <c r="L52" s="116">
        <v>0</v>
      </c>
      <c r="M52" s="116">
        <v>1.2</v>
      </c>
      <c r="N52" s="116">
        <v>0.2</v>
      </c>
      <c r="O52" s="116">
        <v>4</v>
      </c>
      <c r="P52" s="116">
        <v>0.2</v>
      </c>
      <c r="Q52" s="116">
        <v>0</v>
      </c>
      <c r="R52" s="116">
        <v>0</v>
      </c>
      <c r="S52" s="116">
        <v>0</v>
      </c>
      <c r="T52" s="116">
        <v>11.2</v>
      </c>
      <c r="U52" s="116">
        <v>3</v>
      </c>
      <c r="V52" s="116">
        <v>0</v>
      </c>
      <c r="W52" s="116">
        <v>0</v>
      </c>
      <c r="X52" s="116">
        <v>0</v>
      </c>
      <c r="Y52" s="116">
        <v>1</v>
      </c>
      <c r="Z52" s="116">
        <v>0</v>
      </c>
      <c r="AA52" s="116">
        <v>0.2</v>
      </c>
      <c r="AB52" s="116">
        <v>0</v>
      </c>
      <c r="AC52" s="116">
        <v>0</v>
      </c>
      <c r="AD52" s="116">
        <v>0</v>
      </c>
      <c r="AE52" s="116">
        <v>0.4</v>
      </c>
      <c r="AF52" s="116">
        <v>0</v>
      </c>
      <c r="AG52" s="116">
        <v>2.2000000000000002</v>
      </c>
      <c r="AH52" s="116">
        <v>0.2</v>
      </c>
      <c r="AI52" s="116">
        <v>0</v>
      </c>
      <c r="AJ52" s="20">
        <f t="shared" si="8"/>
        <v>30.599999999999994</v>
      </c>
      <c r="AK52" s="19">
        <f t="shared" si="9"/>
        <v>1.0199999999999998</v>
      </c>
      <c r="AM52" s="16"/>
    </row>
    <row r="53" spans="2:39" ht="15" x14ac:dyDescent="0.25">
      <c r="B53" s="17" t="str">
        <f t="shared" si="7"/>
        <v>Centro_La Purisima</v>
      </c>
      <c r="C53" s="115" t="s">
        <v>28</v>
      </c>
      <c r="D53" s="115" t="s">
        <v>76</v>
      </c>
      <c r="E53" s="115" t="s">
        <v>77</v>
      </c>
      <c r="F53" s="116" t="s">
        <v>165</v>
      </c>
      <c r="G53" s="116" t="s">
        <v>165</v>
      </c>
      <c r="H53" s="116" t="s">
        <v>165</v>
      </c>
      <c r="I53" s="116" t="s">
        <v>165</v>
      </c>
      <c r="J53" s="116" t="s">
        <v>165</v>
      </c>
      <c r="K53" s="116" t="s">
        <v>165</v>
      </c>
      <c r="L53" s="116" t="s">
        <v>165</v>
      </c>
      <c r="M53" s="116" t="s">
        <v>165</v>
      </c>
      <c r="N53" s="116" t="s">
        <v>165</v>
      </c>
      <c r="O53" s="116" t="s">
        <v>165</v>
      </c>
      <c r="P53" s="116" t="s">
        <v>165</v>
      </c>
      <c r="Q53" s="116" t="s">
        <v>165</v>
      </c>
      <c r="R53" s="116" t="s">
        <v>165</v>
      </c>
      <c r="S53" s="116" t="s">
        <v>165</v>
      </c>
      <c r="T53" s="116" t="s">
        <v>165</v>
      </c>
      <c r="U53" s="116">
        <v>1.8</v>
      </c>
      <c r="V53" s="116">
        <v>0</v>
      </c>
      <c r="W53" s="116">
        <v>0.4</v>
      </c>
      <c r="X53" s="116">
        <v>0</v>
      </c>
      <c r="Y53" s="116">
        <v>3.2</v>
      </c>
      <c r="Z53" s="116">
        <v>4.8</v>
      </c>
      <c r="AA53" s="116">
        <v>0.8</v>
      </c>
      <c r="AB53" s="116">
        <v>0</v>
      </c>
      <c r="AC53" s="116">
        <v>0</v>
      </c>
      <c r="AD53" s="116">
        <v>0</v>
      </c>
      <c r="AE53" s="116">
        <v>0.6</v>
      </c>
      <c r="AF53" s="116">
        <v>0</v>
      </c>
      <c r="AG53" s="116">
        <v>0</v>
      </c>
      <c r="AH53" s="116">
        <v>0</v>
      </c>
      <c r="AI53" s="116">
        <v>0</v>
      </c>
      <c r="AJ53" s="20">
        <f t="shared" si="8"/>
        <v>11.6</v>
      </c>
      <c r="AK53" s="19">
        <f t="shared" si="9"/>
        <v>0.77333333333333332</v>
      </c>
    </row>
    <row r="54" spans="2:39" ht="15" x14ac:dyDescent="0.25">
      <c r="B54" s="17" t="str">
        <f t="shared" si="7"/>
        <v>Centro_San Ignacio</v>
      </c>
      <c r="C54" s="115" t="s">
        <v>28</v>
      </c>
      <c r="D54" s="115" t="s">
        <v>78</v>
      </c>
      <c r="E54" s="115" t="s">
        <v>79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1.8</v>
      </c>
      <c r="W54" s="116">
        <v>0</v>
      </c>
      <c r="X54" s="116">
        <v>0.4</v>
      </c>
      <c r="Y54" s="116">
        <v>5.2</v>
      </c>
      <c r="Z54" s="116">
        <v>3.8</v>
      </c>
      <c r="AA54" s="116">
        <v>0.4</v>
      </c>
      <c r="AB54" s="116">
        <v>0</v>
      </c>
      <c r="AC54" s="116">
        <v>2.6</v>
      </c>
      <c r="AD54" s="116">
        <v>9.8000000000000007</v>
      </c>
      <c r="AE54" s="116">
        <v>2</v>
      </c>
      <c r="AF54" s="116">
        <v>0</v>
      </c>
      <c r="AG54" s="116">
        <v>0</v>
      </c>
      <c r="AH54" s="116">
        <v>0</v>
      </c>
      <c r="AI54" s="116">
        <v>0</v>
      </c>
      <c r="AJ54" s="20">
        <f t="shared" si="8"/>
        <v>26</v>
      </c>
      <c r="AK54" s="19">
        <f t="shared" si="9"/>
        <v>0.8666666666666667</v>
      </c>
      <c r="AM54" s="16"/>
    </row>
    <row r="55" spans="2:39" ht="15" x14ac:dyDescent="0.25">
      <c r="B55" s="17" t="str">
        <f t="shared" si="7"/>
        <v>Centro_San Isidro</v>
      </c>
      <c r="C55" s="115" t="s">
        <v>28</v>
      </c>
      <c r="D55" s="115" t="s">
        <v>80</v>
      </c>
      <c r="E55" s="115" t="s">
        <v>79</v>
      </c>
      <c r="F55" s="116">
        <v>0</v>
      </c>
      <c r="G55" s="116">
        <v>0.4</v>
      </c>
      <c r="H55" s="116">
        <v>2.6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2.8</v>
      </c>
      <c r="V55" s="116">
        <v>2.4</v>
      </c>
      <c r="W55" s="116">
        <v>0</v>
      </c>
      <c r="X55" s="116">
        <v>0</v>
      </c>
      <c r="Y55" s="116">
        <v>2.4</v>
      </c>
      <c r="Z55" s="116">
        <v>3.2</v>
      </c>
      <c r="AA55" s="116">
        <v>0</v>
      </c>
      <c r="AB55" s="116">
        <v>0</v>
      </c>
      <c r="AC55" s="116">
        <v>0</v>
      </c>
      <c r="AD55" s="116">
        <v>0</v>
      </c>
      <c r="AE55" s="116">
        <v>0.2</v>
      </c>
      <c r="AF55" s="116">
        <v>0</v>
      </c>
      <c r="AG55" s="116">
        <v>0</v>
      </c>
      <c r="AH55" s="116">
        <v>0</v>
      </c>
      <c r="AI55" s="116">
        <v>0</v>
      </c>
      <c r="AJ55" s="20">
        <f t="shared" si="8"/>
        <v>14</v>
      </c>
      <c r="AK55" s="19">
        <f t="shared" si="9"/>
        <v>0.46666666666666667</v>
      </c>
    </row>
    <row r="56" spans="2:39" ht="15" x14ac:dyDescent="0.25">
      <c r="B56" s="17" t="str">
        <f t="shared" si="7"/>
        <v>Huasteca_5 de Mayo</v>
      </c>
      <c r="C56" s="113" t="s">
        <v>10</v>
      </c>
      <c r="D56" s="130" t="s">
        <v>83</v>
      </c>
      <c r="E56" s="113" t="s">
        <v>84</v>
      </c>
      <c r="F56" s="116" t="s">
        <v>165</v>
      </c>
      <c r="G56" s="116" t="s">
        <v>165</v>
      </c>
      <c r="H56" s="116" t="s">
        <v>165</v>
      </c>
      <c r="I56" s="116" t="s">
        <v>165</v>
      </c>
      <c r="J56" s="116" t="s">
        <v>165</v>
      </c>
      <c r="K56" s="116" t="s">
        <v>165</v>
      </c>
      <c r="L56" s="116" t="s">
        <v>165</v>
      </c>
      <c r="M56" s="116" t="s">
        <v>165</v>
      </c>
      <c r="N56" s="116" t="s">
        <v>165</v>
      </c>
      <c r="O56" s="116" t="s">
        <v>165</v>
      </c>
      <c r="P56" s="116" t="s">
        <v>165</v>
      </c>
      <c r="Q56" s="116" t="s">
        <v>165</v>
      </c>
      <c r="R56" s="116" t="s">
        <v>165</v>
      </c>
      <c r="S56" s="116" t="s">
        <v>165</v>
      </c>
      <c r="T56" s="116" t="s">
        <v>165</v>
      </c>
      <c r="U56" s="116" t="s">
        <v>165</v>
      </c>
      <c r="V56" s="116" t="s">
        <v>165</v>
      </c>
      <c r="W56" s="116" t="s">
        <v>165</v>
      </c>
      <c r="X56" s="116" t="s">
        <v>165</v>
      </c>
      <c r="Y56" s="116" t="s">
        <v>165</v>
      </c>
      <c r="Z56" s="116" t="s">
        <v>165</v>
      </c>
      <c r="AA56" s="116" t="s">
        <v>165</v>
      </c>
      <c r="AB56" s="116" t="s">
        <v>165</v>
      </c>
      <c r="AC56" s="116" t="s">
        <v>165</v>
      </c>
      <c r="AD56" s="116" t="s">
        <v>165</v>
      </c>
      <c r="AE56" s="116" t="s">
        <v>165</v>
      </c>
      <c r="AF56" s="116" t="s">
        <v>165</v>
      </c>
      <c r="AG56" s="116" t="s">
        <v>165</v>
      </c>
      <c r="AH56" s="116" t="s">
        <v>165</v>
      </c>
      <c r="AI56" s="116" t="s">
        <v>165</v>
      </c>
      <c r="AJ56" s="20">
        <f t="shared" si="8"/>
        <v>0</v>
      </c>
      <c r="AK56" s="19" t="e">
        <f t="shared" si="9"/>
        <v>#DIV/0!</v>
      </c>
    </row>
    <row r="57" spans="2:39" ht="15" x14ac:dyDescent="0.25">
      <c r="B57" s="17" t="str">
        <f t="shared" si="7"/>
        <v>Huasteca_Estación Coyoles</v>
      </c>
      <c r="C57" s="113" t="s">
        <v>10</v>
      </c>
      <c r="D57" s="130" t="s">
        <v>85</v>
      </c>
      <c r="E57" s="113" t="s">
        <v>84</v>
      </c>
      <c r="F57" s="116" t="s">
        <v>165</v>
      </c>
      <c r="G57" s="116" t="s">
        <v>165</v>
      </c>
      <c r="H57" s="116" t="s">
        <v>165</v>
      </c>
      <c r="I57" s="116" t="s">
        <v>165</v>
      </c>
      <c r="J57" s="116" t="s">
        <v>165</v>
      </c>
      <c r="K57" s="116" t="s">
        <v>165</v>
      </c>
      <c r="L57" s="116" t="s">
        <v>165</v>
      </c>
      <c r="M57" s="116" t="s">
        <v>165</v>
      </c>
      <c r="N57" s="116" t="s">
        <v>165</v>
      </c>
      <c r="O57" s="116" t="s">
        <v>165</v>
      </c>
      <c r="P57" s="116" t="s">
        <v>165</v>
      </c>
      <c r="Q57" s="116" t="s">
        <v>165</v>
      </c>
      <c r="R57" s="116" t="s">
        <v>165</v>
      </c>
      <c r="S57" s="116" t="s">
        <v>165</v>
      </c>
      <c r="T57" s="116" t="s">
        <v>165</v>
      </c>
      <c r="U57" s="116" t="s">
        <v>165</v>
      </c>
      <c r="V57" s="116" t="s">
        <v>165</v>
      </c>
      <c r="W57" s="116" t="s">
        <v>165</v>
      </c>
      <c r="X57" s="116" t="s">
        <v>165</v>
      </c>
      <c r="Y57" s="116" t="s">
        <v>165</v>
      </c>
      <c r="Z57" s="116" t="s">
        <v>165</v>
      </c>
      <c r="AA57" s="116" t="s">
        <v>165</v>
      </c>
      <c r="AB57" s="116" t="s">
        <v>165</v>
      </c>
      <c r="AC57" s="116" t="s">
        <v>165</v>
      </c>
      <c r="AD57" s="116" t="s">
        <v>165</v>
      </c>
      <c r="AE57" s="116" t="s">
        <v>165</v>
      </c>
      <c r="AF57" s="116" t="s">
        <v>165</v>
      </c>
      <c r="AG57" s="116" t="s">
        <v>165</v>
      </c>
      <c r="AH57" s="116" t="s">
        <v>165</v>
      </c>
      <c r="AI57" s="116" t="s">
        <v>165</v>
      </c>
      <c r="AJ57" s="20">
        <f t="shared" si="8"/>
        <v>0</v>
      </c>
      <c r="AK57" s="19" t="e">
        <f t="shared" si="9"/>
        <v>#DIV/0!</v>
      </c>
      <c r="AM57" s="16"/>
    </row>
    <row r="58" spans="2:39" ht="15" x14ac:dyDescent="0.25">
      <c r="B58" s="17" t="str">
        <f t="shared" si="7"/>
        <v>Huasteca_Ingenio Plan de Ayala</v>
      </c>
      <c r="C58" s="113" t="s">
        <v>10</v>
      </c>
      <c r="D58" s="130" t="s">
        <v>121</v>
      </c>
      <c r="E58" s="113" t="s">
        <v>84</v>
      </c>
      <c r="F58" s="116" t="s">
        <v>165</v>
      </c>
      <c r="G58" s="116" t="s">
        <v>165</v>
      </c>
      <c r="H58" s="116" t="s">
        <v>165</v>
      </c>
      <c r="I58" s="116" t="s">
        <v>165</v>
      </c>
      <c r="J58" s="116" t="s">
        <v>165</v>
      </c>
      <c r="K58" s="116" t="s">
        <v>165</v>
      </c>
      <c r="L58" s="116" t="s">
        <v>165</v>
      </c>
      <c r="M58" s="116" t="s">
        <v>165</v>
      </c>
      <c r="N58" s="116" t="s">
        <v>165</v>
      </c>
      <c r="O58" s="116" t="s">
        <v>165</v>
      </c>
      <c r="P58" s="116" t="s">
        <v>165</v>
      </c>
      <c r="Q58" s="116" t="s">
        <v>165</v>
      </c>
      <c r="R58" s="116" t="s">
        <v>165</v>
      </c>
      <c r="S58" s="116" t="s">
        <v>165</v>
      </c>
      <c r="T58" s="116" t="s">
        <v>165</v>
      </c>
      <c r="U58" s="116" t="s">
        <v>165</v>
      </c>
      <c r="V58" s="116" t="s">
        <v>165</v>
      </c>
      <c r="W58" s="116" t="s">
        <v>165</v>
      </c>
      <c r="X58" s="116" t="s">
        <v>165</v>
      </c>
      <c r="Y58" s="116" t="s">
        <v>165</v>
      </c>
      <c r="Z58" s="116" t="s">
        <v>165</v>
      </c>
      <c r="AA58" s="116" t="s">
        <v>165</v>
      </c>
      <c r="AB58" s="116" t="s">
        <v>165</v>
      </c>
      <c r="AC58" s="116" t="s">
        <v>165</v>
      </c>
      <c r="AD58" s="116" t="s">
        <v>165</v>
      </c>
      <c r="AE58" s="116" t="s">
        <v>165</v>
      </c>
      <c r="AF58" s="116" t="s">
        <v>165</v>
      </c>
      <c r="AG58" s="116" t="s">
        <v>165</v>
      </c>
      <c r="AH58" s="116" t="s">
        <v>165</v>
      </c>
      <c r="AI58" s="116" t="s">
        <v>165</v>
      </c>
      <c r="AJ58" s="20">
        <f t="shared" si="8"/>
        <v>0</v>
      </c>
      <c r="AK58" s="19" t="e">
        <f t="shared" si="9"/>
        <v>#DIV/0!</v>
      </c>
    </row>
    <row r="59" spans="2:39" ht="15" x14ac:dyDescent="0.25">
      <c r="B59" s="17" t="str">
        <f t="shared" si="7"/>
        <v>Huasteca_La Hincada</v>
      </c>
      <c r="C59" s="113" t="s">
        <v>10</v>
      </c>
      <c r="D59" s="130" t="s">
        <v>86</v>
      </c>
      <c r="E59" s="113" t="s">
        <v>84</v>
      </c>
      <c r="F59" s="116" t="s">
        <v>165</v>
      </c>
      <c r="G59" s="116" t="s">
        <v>165</v>
      </c>
      <c r="H59" s="116" t="s">
        <v>165</v>
      </c>
      <c r="I59" s="116" t="s">
        <v>165</v>
      </c>
      <c r="J59" s="116" t="s">
        <v>165</v>
      </c>
      <c r="K59" s="116" t="s">
        <v>165</v>
      </c>
      <c r="L59" s="116" t="s">
        <v>165</v>
      </c>
      <c r="M59" s="116" t="s">
        <v>165</v>
      </c>
      <c r="N59" s="116" t="s">
        <v>165</v>
      </c>
      <c r="O59" s="116" t="s">
        <v>165</v>
      </c>
      <c r="P59" s="116" t="s">
        <v>165</v>
      </c>
      <c r="Q59" s="116" t="s">
        <v>165</v>
      </c>
      <c r="R59" s="116" t="s">
        <v>165</v>
      </c>
      <c r="S59" s="116" t="s">
        <v>165</v>
      </c>
      <c r="T59" s="116" t="s">
        <v>165</v>
      </c>
      <c r="U59" s="116" t="s">
        <v>165</v>
      </c>
      <c r="V59" s="116" t="s">
        <v>165</v>
      </c>
      <c r="W59" s="116" t="s">
        <v>165</v>
      </c>
      <c r="X59" s="116" t="s">
        <v>165</v>
      </c>
      <c r="Y59" s="116" t="s">
        <v>165</v>
      </c>
      <c r="Z59" s="116" t="s">
        <v>165</v>
      </c>
      <c r="AA59" s="116" t="s">
        <v>165</v>
      </c>
      <c r="AB59" s="116" t="s">
        <v>165</v>
      </c>
      <c r="AC59" s="116" t="s">
        <v>165</v>
      </c>
      <c r="AD59" s="116" t="s">
        <v>165</v>
      </c>
      <c r="AE59" s="116" t="s">
        <v>165</v>
      </c>
      <c r="AF59" s="116" t="s">
        <v>165</v>
      </c>
      <c r="AG59" s="116" t="s">
        <v>165</v>
      </c>
      <c r="AH59" s="116" t="s">
        <v>165</v>
      </c>
      <c r="AI59" s="116" t="s">
        <v>165</v>
      </c>
      <c r="AJ59" s="20">
        <f t="shared" si="8"/>
        <v>0</v>
      </c>
      <c r="AK59" s="19" t="e">
        <f t="shared" si="9"/>
        <v>#DIV/0!</v>
      </c>
      <c r="AM59" s="16"/>
    </row>
    <row r="60" spans="2:39" ht="15" x14ac:dyDescent="0.25">
      <c r="B60" s="17" t="str">
        <f t="shared" si="7"/>
        <v>Huasteca_Tampaya</v>
      </c>
      <c r="C60" s="113" t="s">
        <v>10</v>
      </c>
      <c r="D60" s="130" t="s">
        <v>87</v>
      </c>
      <c r="E60" s="113" t="s">
        <v>84</v>
      </c>
      <c r="F60" s="116" t="s">
        <v>165</v>
      </c>
      <c r="G60" s="116" t="s">
        <v>165</v>
      </c>
      <c r="H60" s="116" t="s">
        <v>165</v>
      </c>
      <c r="I60" s="116" t="s">
        <v>165</v>
      </c>
      <c r="J60" s="116" t="s">
        <v>165</v>
      </c>
      <c r="K60" s="116" t="s">
        <v>165</v>
      </c>
      <c r="L60" s="116" t="s">
        <v>165</v>
      </c>
      <c r="M60" s="116" t="s">
        <v>165</v>
      </c>
      <c r="N60" s="116" t="s">
        <v>165</v>
      </c>
      <c r="O60" s="116" t="s">
        <v>165</v>
      </c>
      <c r="P60" s="116" t="s">
        <v>165</v>
      </c>
      <c r="Q60" s="116" t="s">
        <v>165</v>
      </c>
      <c r="R60" s="116" t="s">
        <v>165</v>
      </c>
      <c r="S60" s="116" t="s">
        <v>165</v>
      </c>
      <c r="T60" s="116" t="s">
        <v>165</v>
      </c>
      <c r="U60" s="116" t="s">
        <v>165</v>
      </c>
      <c r="V60" s="116" t="s">
        <v>165</v>
      </c>
      <c r="W60" s="116" t="s">
        <v>165</v>
      </c>
      <c r="X60" s="116" t="s">
        <v>165</v>
      </c>
      <c r="Y60" s="116" t="s">
        <v>165</v>
      </c>
      <c r="Z60" s="116" t="s">
        <v>165</v>
      </c>
      <c r="AA60" s="116" t="s">
        <v>165</v>
      </c>
      <c r="AB60" s="116" t="s">
        <v>165</v>
      </c>
      <c r="AC60" s="116" t="s">
        <v>165</v>
      </c>
      <c r="AD60" s="116" t="s">
        <v>165</v>
      </c>
      <c r="AE60" s="116" t="s">
        <v>165</v>
      </c>
      <c r="AF60" s="116" t="s">
        <v>165</v>
      </c>
      <c r="AG60" s="116" t="s">
        <v>165</v>
      </c>
      <c r="AH60" s="116" t="s">
        <v>165</v>
      </c>
      <c r="AI60" s="116" t="s">
        <v>165</v>
      </c>
      <c r="AJ60" s="20">
        <f t="shared" si="8"/>
        <v>0</v>
      </c>
      <c r="AK60" s="19" t="e">
        <f t="shared" si="9"/>
        <v>#DIV/0!</v>
      </c>
    </row>
    <row r="61" spans="2:39" ht="15" x14ac:dyDescent="0.25">
      <c r="B61" s="17" t="str">
        <f t="shared" si="7"/>
        <v>Huasteca_INIFAP Ebano</v>
      </c>
      <c r="C61" s="113" t="s">
        <v>10</v>
      </c>
      <c r="D61" s="113" t="s">
        <v>88</v>
      </c>
      <c r="E61" s="113" t="s">
        <v>89</v>
      </c>
      <c r="F61" s="116">
        <v>0</v>
      </c>
      <c r="G61" s="116">
        <v>0.2</v>
      </c>
      <c r="H61" s="116">
        <v>0.2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1.8</v>
      </c>
      <c r="Q61" s="116">
        <v>0</v>
      </c>
      <c r="R61" s="116">
        <v>0</v>
      </c>
      <c r="S61" s="116">
        <v>0</v>
      </c>
      <c r="T61" s="116">
        <v>0.8</v>
      </c>
      <c r="U61" s="116">
        <v>0</v>
      </c>
      <c r="V61" s="116">
        <v>0</v>
      </c>
      <c r="W61" s="116">
        <v>3.2</v>
      </c>
      <c r="X61" s="116">
        <v>64</v>
      </c>
      <c r="Y61" s="116">
        <v>65</v>
      </c>
      <c r="Z61" s="116">
        <v>4.8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8</v>
      </c>
      <c r="AG61" s="116">
        <v>2.4</v>
      </c>
      <c r="AH61" s="116">
        <v>0</v>
      </c>
      <c r="AI61" s="116">
        <v>0</v>
      </c>
      <c r="AJ61" s="20">
        <f t="shared" si="8"/>
        <v>150.4</v>
      </c>
      <c r="AK61" s="19">
        <f t="shared" si="9"/>
        <v>5.0133333333333336</v>
      </c>
      <c r="AM61" s="16"/>
    </row>
    <row r="62" spans="2:39" ht="15" x14ac:dyDescent="0.25">
      <c r="B62" s="17" t="str">
        <f t="shared" si="7"/>
        <v>Huasteca_Ponciano</v>
      </c>
      <c r="C62" s="113" t="s">
        <v>10</v>
      </c>
      <c r="D62" s="113" t="s">
        <v>90</v>
      </c>
      <c r="E62" s="113" t="s">
        <v>89</v>
      </c>
      <c r="F62" s="116" t="s">
        <v>165</v>
      </c>
      <c r="G62" s="116" t="s">
        <v>165</v>
      </c>
      <c r="H62" s="116" t="s">
        <v>165</v>
      </c>
      <c r="I62" s="116" t="s">
        <v>165</v>
      </c>
      <c r="J62" s="116" t="s">
        <v>165</v>
      </c>
      <c r="K62" s="116" t="s">
        <v>165</v>
      </c>
      <c r="L62" s="116" t="s">
        <v>165</v>
      </c>
      <c r="M62" s="116" t="s">
        <v>165</v>
      </c>
      <c r="N62" s="116" t="s">
        <v>165</v>
      </c>
      <c r="O62" s="116" t="s">
        <v>165</v>
      </c>
      <c r="P62" s="116" t="s">
        <v>165</v>
      </c>
      <c r="Q62" s="116" t="s">
        <v>165</v>
      </c>
      <c r="R62" s="116" t="s">
        <v>165</v>
      </c>
      <c r="S62" s="116" t="s">
        <v>165</v>
      </c>
      <c r="T62" s="116" t="s">
        <v>165</v>
      </c>
      <c r="U62" s="116" t="s">
        <v>165</v>
      </c>
      <c r="V62" s="116" t="s">
        <v>165</v>
      </c>
      <c r="W62" s="116" t="s">
        <v>165</v>
      </c>
      <c r="X62" s="116" t="s">
        <v>165</v>
      </c>
      <c r="Y62" s="116" t="s">
        <v>165</v>
      </c>
      <c r="Z62" s="116" t="s">
        <v>165</v>
      </c>
      <c r="AA62" s="116" t="s">
        <v>165</v>
      </c>
      <c r="AB62" s="116" t="s">
        <v>165</v>
      </c>
      <c r="AC62" s="116" t="s">
        <v>165</v>
      </c>
      <c r="AD62" s="116" t="s">
        <v>165</v>
      </c>
      <c r="AE62" s="116" t="s">
        <v>165</v>
      </c>
      <c r="AF62" s="116" t="s">
        <v>165</v>
      </c>
      <c r="AG62" s="116" t="s">
        <v>165</v>
      </c>
      <c r="AH62" s="116" t="s">
        <v>165</v>
      </c>
      <c r="AI62" s="116" t="s">
        <v>165</v>
      </c>
      <c r="AJ62" s="20">
        <f t="shared" si="8"/>
        <v>0</v>
      </c>
      <c r="AK62" s="19" t="e">
        <f t="shared" si="9"/>
        <v>#DIV/0!</v>
      </c>
    </row>
    <row r="63" spans="2:39" ht="15" x14ac:dyDescent="0.25">
      <c r="B63" s="17" t="str">
        <f t="shared" si="7"/>
        <v>Huasteca_Santa Fé</v>
      </c>
      <c r="C63" s="113" t="s">
        <v>10</v>
      </c>
      <c r="D63" s="113" t="s">
        <v>91</v>
      </c>
      <c r="E63" s="113" t="s">
        <v>89</v>
      </c>
      <c r="F63" s="116" t="s">
        <v>165</v>
      </c>
      <c r="G63" s="116" t="s">
        <v>165</v>
      </c>
      <c r="H63" s="116" t="s">
        <v>165</v>
      </c>
      <c r="I63" s="116" t="s">
        <v>165</v>
      </c>
      <c r="J63" s="116" t="s">
        <v>165</v>
      </c>
      <c r="K63" s="116" t="s">
        <v>165</v>
      </c>
      <c r="L63" s="116">
        <v>0</v>
      </c>
      <c r="M63" s="116" t="s">
        <v>165</v>
      </c>
      <c r="N63" s="116">
        <v>0</v>
      </c>
      <c r="O63" s="116" t="s">
        <v>165</v>
      </c>
      <c r="P63" s="116" t="s">
        <v>165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 t="s">
        <v>165</v>
      </c>
      <c r="W63" s="116" t="s">
        <v>165</v>
      </c>
      <c r="X63" s="116" t="s">
        <v>165</v>
      </c>
      <c r="Y63" s="116" t="s">
        <v>165</v>
      </c>
      <c r="Z63" s="116" t="s">
        <v>165</v>
      </c>
      <c r="AA63" s="116" t="s">
        <v>165</v>
      </c>
      <c r="AB63" s="116" t="s">
        <v>165</v>
      </c>
      <c r="AC63" s="116" t="s">
        <v>165</v>
      </c>
      <c r="AD63" s="116" t="s">
        <v>165</v>
      </c>
      <c r="AE63" s="116" t="s">
        <v>165</v>
      </c>
      <c r="AF63" s="116" t="s">
        <v>165</v>
      </c>
      <c r="AG63" s="116" t="s">
        <v>165</v>
      </c>
      <c r="AH63" s="116" t="s">
        <v>165</v>
      </c>
      <c r="AI63" s="116" t="s">
        <v>165</v>
      </c>
      <c r="AJ63" s="20">
        <f t="shared" si="8"/>
        <v>0</v>
      </c>
      <c r="AK63" s="19">
        <f t="shared" si="9"/>
        <v>0</v>
      </c>
      <c r="AM63" s="16"/>
    </row>
    <row r="64" spans="2:39" ht="15" x14ac:dyDescent="0.25">
      <c r="B64" s="17" t="str">
        <f t="shared" si="7"/>
        <v xml:space="preserve">Huasteca_Santa Martha </v>
      </c>
      <c r="C64" s="113" t="s">
        <v>10</v>
      </c>
      <c r="D64" s="113" t="s">
        <v>92</v>
      </c>
      <c r="E64" s="113" t="s">
        <v>89</v>
      </c>
      <c r="F64" s="116">
        <v>0</v>
      </c>
      <c r="G64" s="116">
        <v>0</v>
      </c>
      <c r="H64" s="116">
        <v>0</v>
      </c>
      <c r="I64" s="116" t="s">
        <v>165</v>
      </c>
      <c r="J64" s="116" t="s">
        <v>165</v>
      </c>
      <c r="K64" s="116" t="s">
        <v>165</v>
      </c>
      <c r="L64" s="116" t="s">
        <v>165</v>
      </c>
      <c r="M64" s="116" t="s">
        <v>165</v>
      </c>
      <c r="N64" s="116" t="s">
        <v>165</v>
      </c>
      <c r="O64" s="116" t="s">
        <v>165</v>
      </c>
      <c r="P64" s="116" t="s">
        <v>165</v>
      </c>
      <c r="Q64" s="116" t="s">
        <v>165</v>
      </c>
      <c r="R64" s="116" t="s">
        <v>165</v>
      </c>
      <c r="S64" s="116" t="s">
        <v>165</v>
      </c>
      <c r="T64" s="116" t="s">
        <v>165</v>
      </c>
      <c r="U64" s="116" t="s">
        <v>165</v>
      </c>
      <c r="V64" s="116" t="s">
        <v>165</v>
      </c>
      <c r="W64" s="116" t="s">
        <v>165</v>
      </c>
      <c r="X64" s="116" t="s">
        <v>165</v>
      </c>
      <c r="Y64" s="116" t="s">
        <v>165</v>
      </c>
      <c r="Z64" s="116" t="s">
        <v>165</v>
      </c>
      <c r="AA64" s="116" t="s">
        <v>165</v>
      </c>
      <c r="AB64" s="116" t="s">
        <v>165</v>
      </c>
      <c r="AC64" s="116" t="s">
        <v>165</v>
      </c>
      <c r="AD64" s="116" t="s">
        <v>165</v>
      </c>
      <c r="AE64" s="116" t="s">
        <v>165</v>
      </c>
      <c r="AF64" s="116" t="s">
        <v>165</v>
      </c>
      <c r="AG64" s="116" t="s">
        <v>165</v>
      </c>
      <c r="AH64" s="116" t="s">
        <v>165</v>
      </c>
      <c r="AI64" s="116" t="s">
        <v>165</v>
      </c>
      <c r="AJ64" s="20">
        <f t="shared" si="8"/>
        <v>0</v>
      </c>
      <c r="AK64" s="19">
        <f t="shared" si="9"/>
        <v>0</v>
      </c>
    </row>
    <row r="65" spans="2:39" ht="15" x14ac:dyDescent="0.25">
      <c r="B65" s="17" t="str">
        <f t="shared" si="7"/>
        <v>Huasteca_El Estribo</v>
      </c>
      <c r="C65" s="113" t="s">
        <v>10</v>
      </c>
      <c r="D65" s="130" t="s">
        <v>93</v>
      </c>
      <c r="E65" s="113" t="s">
        <v>94</v>
      </c>
      <c r="F65" s="116" t="s">
        <v>165</v>
      </c>
      <c r="G65" s="116" t="s">
        <v>165</v>
      </c>
      <c r="H65" s="116" t="s">
        <v>165</v>
      </c>
      <c r="I65" s="116" t="s">
        <v>165</v>
      </c>
      <c r="J65" s="116" t="s">
        <v>165</v>
      </c>
      <c r="K65" s="116" t="s">
        <v>165</v>
      </c>
      <c r="L65" s="116" t="s">
        <v>165</v>
      </c>
      <c r="M65" s="116" t="s">
        <v>165</v>
      </c>
      <c r="N65" s="116" t="s">
        <v>165</v>
      </c>
      <c r="O65" s="116" t="s">
        <v>165</v>
      </c>
      <c r="P65" s="116" t="s">
        <v>165</v>
      </c>
      <c r="Q65" s="116" t="s">
        <v>165</v>
      </c>
      <c r="R65" s="116" t="s">
        <v>165</v>
      </c>
      <c r="S65" s="116" t="s">
        <v>165</v>
      </c>
      <c r="T65" s="116" t="s">
        <v>165</v>
      </c>
      <c r="U65" s="116" t="s">
        <v>165</v>
      </c>
      <c r="V65" s="116" t="s">
        <v>165</v>
      </c>
      <c r="W65" s="116" t="s">
        <v>165</v>
      </c>
      <c r="X65" s="116" t="s">
        <v>165</v>
      </c>
      <c r="Y65" s="116" t="s">
        <v>165</v>
      </c>
      <c r="Z65" s="116" t="s">
        <v>165</v>
      </c>
      <c r="AA65" s="116" t="s">
        <v>165</v>
      </c>
      <c r="AB65" s="116" t="s">
        <v>165</v>
      </c>
      <c r="AC65" s="116" t="s">
        <v>165</v>
      </c>
      <c r="AD65" s="116" t="s">
        <v>165</v>
      </c>
      <c r="AE65" s="116" t="s">
        <v>165</v>
      </c>
      <c r="AF65" s="116" t="s">
        <v>165</v>
      </c>
      <c r="AG65" s="116" t="s">
        <v>165</v>
      </c>
      <c r="AH65" s="116" t="s">
        <v>165</v>
      </c>
      <c r="AI65" s="116" t="s">
        <v>165</v>
      </c>
      <c r="AJ65" s="20">
        <f t="shared" si="8"/>
        <v>0</v>
      </c>
      <c r="AK65" s="19" t="e">
        <f t="shared" si="9"/>
        <v>#DIV/0!</v>
      </c>
      <c r="AM65" s="16"/>
    </row>
    <row r="66" spans="2:39" ht="15" x14ac:dyDescent="0.25">
      <c r="B66" s="17" t="str">
        <f t="shared" si="7"/>
        <v>Huasteca_El Rosario</v>
      </c>
      <c r="C66" s="113" t="s">
        <v>10</v>
      </c>
      <c r="D66" s="130" t="s">
        <v>95</v>
      </c>
      <c r="E66" s="113" t="s">
        <v>94</v>
      </c>
      <c r="F66" s="116" t="s">
        <v>165</v>
      </c>
      <c r="G66" s="116" t="s">
        <v>165</v>
      </c>
      <c r="H66" s="116" t="s">
        <v>165</v>
      </c>
      <c r="I66" s="116" t="s">
        <v>165</v>
      </c>
      <c r="J66" s="116" t="s">
        <v>165</v>
      </c>
      <c r="K66" s="116" t="s">
        <v>165</v>
      </c>
      <c r="L66" s="116" t="s">
        <v>165</v>
      </c>
      <c r="M66" s="116" t="s">
        <v>165</v>
      </c>
      <c r="N66" s="116" t="s">
        <v>165</v>
      </c>
      <c r="O66" s="116" t="s">
        <v>165</v>
      </c>
      <c r="P66" s="116" t="s">
        <v>165</v>
      </c>
      <c r="Q66" s="116" t="s">
        <v>165</v>
      </c>
      <c r="R66" s="116" t="s">
        <v>165</v>
      </c>
      <c r="S66" s="116" t="s">
        <v>165</v>
      </c>
      <c r="T66" s="116" t="s">
        <v>165</v>
      </c>
      <c r="U66" s="116" t="s">
        <v>165</v>
      </c>
      <c r="V66" s="116" t="s">
        <v>165</v>
      </c>
      <c r="W66" s="116" t="s">
        <v>165</v>
      </c>
      <c r="X66" s="116" t="s">
        <v>165</v>
      </c>
      <c r="Y66" s="116" t="s">
        <v>165</v>
      </c>
      <c r="Z66" s="116" t="s">
        <v>165</v>
      </c>
      <c r="AA66" s="116" t="s">
        <v>165</v>
      </c>
      <c r="AB66" s="116" t="s">
        <v>165</v>
      </c>
      <c r="AC66" s="116" t="s">
        <v>165</v>
      </c>
      <c r="AD66" s="116" t="s">
        <v>165</v>
      </c>
      <c r="AE66" s="116" t="s">
        <v>165</v>
      </c>
      <c r="AF66" s="116" t="s">
        <v>165</v>
      </c>
      <c r="AG66" s="116" t="s">
        <v>165</v>
      </c>
      <c r="AH66" s="116" t="s">
        <v>165</v>
      </c>
      <c r="AI66" s="116" t="s">
        <v>165</v>
      </c>
      <c r="AJ66" s="20">
        <f t="shared" si="8"/>
        <v>0</v>
      </c>
      <c r="AK66" s="19" t="e">
        <f t="shared" si="9"/>
        <v>#DIV/0!</v>
      </c>
    </row>
    <row r="67" spans="2:39" ht="15" x14ac:dyDescent="0.25">
      <c r="B67" s="17" t="str">
        <f t="shared" si="7"/>
        <v xml:space="preserve">Huasteca_INIFAP Huichihuayan </v>
      </c>
      <c r="C67" s="113" t="s">
        <v>10</v>
      </c>
      <c r="D67" s="130" t="s">
        <v>96</v>
      </c>
      <c r="E67" s="113" t="s">
        <v>97</v>
      </c>
      <c r="F67" s="116" t="s">
        <v>165</v>
      </c>
      <c r="G67" s="116" t="s">
        <v>165</v>
      </c>
      <c r="H67" s="116" t="s">
        <v>165</v>
      </c>
      <c r="I67" s="116" t="s">
        <v>165</v>
      </c>
      <c r="J67" s="116" t="s">
        <v>165</v>
      </c>
      <c r="K67" s="116" t="s">
        <v>165</v>
      </c>
      <c r="L67" s="116" t="s">
        <v>165</v>
      </c>
      <c r="M67" s="116" t="s">
        <v>165</v>
      </c>
      <c r="N67" s="116" t="s">
        <v>165</v>
      </c>
      <c r="O67" s="116" t="s">
        <v>165</v>
      </c>
      <c r="P67" s="116" t="s">
        <v>165</v>
      </c>
      <c r="Q67" s="116" t="s">
        <v>165</v>
      </c>
      <c r="R67" s="116" t="s">
        <v>165</v>
      </c>
      <c r="S67" s="116" t="s">
        <v>165</v>
      </c>
      <c r="T67" s="116" t="s">
        <v>165</v>
      </c>
      <c r="U67" s="116" t="s">
        <v>165</v>
      </c>
      <c r="V67" s="116" t="s">
        <v>165</v>
      </c>
      <c r="W67" s="116" t="s">
        <v>165</v>
      </c>
      <c r="X67" s="116" t="s">
        <v>165</v>
      </c>
      <c r="Y67" s="116" t="s">
        <v>165</v>
      </c>
      <c r="Z67" s="116" t="s">
        <v>165</v>
      </c>
      <c r="AA67" s="116" t="s">
        <v>165</v>
      </c>
      <c r="AB67" s="116" t="s">
        <v>165</v>
      </c>
      <c r="AC67" s="116" t="s">
        <v>165</v>
      </c>
      <c r="AD67" s="116" t="s">
        <v>165</v>
      </c>
      <c r="AE67" s="116" t="s">
        <v>165</v>
      </c>
      <c r="AF67" s="116" t="s">
        <v>165</v>
      </c>
      <c r="AG67" s="116" t="s">
        <v>165</v>
      </c>
      <c r="AH67" s="116" t="s">
        <v>165</v>
      </c>
      <c r="AI67" s="116" t="s">
        <v>165</v>
      </c>
      <c r="AJ67" s="20">
        <f t="shared" si="8"/>
        <v>0</v>
      </c>
      <c r="AK67" s="19" t="e">
        <f t="shared" si="9"/>
        <v>#DIV/0!</v>
      </c>
      <c r="AM67" s="16"/>
    </row>
    <row r="68" spans="2:39" ht="15" x14ac:dyDescent="0.25">
      <c r="B68" s="17" t="str">
        <f t="shared" si="7"/>
        <v>Huasteca_El Encanto</v>
      </c>
      <c r="C68" s="113" t="s">
        <v>10</v>
      </c>
      <c r="D68" s="130" t="s">
        <v>98</v>
      </c>
      <c r="E68" s="113" t="s">
        <v>118</v>
      </c>
      <c r="F68" s="116" t="s">
        <v>165</v>
      </c>
      <c r="G68" s="116" t="s">
        <v>165</v>
      </c>
      <c r="H68" s="116" t="s">
        <v>165</v>
      </c>
      <c r="I68" s="116" t="s">
        <v>165</v>
      </c>
      <c r="J68" s="116" t="s">
        <v>165</v>
      </c>
      <c r="K68" s="116" t="s">
        <v>165</v>
      </c>
      <c r="L68" s="116" t="s">
        <v>165</v>
      </c>
      <c r="M68" s="116" t="s">
        <v>165</v>
      </c>
      <c r="N68" s="116" t="s">
        <v>165</v>
      </c>
      <c r="O68" s="116" t="s">
        <v>165</v>
      </c>
      <c r="P68" s="116" t="s">
        <v>165</v>
      </c>
      <c r="Q68" s="116" t="s">
        <v>165</v>
      </c>
      <c r="R68" s="116" t="s">
        <v>165</v>
      </c>
      <c r="S68" s="116" t="s">
        <v>165</v>
      </c>
      <c r="T68" s="116" t="s">
        <v>165</v>
      </c>
      <c r="U68" s="116" t="s">
        <v>165</v>
      </c>
      <c r="V68" s="116" t="s">
        <v>165</v>
      </c>
      <c r="W68" s="116" t="s">
        <v>165</v>
      </c>
      <c r="X68" s="116" t="s">
        <v>165</v>
      </c>
      <c r="Y68" s="116" t="s">
        <v>165</v>
      </c>
      <c r="Z68" s="116" t="s">
        <v>165</v>
      </c>
      <c r="AA68" s="116" t="s">
        <v>165</v>
      </c>
      <c r="AB68" s="116" t="s">
        <v>165</v>
      </c>
      <c r="AC68" s="116" t="s">
        <v>165</v>
      </c>
      <c r="AD68" s="116" t="s">
        <v>165</v>
      </c>
      <c r="AE68" s="116" t="s">
        <v>165</v>
      </c>
      <c r="AF68" s="116" t="s">
        <v>165</v>
      </c>
      <c r="AG68" s="116" t="s">
        <v>165</v>
      </c>
      <c r="AH68" s="116" t="s">
        <v>165</v>
      </c>
      <c r="AI68" s="116" t="s">
        <v>165</v>
      </c>
      <c r="AJ68" s="20">
        <f t="shared" si="8"/>
        <v>0</v>
      </c>
      <c r="AK68" s="19" t="e">
        <f t="shared" si="9"/>
        <v>#DIV/0!</v>
      </c>
    </row>
    <row r="69" spans="2:39" ht="15" x14ac:dyDescent="0.25">
      <c r="B69" s="17" t="str">
        <f t="shared" si="7"/>
        <v>Huasteca_Tancojol</v>
      </c>
      <c r="C69" s="113" t="s">
        <v>10</v>
      </c>
      <c r="D69" s="113" t="s">
        <v>99</v>
      </c>
      <c r="E69" s="113" t="s">
        <v>118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  <c r="Z69" s="116">
        <v>0</v>
      </c>
      <c r="AA69" s="116">
        <v>0</v>
      </c>
      <c r="AB69" s="116">
        <v>0</v>
      </c>
      <c r="AC69" s="116">
        <v>0</v>
      </c>
      <c r="AD69" s="116">
        <v>0</v>
      </c>
      <c r="AE69" s="116">
        <v>0</v>
      </c>
      <c r="AF69" s="116">
        <v>0</v>
      </c>
      <c r="AG69" s="116" t="s">
        <v>165</v>
      </c>
      <c r="AH69" s="116" t="s">
        <v>165</v>
      </c>
      <c r="AI69" s="116" t="s">
        <v>165</v>
      </c>
      <c r="AJ69" s="20">
        <f t="shared" si="8"/>
        <v>0</v>
      </c>
      <c r="AK69" s="19">
        <f t="shared" si="9"/>
        <v>0</v>
      </c>
      <c r="AM69" s="16"/>
    </row>
    <row r="70" spans="2:39" ht="15" x14ac:dyDescent="0.25">
      <c r="B70" s="17" t="str">
        <f t="shared" si="7"/>
        <v>Huasteca_Est. Rancho El Canal</v>
      </c>
      <c r="C70" s="113" t="s">
        <v>10</v>
      </c>
      <c r="D70" s="130" t="s">
        <v>100</v>
      </c>
      <c r="E70" s="113" t="s">
        <v>101</v>
      </c>
      <c r="F70" s="116" t="s">
        <v>165</v>
      </c>
      <c r="G70" s="116" t="s">
        <v>165</v>
      </c>
      <c r="H70" s="116" t="s">
        <v>165</v>
      </c>
      <c r="I70" s="116" t="s">
        <v>165</v>
      </c>
      <c r="J70" s="116" t="s">
        <v>165</v>
      </c>
      <c r="K70" s="116" t="s">
        <v>165</v>
      </c>
      <c r="L70" s="116" t="s">
        <v>165</v>
      </c>
      <c r="M70" s="116" t="s">
        <v>165</v>
      </c>
      <c r="N70" s="116" t="s">
        <v>165</v>
      </c>
      <c r="O70" s="116" t="s">
        <v>165</v>
      </c>
      <c r="P70" s="116" t="s">
        <v>165</v>
      </c>
      <c r="Q70" s="116" t="s">
        <v>165</v>
      </c>
      <c r="R70" s="116" t="s">
        <v>165</v>
      </c>
      <c r="S70" s="116" t="s">
        <v>165</v>
      </c>
      <c r="T70" s="116" t="s">
        <v>165</v>
      </c>
      <c r="U70" s="116" t="s">
        <v>165</v>
      </c>
      <c r="V70" s="116" t="s">
        <v>165</v>
      </c>
      <c r="W70" s="116" t="s">
        <v>165</v>
      </c>
      <c r="X70" s="116" t="s">
        <v>165</v>
      </c>
      <c r="Y70" s="116" t="s">
        <v>165</v>
      </c>
      <c r="Z70" s="116" t="s">
        <v>165</v>
      </c>
      <c r="AA70" s="116" t="s">
        <v>165</v>
      </c>
      <c r="AB70" s="116" t="s">
        <v>165</v>
      </c>
      <c r="AC70" s="116" t="s">
        <v>165</v>
      </c>
      <c r="AD70" s="116" t="s">
        <v>165</v>
      </c>
      <c r="AE70" s="116" t="s">
        <v>165</v>
      </c>
      <c r="AF70" s="116" t="s">
        <v>165</v>
      </c>
      <c r="AG70" s="116" t="s">
        <v>165</v>
      </c>
      <c r="AH70" s="116" t="s">
        <v>165</v>
      </c>
      <c r="AI70" s="116" t="s">
        <v>165</v>
      </c>
      <c r="AJ70" s="20">
        <f t="shared" si="8"/>
        <v>0</v>
      </c>
      <c r="AK70" s="19" t="e">
        <f t="shared" si="9"/>
        <v>#DIV/0!</v>
      </c>
    </row>
    <row r="71" spans="2:39" ht="15" x14ac:dyDescent="0.25">
      <c r="B71" s="17" t="str">
        <f t="shared" si="7"/>
        <v>Huasteca_Tamasopo</v>
      </c>
      <c r="C71" s="113" t="s">
        <v>10</v>
      </c>
      <c r="D71" s="130" t="s">
        <v>101</v>
      </c>
      <c r="E71" s="113" t="s">
        <v>101</v>
      </c>
      <c r="F71" s="116" t="s">
        <v>165</v>
      </c>
      <c r="G71" s="116" t="s">
        <v>165</v>
      </c>
      <c r="H71" s="116" t="s">
        <v>165</v>
      </c>
      <c r="I71" s="116" t="s">
        <v>165</v>
      </c>
      <c r="J71" s="116" t="s">
        <v>165</v>
      </c>
      <c r="K71" s="116" t="s">
        <v>165</v>
      </c>
      <c r="L71" s="116" t="s">
        <v>165</v>
      </c>
      <c r="M71" s="116" t="s">
        <v>165</v>
      </c>
      <c r="N71" s="116" t="s">
        <v>165</v>
      </c>
      <c r="O71" s="116" t="s">
        <v>165</v>
      </c>
      <c r="P71" s="116" t="s">
        <v>165</v>
      </c>
      <c r="Q71" s="116" t="s">
        <v>165</v>
      </c>
      <c r="R71" s="116" t="s">
        <v>165</v>
      </c>
      <c r="S71" s="116" t="s">
        <v>165</v>
      </c>
      <c r="T71" s="116" t="s">
        <v>165</v>
      </c>
      <c r="U71" s="116" t="s">
        <v>165</v>
      </c>
      <c r="V71" s="116" t="s">
        <v>165</v>
      </c>
      <c r="W71" s="116" t="s">
        <v>165</v>
      </c>
      <c r="X71" s="116" t="s">
        <v>165</v>
      </c>
      <c r="Y71" s="116" t="s">
        <v>165</v>
      </c>
      <c r="Z71" s="116" t="s">
        <v>165</v>
      </c>
      <c r="AA71" s="116" t="s">
        <v>165</v>
      </c>
      <c r="AB71" s="116" t="s">
        <v>165</v>
      </c>
      <c r="AC71" s="116" t="s">
        <v>165</v>
      </c>
      <c r="AD71" s="116" t="s">
        <v>165</v>
      </c>
      <c r="AE71" s="116" t="s">
        <v>165</v>
      </c>
      <c r="AF71" s="116" t="s">
        <v>165</v>
      </c>
      <c r="AG71" s="116" t="s">
        <v>165</v>
      </c>
      <c r="AH71" s="116" t="s">
        <v>165</v>
      </c>
      <c r="AI71" s="116" t="s">
        <v>165</v>
      </c>
      <c r="AJ71" s="20">
        <f t="shared" si="8"/>
        <v>0</v>
      </c>
      <c r="AK71" s="19" t="e">
        <f t="shared" si="9"/>
        <v>#DIV/0!</v>
      </c>
      <c r="AM71" s="16"/>
    </row>
    <row r="72" spans="2:39" ht="15" x14ac:dyDescent="0.25">
      <c r="B72" s="17" t="str">
        <f t="shared" si="7"/>
        <v xml:space="preserve">Huasteca_Rancho Progreso </v>
      </c>
      <c r="C72" s="113" t="s">
        <v>10</v>
      </c>
      <c r="D72" s="113" t="s">
        <v>102</v>
      </c>
      <c r="E72" s="113" t="s">
        <v>103</v>
      </c>
      <c r="F72" s="116" t="s">
        <v>165</v>
      </c>
      <c r="G72" s="116" t="s">
        <v>165</v>
      </c>
      <c r="H72" s="116" t="s">
        <v>165</v>
      </c>
      <c r="I72" s="116" t="s">
        <v>165</v>
      </c>
      <c r="J72" s="116" t="s">
        <v>165</v>
      </c>
      <c r="K72" s="116" t="s">
        <v>165</v>
      </c>
      <c r="L72" s="116" t="s">
        <v>165</v>
      </c>
      <c r="M72" s="116" t="s">
        <v>165</v>
      </c>
      <c r="N72" s="116" t="s">
        <v>165</v>
      </c>
      <c r="O72" s="116" t="s">
        <v>165</v>
      </c>
      <c r="P72" s="116" t="s">
        <v>165</v>
      </c>
      <c r="Q72" s="116" t="s">
        <v>165</v>
      </c>
      <c r="R72" s="116" t="s">
        <v>165</v>
      </c>
      <c r="S72" s="116" t="s">
        <v>165</v>
      </c>
      <c r="T72" s="116" t="s">
        <v>165</v>
      </c>
      <c r="U72" s="116" t="s">
        <v>165</v>
      </c>
      <c r="V72" s="116" t="s">
        <v>165</v>
      </c>
      <c r="W72" s="116" t="s">
        <v>165</v>
      </c>
      <c r="X72" s="116" t="s">
        <v>165</v>
      </c>
      <c r="Y72" s="116" t="s">
        <v>165</v>
      </c>
      <c r="Z72" s="116" t="s">
        <v>165</v>
      </c>
      <c r="AA72" s="116" t="s">
        <v>165</v>
      </c>
      <c r="AB72" s="116" t="s">
        <v>165</v>
      </c>
      <c r="AC72" s="116" t="s">
        <v>165</v>
      </c>
      <c r="AD72" s="116" t="s">
        <v>165</v>
      </c>
      <c r="AE72" s="116" t="s">
        <v>165</v>
      </c>
      <c r="AF72" s="116" t="s">
        <v>165</v>
      </c>
      <c r="AG72" s="116" t="s">
        <v>165</v>
      </c>
      <c r="AH72" s="116" t="s">
        <v>165</v>
      </c>
      <c r="AI72" s="116" t="s">
        <v>165</v>
      </c>
      <c r="AJ72" s="20">
        <f t="shared" si="8"/>
        <v>0</v>
      </c>
      <c r="AK72" s="19" t="e">
        <f t="shared" si="9"/>
        <v>#DIV/0!</v>
      </c>
    </row>
    <row r="73" spans="2:39" ht="15" x14ac:dyDescent="0.25">
      <c r="B73" s="17" t="str">
        <f t="shared" si="7"/>
        <v xml:space="preserve">Huasteca_Tampacoy </v>
      </c>
      <c r="C73" s="113" t="s">
        <v>10</v>
      </c>
      <c r="D73" s="113" t="s">
        <v>104</v>
      </c>
      <c r="E73" s="113" t="s">
        <v>22</v>
      </c>
      <c r="F73" s="116">
        <v>75.400000000000006</v>
      </c>
      <c r="G73" s="116">
        <v>0.2</v>
      </c>
      <c r="H73" s="116">
        <v>42.6</v>
      </c>
      <c r="I73" s="116">
        <v>9.6</v>
      </c>
      <c r="J73" s="116">
        <v>0.4</v>
      </c>
      <c r="K73" s="116">
        <v>0</v>
      </c>
      <c r="L73" s="116">
        <v>0</v>
      </c>
      <c r="M73" s="116">
        <v>0</v>
      </c>
      <c r="N73" s="116">
        <v>11.6</v>
      </c>
      <c r="O73" s="116">
        <v>5.8</v>
      </c>
      <c r="P73" s="116">
        <v>6.4</v>
      </c>
      <c r="Q73" s="116">
        <v>0</v>
      </c>
      <c r="R73" s="116">
        <v>0</v>
      </c>
      <c r="S73" s="116">
        <v>0</v>
      </c>
      <c r="T73" s="116">
        <v>1.8</v>
      </c>
      <c r="U73" s="116">
        <v>7</v>
      </c>
      <c r="V73" s="116">
        <v>0</v>
      </c>
      <c r="W73" s="116">
        <v>0.2</v>
      </c>
      <c r="X73" s="116">
        <v>32.200000000000003</v>
      </c>
      <c r="Y73" s="116">
        <v>46.8</v>
      </c>
      <c r="Z73" s="116">
        <v>12.6</v>
      </c>
      <c r="AA73" s="116">
        <v>0</v>
      </c>
      <c r="AB73" s="116">
        <v>0</v>
      </c>
      <c r="AC73" s="116">
        <v>1.8</v>
      </c>
      <c r="AD73" s="116">
        <v>0</v>
      </c>
      <c r="AE73" s="116">
        <v>13</v>
      </c>
      <c r="AF73" s="116">
        <v>1.2</v>
      </c>
      <c r="AG73" s="116">
        <v>0.6</v>
      </c>
      <c r="AH73" s="116">
        <v>0</v>
      </c>
      <c r="AI73" s="116">
        <v>0</v>
      </c>
      <c r="AJ73" s="20">
        <f t="shared" si="8"/>
        <v>269.2000000000001</v>
      </c>
      <c r="AK73" s="19">
        <f t="shared" si="9"/>
        <v>8.9733333333333363</v>
      </c>
      <c r="AM73" s="16"/>
    </row>
    <row r="74" spans="2:39" s="75" customFormat="1" ht="15" x14ac:dyDescent="0.25">
      <c r="B74" s="17" t="str">
        <f t="shared" si="7"/>
        <v>Huasteca_Rancho Santa Cruz</v>
      </c>
      <c r="C74" s="113" t="s">
        <v>10</v>
      </c>
      <c r="D74" s="113" t="s">
        <v>167</v>
      </c>
      <c r="E74" s="113" t="s">
        <v>168</v>
      </c>
      <c r="F74" s="116">
        <v>3.2</v>
      </c>
      <c r="G74" s="116">
        <v>0</v>
      </c>
      <c r="H74" s="116">
        <v>20.6</v>
      </c>
      <c r="I74" s="116">
        <v>0.3</v>
      </c>
      <c r="J74" s="116">
        <v>6.8</v>
      </c>
      <c r="K74" s="116">
        <v>0</v>
      </c>
      <c r="L74" s="116">
        <v>0</v>
      </c>
      <c r="M74" s="116">
        <v>0</v>
      </c>
      <c r="N74" s="116">
        <v>0</v>
      </c>
      <c r="O74" s="116">
        <v>26.6</v>
      </c>
      <c r="P74" s="116">
        <v>4.3</v>
      </c>
      <c r="Q74" s="116">
        <v>1.4</v>
      </c>
      <c r="R74" s="116">
        <v>0</v>
      </c>
      <c r="S74" s="116">
        <v>0</v>
      </c>
      <c r="T74" s="116">
        <v>7</v>
      </c>
      <c r="U74" s="116">
        <v>0.1</v>
      </c>
      <c r="V74" s="116">
        <v>21.5</v>
      </c>
      <c r="W74" s="116">
        <v>62.2</v>
      </c>
      <c r="X74" s="116">
        <v>31.2</v>
      </c>
      <c r="Y74" s="116">
        <v>79.099999999999994</v>
      </c>
      <c r="Z74" s="116">
        <v>29.5</v>
      </c>
      <c r="AA74" s="116">
        <v>3.6</v>
      </c>
      <c r="AB74" s="116">
        <v>0</v>
      </c>
      <c r="AC74" s="116">
        <v>9.6999999999999993</v>
      </c>
      <c r="AD74" s="116">
        <v>44.2</v>
      </c>
      <c r="AE74" s="116">
        <v>12.3</v>
      </c>
      <c r="AF74" s="116">
        <v>37.1</v>
      </c>
      <c r="AG74" s="116">
        <v>2.8</v>
      </c>
      <c r="AH74" s="116">
        <v>0</v>
      </c>
      <c r="AI74" s="116">
        <v>0</v>
      </c>
      <c r="AJ74" s="20">
        <f>SUM(F74:AI74)</f>
        <v>403.5</v>
      </c>
      <c r="AK74" s="19">
        <f>AVERAGE(F74:AI74)</f>
        <v>13.45</v>
      </c>
      <c r="AM74" s="16"/>
    </row>
    <row r="75" spans="2:39" ht="15" x14ac:dyDescent="0.25">
      <c r="B75" s="17" t="str">
        <f t="shared" si="7"/>
        <v>Media_Cd. Del Maíz</v>
      </c>
      <c r="C75" s="17" t="s">
        <v>5</v>
      </c>
      <c r="D75" s="17" t="s">
        <v>105</v>
      </c>
      <c r="E75" s="17" t="s">
        <v>105</v>
      </c>
      <c r="F75" s="116">
        <v>1.6</v>
      </c>
      <c r="G75" s="116">
        <v>0.4</v>
      </c>
      <c r="H75" s="116">
        <v>2</v>
      </c>
      <c r="I75" s="116">
        <v>0</v>
      </c>
      <c r="J75" s="116">
        <v>4</v>
      </c>
      <c r="K75" s="116">
        <v>0</v>
      </c>
      <c r="L75" s="116">
        <v>0</v>
      </c>
      <c r="M75" s="116">
        <v>0</v>
      </c>
      <c r="N75" s="116">
        <v>0</v>
      </c>
      <c r="O75" s="116">
        <v>14.6</v>
      </c>
      <c r="P75" s="116">
        <v>0.2</v>
      </c>
      <c r="Q75" s="116">
        <v>0</v>
      </c>
      <c r="R75" s="116">
        <v>0</v>
      </c>
      <c r="S75" s="116">
        <v>0</v>
      </c>
      <c r="T75" s="116">
        <v>2.2000000000000002</v>
      </c>
      <c r="U75" s="116">
        <v>7</v>
      </c>
      <c r="V75" s="116">
        <v>0.4</v>
      </c>
      <c r="W75" s="116">
        <v>10.199999999999999</v>
      </c>
      <c r="X75" s="116">
        <v>8.1999999999999993</v>
      </c>
      <c r="Y75" s="116">
        <v>14.2</v>
      </c>
      <c r="Z75" s="116">
        <v>23.8</v>
      </c>
      <c r="AA75" s="116">
        <v>1.8</v>
      </c>
      <c r="AB75" s="116">
        <v>0</v>
      </c>
      <c r="AC75" s="116">
        <v>0</v>
      </c>
      <c r="AD75" s="116">
        <v>3.4</v>
      </c>
      <c r="AE75" s="116">
        <v>9.4</v>
      </c>
      <c r="AF75" s="116">
        <v>3</v>
      </c>
      <c r="AG75" s="116">
        <v>0</v>
      </c>
      <c r="AH75" s="116">
        <v>0</v>
      </c>
      <c r="AI75" s="116">
        <v>0</v>
      </c>
      <c r="AJ75" s="20">
        <f t="shared" si="8"/>
        <v>106.4</v>
      </c>
      <c r="AK75" s="19">
        <f t="shared" si="9"/>
        <v>3.5466666666666669</v>
      </c>
    </row>
    <row r="76" spans="2:39" ht="15" x14ac:dyDescent="0.25">
      <c r="B76" s="17" t="str">
        <f t="shared" si="7"/>
        <v>Media_CBTA 123</v>
      </c>
      <c r="C76" s="17" t="s">
        <v>5</v>
      </c>
      <c r="D76" s="17" t="s">
        <v>106</v>
      </c>
      <c r="E76" s="17" t="s">
        <v>6</v>
      </c>
      <c r="F76" s="116" t="s">
        <v>165</v>
      </c>
      <c r="G76" s="116" t="s">
        <v>165</v>
      </c>
      <c r="H76" s="116" t="s">
        <v>165</v>
      </c>
      <c r="I76" s="116" t="s">
        <v>165</v>
      </c>
      <c r="J76" s="116" t="s">
        <v>165</v>
      </c>
      <c r="K76" s="116" t="s">
        <v>165</v>
      </c>
      <c r="L76" s="116" t="s">
        <v>165</v>
      </c>
      <c r="M76" s="116" t="s">
        <v>165</v>
      </c>
      <c r="N76" s="116" t="s">
        <v>165</v>
      </c>
      <c r="O76" s="116" t="s">
        <v>165</v>
      </c>
      <c r="P76" s="116" t="s">
        <v>165</v>
      </c>
      <c r="Q76" s="116" t="s">
        <v>165</v>
      </c>
      <c r="R76" s="116" t="s">
        <v>165</v>
      </c>
      <c r="S76" s="116" t="s">
        <v>165</v>
      </c>
      <c r="T76" s="116" t="s">
        <v>165</v>
      </c>
      <c r="U76" s="116" t="s">
        <v>165</v>
      </c>
      <c r="V76" s="116" t="s">
        <v>165</v>
      </c>
      <c r="W76" s="116" t="s">
        <v>165</v>
      </c>
      <c r="X76" s="116" t="s">
        <v>165</v>
      </c>
      <c r="Y76" s="116" t="s">
        <v>165</v>
      </c>
      <c r="Z76" s="116" t="s">
        <v>165</v>
      </c>
      <c r="AA76" s="116" t="s">
        <v>165</v>
      </c>
      <c r="AB76" s="116" t="s">
        <v>165</v>
      </c>
      <c r="AC76" s="116" t="s">
        <v>165</v>
      </c>
      <c r="AD76" s="116" t="s">
        <v>165</v>
      </c>
      <c r="AE76" s="116" t="s">
        <v>165</v>
      </c>
      <c r="AF76" s="116" t="s">
        <v>165</v>
      </c>
      <c r="AG76" s="116" t="s">
        <v>165</v>
      </c>
      <c r="AH76" s="116" t="s">
        <v>165</v>
      </c>
      <c r="AI76" s="116" t="s">
        <v>165</v>
      </c>
      <c r="AJ76" s="20">
        <f t="shared" si="8"/>
        <v>0</v>
      </c>
      <c r="AK76" s="19" t="e">
        <f t="shared" si="9"/>
        <v>#DIV/0!</v>
      </c>
      <c r="AM76" s="16"/>
    </row>
    <row r="77" spans="2:39" ht="15" x14ac:dyDescent="0.25">
      <c r="B77" s="17" t="str">
        <f t="shared" si="7"/>
        <v>Media_Potrero San Isidro</v>
      </c>
      <c r="C77" s="17" t="s">
        <v>5</v>
      </c>
      <c r="D77" s="130" t="s">
        <v>107</v>
      </c>
      <c r="E77" s="17" t="s">
        <v>108</v>
      </c>
      <c r="F77" s="116">
        <v>14.2</v>
      </c>
      <c r="G77" s="116">
        <v>0.2</v>
      </c>
      <c r="H77" s="116">
        <v>18.8</v>
      </c>
      <c r="I77" s="116">
        <v>0.4</v>
      </c>
      <c r="J77" s="116">
        <v>0.4</v>
      </c>
      <c r="K77" s="116">
        <v>0</v>
      </c>
      <c r="L77" s="116">
        <v>0</v>
      </c>
      <c r="M77" s="116">
        <v>0.4</v>
      </c>
      <c r="N77" s="116">
        <v>0.2</v>
      </c>
      <c r="O77" s="116">
        <v>0.4</v>
      </c>
      <c r="P77" s="116">
        <v>0</v>
      </c>
      <c r="Q77" s="116">
        <v>0</v>
      </c>
      <c r="R77" s="116">
        <v>0</v>
      </c>
      <c r="S77" s="116">
        <v>0</v>
      </c>
      <c r="T77" s="116">
        <v>2.2000000000000002</v>
      </c>
      <c r="U77" s="116">
        <v>4</v>
      </c>
      <c r="V77" s="116">
        <v>0</v>
      </c>
      <c r="W77" s="116">
        <v>0</v>
      </c>
      <c r="X77" s="116">
        <v>11.8</v>
      </c>
      <c r="Y77" s="116">
        <v>5.4</v>
      </c>
      <c r="Z77" s="116">
        <v>33.6</v>
      </c>
      <c r="AA77" s="116">
        <v>4</v>
      </c>
      <c r="AB77" s="116">
        <v>0</v>
      </c>
      <c r="AC77" s="116">
        <v>0</v>
      </c>
      <c r="AD77" s="116">
        <v>0</v>
      </c>
      <c r="AE77" s="116">
        <v>0</v>
      </c>
      <c r="AF77" s="116">
        <v>5.6</v>
      </c>
      <c r="AG77" s="116">
        <v>3.8</v>
      </c>
      <c r="AH77" s="116">
        <v>1.4</v>
      </c>
      <c r="AI77" s="116">
        <v>0</v>
      </c>
      <c r="AJ77" s="20">
        <f t="shared" si="8"/>
        <v>106.8</v>
      </c>
      <c r="AK77" s="19">
        <f t="shared" si="9"/>
        <v>3.56</v>
      </c>
    </row>
    <row r="78" spans="2:39" ht="15" x14ac:dyDescent="0.25">
      <c r="B78" s="17" t="str">
        <f t="shared" si="7"/>
        <v>Media_El Naranjal</v>
      </c>
      <c r="C78" s="17" t="s">
        <v>5</v>
      </c>
      <c r="D78" s="130" t="s">
        <v>109</v>
      </c>
      <c r="E78" s="17" t="s">
        <v>7</v>
      </c>
      <c r="F78" s="116">
        <v>0</v>
      </c>
      <c r="G78" s="116">
        <v>0</v>
      </c>
      <c r="H78" s="116">
        <v>0.2</v>
      </c>
      <c r="I78" s="116">
        <v>0.2</v>
      </c>
      <c r="J78" s="116">
        <v>0</v>
      </c>
      <c r="K78" s="116">
        <v>0</v>
      </c>
      <c r="L78" s="116">
        <v>0</v>
      </c>
      <c r="M78" s="116">
        <v>0.4</v>
      </c>
      <c r="N78" s="116">
        <v>0.8</v>
      </c>
      <c r="O78" s="116">
        <v>0.2</v>
      </c>
      <c r="P78" s="116">
        <v>0</v>
      </c>
      <c r="Q78" s="116">
        <v>0</v>
      </c>
      <c r="R78" s="116">
        <v>0</v>
      </c>
      <c r="S78" s="116">
        <v>0</v>
      </c>
      <c r="T78" s="116">
        <v>5.8</v>
      </c>
      <c r="U78" s="116">
        <v>5.8</v>
      </c>
      <c r="V78" s="116">
        <v>0</v>
      </c>
      <c r="W78" s="116">
        <v>4.2</v>
      </c>
      <c r="X78" s="116">
        <v>15.2</v>
      </c>
      <c r="Y78" s="116">
        <v>5.8</v>
      </c>
      <c r="Z78" s="116">
        <v>3.4</v>
      </c>
      <c r="AA78" s="116">
        <v>0.4</v>
      </c>
      <c r="AB78" s="116">
        <v>0.2</v>
      </c>
      <c r="AC78" s="116">
        <v>0.4</v>
      </c>
      <c r="AD78" s="116">
        <v>0</v>
      </c>
      <c r="AE78" s="116">
        <v>0</v>
      </c>
      <c r="AF78" s="116">
        <v>0.8</v>
      </c>
      <c r="AG78" s="116">
        <v>0.8</v>
      </c>
      <c r="AH78" s="116">
        <v>0.4</v>
      </c>
      <c r="AI78" s="116">
        <v>0</v>
      </c>
      <c r="AJ78" s="20">
        <f t="shared" si="8"/>
        <v>44.999999999999986</v>
      </c>
      <c r="AK78" s="19">
        <f t="shared" si="9"/>
        <v>1.4999999999999996</v>
      </c>
      <c r="AM78" s="16"/>
    </row>
    <row r="79" spans="2:39" ht="15" x14ac:dyDescent="0.25">
      <c r="B79" s="17" t="str">
        <f t="shared" si="7"/>
        <v>Media_Progreso</v>
      </c>
      <c r="C79" s="17" t="s">
        <v>5</v>
      </c>
      <c r="D79" s="17" t="s">
        <v>110</v>
      </c>
      <c r="E79" s="17" t="s">
        <v>7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20">
        <f t="shared" si="8"/>
        <v>0</v>
      </c>
      <c r="AK79" s="19">
        <f t="shared" si="9"/>
        <v>0</v>
      </c>
    </row>
    <row r="80" spans="2:39" ht="15" x14ac:dyDescent="0.25">
      <c r="B80" s="17" t="str">
        <f t="shared" si="7"/>
        <v xml:space="preserve">Media_Palo Alto </v>
      </c>
      <c r="C80" s="17" t="s">
        <v>5</v>
      </c>
      <c r="D80" s="17" t="s">
        <v>111</v>
      </c>
      <c r="E80" s="17" t="s">
        <v>112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20">
        <f t="shared" si="8"/>
        <v>0</v>
      </c>
      <c r="AK80" s="19">
        <f t="shared" si="9"/>
        <v>0</v>
      </c>
      <c r="AM80" s="16"/>
    </row>
    <row r="81" spans="2:37" ht="15" x14ac:dyDescent="0.25">
      <c r="B81" s="17" t="str">
        <f t="shared" si="7"/>
        <v xml:space="preserve">Media _Rayón </v>
      </c>
      <c r="C81" s="17" t="s">
        <v>113</v>
      </c>
      <c r="D81" s="17" t="s">
        <v>114</v>
      </c>
      <c r="E81" s="17" t="s">
        <v>114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  <c r="X81" s="116">
        <v>0</v>
      </c>
      <c r="Y81" s="116">
        <v>0</v>
      </c>
      <c r="Z81" s="116">
        <v>0</v>
      </c>
      <c r="AA81" s="116">
        <v>0</v>
      </c>
      <c r="AB81" s="116">
        <v>0</v>
      </c>
      <c r="AC81" s="116">
        <v>0</v>
      </c>
      <c r="AD81" s="116">
        <v>0</v>
      </c>
      <c r="AE81" s="116">
        <v>0</v>
      </c>
      <c r="AF81" s="116">
        <v>0</v>
      </c>
      <c r="AG81" s="116">
        <v>0</v>
      </c>
      <c r="AH81" s="116">
        <v>0</v>
      </c>
      <c r="AI81" s="116">
        <v>0</v>
      </c>
      <c r="AJ81" s="20">
        <f t="shared" si="8"/>
        <v>0</v>
      </c>
      <c r="AK81" s="19">
        <f t="shared" si="9"/>
        <v>0</v>
      </c>
    </row>
    <row r="82" spans="2:37" s="9" customFormat="1" ht="15" customHeight="1" x14ac:dyDescent="0.2">
      <c r="B82" s="193" t="s">
        <v>26</v>
      </c>
      <c r="C82" s="193"/>
      <c r="D82" s="193"/>
      <c r="E82" s="193"/>
      <c r="F82" s="18">
        <f>AVERAGE(F5:F81)</f>
        <v>23.998113207547171</v>
      </c>
      <c r="G82" s="18">
        <f t="shared" ref="G82:AK82" si="10">AVERAGE(G5:G81)</f>
        <v>6.9980769230769218</v>
      </c>
      <c r="H82" s="18">
        <f t="shared" si="10"/>
        <v>6.3</v>
      </c>
      <c r="I82" s="18">
        <f t="shared" si="10"/>
        <v>1.6295454545454546</v>
      </c>
      <c r="J82" s="18">
        <f t="shared" si="10"/>
        <v>1.580392156862745</v>
      </c>
      <c r="K82" s="18">
        <f t="shared" si="10"/>
        <v>0</v>
      </c>
      <c r="L82" s="18">
        <f t="shared" si="10"/>
        <v>0</v>
      </c>
      <c r="M82" s="18">
        <f t="shared" si="10"/>
        <v>0.55399999999999994</v>
      </c>
      <c r="N82" s="18">
        <f t="shared" si="10"/>
        <v>9.5796296296296308</v>
      </c>
      <c r="O82" s="18">
        <f t="shared" si="10"/>
        <v>10.768627450980395</v>
      </c>
      <c r="P82" s="18">
        <f t="shared" si="10"/>
        <v>3.4791666666666665</v>
      </c>
      <c r="Q82" s="18">
        <f t="shared" si="10"/>
        <v>0.5636363636363636</v>
      </c>
      <c r="R82" s="18">
        <f t="shared" si="10"/>
        <v>0.05</v>
      </c>
      <c r="S82" s="18">
        <f t="shared" si="10"/>
        <v>0.28867924528301886</v>
      </c>
      <c r="T82" s="18">
        <f t="shared" si="10"/>
        <v>4.0377358490566033</v>
      </c>
      <c r="U82" s="18">
        <f t="shared" si="10"/>
        <v>1.6365384615384611</v>
      </c>
      <c r="V82" s="18">
        <f t="shared" si="10"/>
        <v>1.3659999999999999</v>
      </c>
      <c r="W82" s="18">
        <f t="shared" si="10"/>
        <v>9.6166666666666654</v>
      </c>
      <c r="X82" s="18">
        <f t="shared" si="10"/>
        <v>9.662962962962963</v>
      </c>
      <c r="Y82" s="18">
        <f t="shared" si="10"/>
        <v>17.260377358490572</v>
      </c>
      <c r="Z82" s="18">
        <f>AVERAGE(Z5:Z81)</f>
        <v>8.0150943396226424</v>
      </c>
      <c r="AA82" s="18">
        <f t="shared" si="10"/>
        <v>0.21886792452830189</v>
      </c>
      <c r="AB82" s="18">
        <f t="shared" si="10"/>
        <v>0.12452830188679245</v>
      </c>
      <c r="AC82" s="18">
        <f t="shared" si="10"/>
        <v>1.2846153846153845</v>
      </c>
      <c r="AD82" s="18">
        <f t="shared" si="10"/>
        <v>8.4166666666666661</v>
      </c>
      <c r="AE82" s="18">
        <f t="shared" si="10"/>
        <v>8.467307692307692</v>
      </c>
      <c r="AF82" s="18">
        <f t="shared" si="10"/>
        <v>2.5823529411764707</v>
      </c>
      <c r="AG82" s="18">
        <f t="shared" si="10"/>
        <v>0.77735849056603767</v>
      </c>
      <c r="AH82" s="18">
        <f t="shared" si="10"/>
        <v>0.11153846153846156</v>
      </c>
      <c r="AI82" s="18">
        <f t="shared" si="10"/>
        <v>1.509433962264151E-2</v>
      </c>
      <c r="AJ82" s="24">
        <f t="shared" si="10"/>
        <v>93.914285714285683</v>
      </c>
      <c r="AK82" s="23" t="e">
        <f t="shared" si="10"/>
        <v>#DIV/0!</v>
      </c>
    </row>
    <row r="84" spans="2:37" ht="15" x14ac:dyDescent="0.25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M24">
    <sortCondition ref="D11:D24"/>
  </sortState>
  <mergeCells count="8">
    <mergeCell ref="B3:AK3"/>
    <mergeCell ref="B82:E82"/>
    <mergeCell ref="B84:AK84"/>
    <mergeCell ref="AL5:AL7"/>
    <mergeCell ref="AL8:AL11"/>
    <mergeCell ref="AL12:AL21"/>
    <mergeCell ref="AL22:AL25"/>
    <mergeCell ref="AL26:AL28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84"/>
  <sheetViews>
    <sheetView topLeftCell="B1" zoomScale="80" zoomScaleNormal="80" workbookViewId="0">
      <pane xSplit="4" ySplit="4" topLeftCell="I61" activePane="bottomRight" state="frozen"/>
      <selection activeCell="C1" sqref="C1"/>
      <selection pane="topRight" activeCell="F1" sqref="F1"/>
      <selection pane="bottomLeft" activeCell="C5" sqref="C5"/>
      <selection pane="bottomRight" activeCell="F56" sqref="F56:AJ81"/>
    </sheetView>
  </sheetViews>
  <sheetFormatPr baseColWidth="10" defaultColWidth="5" defaultRowHeight="15" x14ac:dyDescent="0.25"/>
  <cols>
    <col min="1" max="1" width="1.7109375" customWidth="1"/>
    <col min="2" max="2" width="26.85546875" hidden="1" customWidth="1"/>
    <col min="3" max="3" width="8.5703125" customWidth="1"/>
    <col min="4" max="4" width="18" customWidth="1"/>
    <col min="5" max="5" width="19.7109375" bestFit="1" customWidth="1"/>
    <col min="6" max="6" width="5.5703125" style="76" bestFit="1" customWidth="1"/>
    <col min="7" max="7" width="6.5703125" style="76" bestFit="1" customWidth="1"/>
    <col min="8" max="8" width="5.5703125" style="76" bestFit="1" customWidth="1"/>
    <col min="9" max="11" width="6.5703125" style="79" bestFit="1" customWidth="1"/>
    <col min="12" max="12" width="5.7109375" style="79" customWidth="1"/>
    <col min="13" max="13" width="5.42578125" style="79" customWidth="1"/>
    <col min="14" max="14" width="6.5703125" style="79" bestFit="1" customWidth="1"/>
    <col min="15" max="15" width="5.5703125" style="79" bestFit="1" customWidth="1"/>
    <col min="16" max="16" width="6.5703125" style="79" bestFit="1" customWidth="1"/>
    <col min="17" max="20" width="5.5703125" style="79" bestFit="1" customWidth="1"/>
    <col min="21" max="21" width="5.5703125" style="84" bestFit="1" customWidth="1"/>
    <col min="22" max="22" width="5.5703125" style="79" bestFit="1" customWidth="1"/>
    <col min="23" max="23" width="5.7109375" style="79" bestFit="1" customWidth="1"/>
    <col min="24" max="24" width="5.5703125" style="79" bestFit="1" customWidth="1"/>
    <col min="25" max="25" width="6.42578125" style="79" bestFit="1" customWidth="1"/>
    <col min="26" max="28" width="5.5703125" style="79" bestFit="1" customWidth="1"/>
    <col min="29" max="29" width="6.5703125" style="79" bestFit="1" customWidth="1"/>
    <col min="30" max="35" width="5.5703125" style="79" bestFit="1" customWidth="1"/>
    <col min="36" max="36" width="6.5703125" style="79" customWidth="1"/>
    <col min="37" max="37" width="8.7109375" bestFit="1" customWidth="1"/>
    <col min="38" max="38" width="12.28515625" customWidth="1"/>
  </cols>
  <sheetData>
    <row r="1" spans="2:38" ht="7.5" customHeight="1" x14ac:dyDescent="0.25"/>
    <row r="2" spans="2:38" ht="7.5" customHeight="1" x14ac:dyDescent="0.25"/>
    <row r="3" spans="2:38" s="2" customFormat="1" x14ac:dyDescent="0.25">
      <c r="B3" s="195" t="s">
        <v>127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77">
        <v>1</v>
      </c>
      <c r="G4" s="77">
        <v>2</v>
      </c>
      <c r="H4" s="77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8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38" s="9" customFormat="1" ht="17.2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35">
        <v>0</v>
      </c>
      <c r="G5" s="135">
        <v>0</v>
      </c>
      <c r="H5" s="135" t="s">
        <v>165</v>
      </c>
      <c r="I5" s="135">
        <v>0</v>
      </c>
      <c r="J5" s="135">
        <v>0</v>
      </c>
      <c r="K5" s="135">
        <v>0</v>
      </c>
      <c r="L5" s="135">
        <v>0</v>
      </c>
      <c r="M5" s="135">
        <v>0</v>
      </c>
      <c r="N5" s="135">
        <v>0</v>
      </c>
      <c r="O5" s="135">
        <v>0</v>
      </c>
      <c r="P5" s="135">
        <v>0</v>
      </c>
      <c r="Q5" s="135">
        <v>6.5</v>
      </c>
      <c r="R5" s="135">
        <v>0</v>
      </c>
      <c r="S5" s="135">
        <v>0</v>
      </c>
      <c r="T5" s="135">
        <v>0</v>
      </c>
      <c r="U5" s="135">
        <v>0</v>
      </c>
      <c r="V5" s="135">
        <v>0</v>
      </c>
      <c r="W5" s="135">
        <v>0</v>
      </c>
      <c r="X5" s="135">
        <v>10.4</v>
      </c>
      <c r="Y5" s="135">
        <v>19.899999999999999</v>
      </c>
      <c r="Z5" s="135">
        <v>1.4</v>
      </c>
      <c r="AA5" s="135">
        <v>0</v>
      </c>
      <c r="AB5" s="135" t="s">
        <v>165</v>
      </c>
      <c r="AC5" s="135">
        <v>0</v>
      </c>
      <c r="AD5" s="135">
        <v>0</v>
      </c>
      <c r="AE5" s="135">
        <v>0</v>
      </c>
      <c r="AF5" s="135">
        <v>7.1</v>
      </c>
      <c r="AG5" s="135" t="s">
        <v>165</v>
      </c>
      <c r="AH5" s="135">
        <v>0</v>
      </c>
      <c r="AI5" s="135">
        <v>0</v>
      </c>
      <c r="AJ5" s="135">
        <v>0</v>
      </c>
      <c r="AK5" s="20">
        <f t="shared" ref="AK5:AK12" si="1">SUM(F5:AJ5)</f>
        <v>45.3</v>
      </c>
      <c r="AL5" s="19">
        <f t="shared" ref="AL5:AL68" si="2">AVERAGE(F5:AJ5)</f>
        <v>1.6178571428571427</v>
      </c>
    </row>
    <row r="6" spans="2:38" s="9" customFormat="1" ht="17.2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35" t="s">
        <v>165</v>
      </c>
      <c r="G6" s="135" t="s">
        <v>165</v>
      </c>
      <c r="H6" s="135">
        <v>19.3</v>
      </c>
      <c r="I6" s="135" t="s">
        <v>165</v>
      </c>
      <c r="J6" s="135">
        <v>1.1000000000000001</v>
      </c>
      <c r="K6" s="135" t="s">
        <v>165</v>
      </c>
      <c r="L6" s="135">
        <v>0</v>
      </c>
      <c r="M6" s="135" t="s">
        <v>165</v>
      </c>
      <c r="N6" s="135" t="s">
        <v>165</v>
      </c>
      <c r="O6" s="135">
        <v>0</v>
      </c>
      <c r="P6" s="135">
        <v>0</v>
      </c>
      <c r="Q6" s="135">
        <v>1.5</v>
      </c>
      <c r="R6" s="135" t="s">
        <v>165</v>
      </c>
      <c r="S6" s="135">
        <v>0</v>
      </c>
      <c r="T6" s="135" t="s">
        <v>165</v>
      </c>
      <c r="U6" s="135" t="s">
        <v>165</v>
      </c>
      <c r="V6" s="135">
        <v>0</v>
      </c>
      <c r="W6" s="135">
        <v>0</v>
      </c>
      <c r="X6" s="135">
        <v>0</v>
      </c>
      <c r="Y6" s="135">
        <v>0</v>
      </c>
      <c r="Z6" s="135">
        <v>0</v>
      </c>
      <c r="AA6" s="135" t="s">
        <v>165</v>
      </c>
      <c r="AB6" s="135" t="s">
        <v>165</v>
      </c>
      <c r="AC6" s="135">
        <v>0.8</v>
      </c>
      <c r="AD6" s="135">
        <v>0</v>
      </c>
      <c r="AE6" s="135" t="s">
        <v>165</v>
      </c>
      <c r="AF6" s="135">
        <v>0</v>
      </c>
      <c r="AG6" s="135">
        <v>17.100000000000001</v>
      </c>
      <c r="AH6" s="135" t="s">
        <v>165</v>
      </c>
      <c r="AI6" s="135" t="s">
        <v>165</v>
      </c>
      <c r="AJ6" s="135">
        <v>0</v>
      </c>
      <c r="AK6" s="20">
        <f t="shared" si="1"/>
        <v>39.800000000000004</v>
      </c>
      <c r="AL6" s="19">
        <f t="shared" si="2"/>
        <v>2.3411764705882354</v>
      </c>
    </row>
    <row r="7" spans="2:38" s="9" customFormat="1" ht="17.2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35" t="s">
        <v>165</v>
      </c>
      <c r="G7" s="135" t="s">
        <v>165</v>
      </c>
      <c r="H7" s="135" t="s">
        <v>165</v>
      </c>
      <c r="I7" s="135" t="s">
        <v>165</v>
      </c>
      <c r="J7" s="135" t="s">
        <v>165</v>
      </c>
      <c r="K7" s="135" t="s">
        <v>165</v>
      </c>
      <c r="L7" s="135" t="s">
        <v>165</v>
      </c>
      <c r="M7" s="135" t="s">
        <v>165</v>
      </c>
      <c r="N7" s="135" t="s">
        <v>165</v>
      </c>
      <c r="O7" s="135" t="s">
        <v>165</v>
      </c>
      <c r="P7" s="135" t="s">
        <v>165</v>
      </c>
      <c r="Q7" s="135" t="s">
        <v>165</v>
      </c>
      <c r="R7" s="135" t="s">
        <v>165</v>
      </c>
      <c r="S7" s="135" t="s">
        <v>165</v>
      </c>
      <c r="T7" s="135" t="s">
        <v>165</v>
      </c>
      <c r="U7" s="135" t="s">
        <v>165</v>
      </c>
      <c r="V7" s="135" t="s">
        <v>165</v>
      </c>
      <c r="W7" s="135" t="s">
        <v>165</v>
      </c>
      <c r="X7" s="135" t="s">
        <v>165</v>
      </c>
      <c r="Y7" s="135">
        <v>0</v>
      </c>
      <c r="Z7" s="135" t="s">
        <v>165</v>
      </c>
      <c r="AA7" s="135">
        <v>0</v>
      </c>
      <c r="AB7" s="135">
        <v>0</v>
      </c>
      <c r="AC7" s="135" t="s">
        <v>165</v>
      </c>
      <c r="AD7" s="135" t="s">
        <v>165</v>
      </c>
      <c r="AE7" s="135" t="s">
        <v>165</v>
      </c>
      <c r="AF7" s="135" t="s">
        <v>165</v>
      </c>
      <c r="AG7" s="135" t="s">
        <v>165</v>
      </c>
      <c r="AH7" s="135" t="s">
        <v>165</v>
      </c>
      <c r="AI7" s="135" t="s">
        <v>165</v>
      </c>
      <c r="AJ7" s="135">
        <v>0</v>
      </c>
      <c r="AK7" s="20">
        <f t="shared" si="1"/>
        <v>0</v>
      </c>
      <c r="AL7" s="19">
        <f t="shared" si="2"/>
        <v>0</v>
      </c>
    </row>
    <row r="8" spans="2:38" s="9" customFormat="1" ht="17.2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35">
        <v>0</v>
      </c>
      <c r="G8" s="135">
        <v>0.5</v>
      </c>
      <c r="H8" s="135" t="s">
        <v>165</v>
      </c>
      <c r="I8" s="135">
        <v>0</v>
      </c>
      <c r="J8" s="135" t="s">
        <v>165</v>
      </c>
      <c r="K8" s="135">
        <v>1.8</v>
      </c>
      <c r="L8" s="135">
        <v>4.7</v>
      </c>
      <c r="M8" s="135">
        <v>0</v>
      </c>
      <c r="N8" s="135">
        <v>0</v>
      </c>
      <c r="O8" s="135">
        <v>0</v>
      </c>
      <c r="P8" s="135">
        <v>0</v>
      </c>
      <c r="Q8" s="135">
        <v>0.3</v>
      </c>
      <c r="R8" s="135">
        <v>0</v>
      </c>
      <c r="S8" s="135">
        <v>0</v>
      </c>
      <c r="T8" s="135">
        <v>0</v>
      </c>
      <c r="U8" s="135">
        <v>4.9000000000000004</v>
      </c>
      <c r="V8" s="135">
        <v>0</v>
      </c>
      <c r="W8" s="135">
        <v>0</v>
      </c>
      <c r="X8" s="135">
        <v>1</v>
      </c>
      <c r="Y8" s="135">
        <v>0.3</v>
      </c>
      <c r="Z8" s="135">
        <v>0.2</v>
      </c>
      <c r="AA8" s="135" t="s">
        <v>165</v>
      </c>
      <c r="AB8" s="135">
        <v>6.6</v>
      </c>
      <c r="AC8" s="135">
        <v>0.7</v>
      </c>
      <c r="AD8" s="135">
        <v>0</v>
      </c>
      <c r="AE8" s="135">
        <v>0</v>
      </c>
      <c r="AF8" s="135">
        <v>7.7</v>
      </c>
      <c r="AG8" s="135">
        <v>21</v>
      </c>
      <c r="AH8" s="135">
        <v>0</v>
      </c>
      <c r="AI8" s="135">
        <v>0</v>
      </c>
      <c r="AJ8" s="135">
        <v>0</v>
      </c>
      <c r="AK8" s="20">
        <f t="shared" si="1"/>
        <v>49.699999999999996</v>
      </c>
      <c r="AL8" s="19">
        <f t="shared" si="2"/>
        <v>1.7749999999999999</v>
      </c>
    </row>
    <row r="9" spans="2:38" s="9" customFormat="1" ht="17.2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35">
        <v>0</v>
      </c>
      <c r="G9" s="135">
        <v>1.4</v>
      </c>
      <c r="H9" s="135">
        <v>0.9</v>
      </c>
      <c r="I9" s="135">
        <v>0</v>
      </c>
      <c r="J9" s="135">
        <v>6.7</v>
      </c>
      <c r="K9" s="135">
        <v>0</v>
      </c>
      <c r="L9" s="135">
        <v>0.2</v>
      </c>
      <c r="M9" s="135">
        <v>0</v>
      </c>
      <c r="N9" s="135">
        <v>0</v>
      </c>
      <c r="O9" s="135">
        <v>0</v>
      </c>
      <c r="P9" s="135">
        <v>0</v>
      </c>
      <c r="Q9" s="135">
        <v>3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2.5</v>
      </c>
      <c r="Y9" s="135">
        <v>5.6</v>
      </c>
      <c r="Z9" s="135">
        <v>0</v>
      </c>
      <c r="AA9" s="135" t="s">
        <v>165</v>
      </c>
      <c r="AB9" s="135">
        <v>0</v>
      </c>
      <c r="AC9" s="135">
        <v>0</v>
      </c>
      <c r="AD9" s="135">
        <v>0</v>
      </c>
      <c r="AE9" s="135">
        <v>0</v>
      </c>
      <c r="AF9" s="135">
        <v>0</v>
      </c>
      <c r="AG9" s="135">
        <v>0</v>
      </c>
      <c r="AH9" s="135">
        <v>2.2999999999999998</v>
      </c>
      <c r="AI9" s="135">
        <v>0</v>
      </c>
      <c r="AJ9" s="135" t="s">
        <v>165</v>
      </c>
      <c r="AK9" s="20">
        <f t="shared" si="1"/>
        <v>22.599999999999998</v>
      </c>
      <c r="AL9" s="19">
        <f t="shared" si="2"/>
        <v>0.7793103448275861</v>
      </c>
    </row>
    <row r="10" spans="2:38" s="9" customFormat="1" ht="17.2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35">
        <v>0</v>
      </c>
      <c r="G10" s="135" t="s">
        <v>165</v>
      </c>
      <c r="H10" s="135">
        <v>0.1</v>
      </c>
      <c r="I10" s="135">
        <v>1.5</v>
      </c>
      <c r="J10" s="135">
        <v>11</v>
      </c>
      <c r="K10" s="135">
        <v>0</v>
      </c>
      <c r="L10" s="135">
        <v>2</v>
      </c>
      <c r="M10" s="135">
        <v>0</v>
      </c>
      <c r="N10" s="135">
        <v>0</v>
      </c>
      <c r="O10" s="135">
        <v>0</v>
      </c>
      <c r="P10" s="135" t="s">
        <v>165</v>
      </c>
      <c r="Q10" s="135">
        <v>2.1</v>
      </c>
      <c r="R10" s="135">
        <v>0</v>
      </c>
      <c r="S10" s="135">
        <v>0</v>
      </c>
      <c r="T10" s="135">
        <v>0</v>
      </c>
      <c r="U10" s="135" t="s">
        <v>165</v>
      </c>
      <c r="V10" s="135">
        <v>0</v>
      </c>
      <c r="W10" s="135">
        <v>0</v>
      </c>
      <c r="X10" s="135">
        <v>2.5</v>
      </c>
      <c r="Y10" s="135">
        <v>2.2000000000000002</v>
      </c>
      <c r="Z10" s="135">
        <v>0</v>
      </c>
      <c r="AA10" s="135">
        <v>0</v>
      </c>
      <c r="AB10" s="135" t="s">
        <v>165</v>
      </c>
      <c r="AC10" s="135" t="s">
        <v>165</v>
      </c>
      <c r="AD10" s="135">
        <v>0</v>
      </c>
      <c r="AE10" s="135" t="s">
        <v>165</v>
      </c>
      <c r="AF10" s="135">
        <v>0</v>
      </c>
      <c r="AG10" s="135" t="s">
        <v>165</v>
      </c>
      <c r="AH10" s="135">
        <v>10.1</v>
      </c>
      <c r="AI10" s="135">
        <v>0</v>
      </c>
      <c r="AJ10" s="135" t="s">
        <v>165</v>
      </c>
      <c r="AK10" s="20">
        <f t="shared" si="1"/>
        <v>31.5</v>
      </c>
      <c r="AL10" s="19">
        <f t="shared" si="2"/>
        <v>1.3695652173913044</v>
      </c>
    </row>
    <row r="11" spans="2:38" s="9" customFormat="1" ht="17.2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35">
        <v>0</v>
      </c>
      <c r="G11" s="135">
        <v>3.1</v>
      </c>
      <c r="H11" s="135">
        <v>3.7</v>
      </c>
      <c r="I11" s="135">
        <v>0</v>
      </c>
      <c r="J11" s="135" t="s">
        <v>165</v>
      </c>
      <c r="K11" s="135">
        <v>0</v>
      </c>
      <c r="L11" s="135">
        <v>0</v>
      </c>
      <c r="M11" s="135">
        <v>0</v>
      </c>
      <c r="N11" s="135" t="s">
        <v>165</v>
      </c>
      <c r="O11" s="135">
        <v>0</v>
      </c>
      <c r="P11" s="135">
        <v>0</v>
      </c>
      <c r="Q11" s="135">
        <v>0.8</v>
      </c>
      <c r="R11" s="135">
        <v>0</v>
      </c>
      <c r="S11" s="135">
        <v>1.8</v>
      </c>
      <c r="T11" s="135">
        <v>0</v>
      </c>
      <c r="U11" s="135" t="s">
        <v>165</v>
      </c>
      <c r="V11" s="135">
        <v>0</v>
      </c>
      <c r="W11" s="135" t="s">
        <v>165</v>
      </c>
      <c r="X11" s="135">
        <v>0</v>
      </c>
      <c r="Y11" s="135">
        <v>6.8</v>
      </c>
      <c r="Z11" s="135">
        <v>2.1</v>
      </c>
      <c r="AA11" s="135">
        <v>0</v>
      </c>
      <c r="AB11" s="135" t="s">
        <v>165</v>
      </c>
      <c r="AC11" s="135">
        <v>0</v>
      </c>
      <c r="AD11" s="135" t="s">
        <v>165</v>
      </c>
      <c r="AE11" s="135">
        <v>0</v>
      </c>
      <c r="AF11" s="135">
        <v>0</v>
      </c>
      <c r="AG11" s="135">
        <v>3.6</v>
      </c>
      <c r="AH11" s="135">
        <v>0</v>
      </c>
      <c r="AI11" s="135" t="s">
        <v>165</v>
      </c>
      <c r="AJ11" s="135">
        <v>0</v>
      </c>
      <c r="AK11" s="20">
        <f t="shared" si="1"/>
        <v>21.900000000000002</v>
      </c>
      <c r="AL11" s="19">
        <f t="shared" si="2"/>
        <v>0.91250000000000009</v>
      </c>
    </row>
    <row r="12" spans="2:38" s="9" customFormat="1" ht="17.2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 t="s">
        <v>165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0.1</v>
      </c>
      <c r="R12" s="135">
        <v>0.4</v>
      </c>
      <c r="S12" s="135">
        <v>2</v>
      </c>
      <c r="T12" s="135">
        <v>0</v>
      </c>
      <c r="U12" s="135">
        <v>0</v>
      </c>
      <c r="V12" s="135">
        <v>0</v>
      </c>
      <c r="W12" s="135">
        <v>0</v>
      </c>
      <c r="X12" s="135" t="s">
        <v>165</v>
      </c>
      <c r="Y12" s="135">
        <v>16</v>
      </c>
      <c r="Z12" s="135">
        <v>6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 t="s">
        <v>165</v>
      </c>
      <c r="AI12" s="135">
        <v>1</v>
      </c>
      <c r="AJ12" s="135" t="s">
        <v>165</v>
      </c>
      <c r="AK12" s="20">
        <f t="shared" si="1"/>
        <v>25.5</v>
      </c>
      <c r="AL12" s="19">
        <f t="shared" si="2"/>
        <v>0.94444444444444442</v>
      </c>
    </row>
    <row r="13" spans="2:38" s="9" customFormat="1" ht="17.2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 t="s">
        <v>165</v>
      </c>
      <c r="N13" s="135">
        <v>0</v>
      </c>
      <c r="O13" s="135">
        <v>0</v>
      </c>
      <c r="P13" s="135">
        <v>0</v>
      </c>
      <c r="Q13" s="135">
        <v>59</v>
      </c>
      <c r="R13" s="135">
        <v>0</v>
      </c>
      <c r="S13" s="135">
        <v>0</v>
      </c>
      <c r="T13" s="135">
        <v>0</v>
      </c>
      <c r="U13" s="135">
        <v>0</v>
      </c>
      <c r="V13" s="135">
        <v>1.3</v>
      </c>
      <c r="W13" s="135">
        <v>8.1999999999999993</v>
      </c>
      <c r="X13" s="135">
        <v>5</v>
      </c>
      <c r="Y13" s="135">
        <v>54.7</v>
      </c>
      <c r="Z13" s="135">
        <v>22.7</v>
      </c>
      <c r="AA13" s="135" t="s">
        <v>165</v>
      </c>
      <c r="AB13" s="135">
        <v>0</v>
      </c>
      <c r="AC13" s="135">
        <v>0</v>
      </c>
      <c r="AD13" s="135">
        <v>0</v>
      </c>
      <c r="AE13" s="135">
        <v>0</v>
      </c>
      <c r="AF13" s="135">
        <v>0.1</v>
      </c>
      <c r="AG13" s="135">
        <v>0</v>
      </c>
      <c r="AH13" s="135">
        <v>0.1</v>
      </c>
      <c r="AI13" s="135">
        <v>0.5</v>
      </c>
      <c r="AJ13" s="135">
        <v>4.5</v>
      </c>
      <c r="AK13" s="20">
        <f t="shared" ref="AK13:AK25" si="4">SUM(F13:AJ13)</f>
        <v>156.09999999999997</v>
      </c>
      <c r="AL13" s="19">
        <f t="shared" si="2"/>
        <v>5.3827586206896543</v>
      </c>
    </row>
    <row r="14" spans="2:38" s="9" customFormat="1" ht="17.2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20</v>
      </c>
      <c r="R14" s="135">
        <v>0</v>
      </c>
      <c r="S14" s="135">
        <v>0</v>
      </c>
      <c r="T14" s="135">
        <v>0</v>
      </c>
      <c r="U14" s="135">
        <v>0</v>
      </c>
      <c r="V14" s="135" t="s">
        <v>165</v>
      </c>
      <c r="W14" s="135">
        <v>0</v>
      </c>
      <c r="X14" s="135">
        <v>20</v>
      </c>
      <c r="Y14" s="135">
        <v>20</v>
      </c>
      <c r="Z14" s="135">
        <v>18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3</v>
      </c>
      <c r="AJ14" s="135" t="s">
        <v>165</v>
      </c>
      <c r="AK14" s="20">
        <f t="shared" si="4"/>
        <v>84</v>
      </c>
      <c r="AL14" s="19">
        <f t="shared" si="2"/>
        <v>2.896551724137931</v>
      </c>
    </row>
    <row r="15" spans="2:38" s="9" customFormat="1" ht="17.2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35">
        <v>0</v>
      </c>
      <c r="G15" s="135">
        <v>0</v>
      </c>
      <c r="H15" s="135">
        <v>0</v>
      </c>
      <c r="I15" s="135">
        <v>0</v>
      </c>
      <c r="J15" s="135">
        <v>1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12.4</v>
      </c>
      <c r="R15" s="135">
        <v>1.6</v>
      </c>
      <c r="S15" s="135">
        <v>0</v>
      </c>
      <c r="T15" s="135">
        <v>0</v>
      </c>
      <c r="U15" s="135">
        <v>4</v>
      </c>
      <c r="V15" s="135">
        <v>2.6</v>
      </c>
      <c r="W15" s="135">
        <v>0</v>
      </c>
      <c r="X15" s="135" t="s">
        <v>165</v>
      </c>
      <c r="Y15" s="135">
        <v>44.8</v>
      </c>
      <c r="Z15" s="135">
        <v>8</v>
      </c>
      <c r="AA15" s="135">
        <v>0.2</v>
      </c>
      <c r="AB15" s="135">
        <v>0</v>
      </c>
      <c r="AC15" s="135">
        <v>0</v>
      </c>
      <c r="AD15" s="135">
        <v>0</v>
      </c>
      <c r="AE15" s="135">
        <v>0</v>
      </c>
      <c r="AF15" s="135">
        <v>14.4</v>
      </c>
      <c r="AG15" s="135">
        <v>10.6</v>
      </c>
      <c r="AH15" s="135">
        <v>0</v>
      </c>
      <c r="AI15" s="135">
        <v>0</v>
      </c>
      <c r="AJ15" s="135">
        <v>4</v>
      </c>
      <c r="AK15" s="20">
        <f t="shared" si="4"/>
        <v>103.60000000000001</v>
      </c>
      <c r="AL15" s="19">
        <f t="shared" si="2"/>
        <v>3.4533333333333336</v>
      </c>
    </row>
    <row r="16" spans="2:38" s="9" customFormat="1" ht="17.2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35">
        <v>3.5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6">
        <v>4</v>
      </c>
      <c r="R16" s="135">
        <v>0</v>
      </c>
      <c r="S16" s="135">
        <v>0</v>
      </c>
      <c r="T16" s="135">
        <v>0</v>
      </c>
      <c r="U16" s="135">
        <v>4.2</v>
      </c>
      <c r="V16" s="135">
        <v>0</v>
      </c>
      <c r="W16" s="135">
        <v>0</v>
      </c>
      <c r="X16" s="135">
        <v>0</v>
      </c>
      <c r="Y16" s="135">
        <v>30.2</v>
      </c>
      <c r="Z16" s="135">
        <v>45.8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2.2000000000000002</v>
      </c>
      <c r="AJ16" s="135">
        <v>4.3</v>
      </c>
      <c r="AK16" s="20">
        <f t="shared" si="4"/>
        <v>94.199999999999989</v>
      </c>
      <c r="AL16" s="19">
        <f t="shared" si="2"/>
        <v>3.0387096774193543</v>
      </c>
    </row>
    <row r="17" spans="2:40" s="9" customFormat="1" ht="17.2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35">
        <v>0</v>
      </c>
      <c r="G17" s="135">
        <v>0</v>
      </c>
      <c r="H17" s="135">
        <v>0</v>
      </c>
      <c r="I17" s="135">
        <v>0</v>
      </c>
      <c r="J17" s="135" t="s">
        <v>165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70.099999999999994</v>
      </c>
      <c r="R17" s="135" t="s">
        <v>165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5</v>
      </c>
      <c r="Y17" s="135">
        <v>56.1</v>
      </c>
      <c r="Z17" s="135">
        <v>5.4</v>
      </c>
      <c r="AA17" s="135">
        <v>19.100000000000001</v>
      </c>
      <c r="AB17" s="135" t="s">
        <v>165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0.2</v>
      </c>
      <c r="AJ17" s="135">
        <v>6.5</v>
      </c>
      <c r="AK17" s="20">
        <f t="shared" si="4"/>
        <v>162.39999999999998</v>
      </c>
      <c r="AL17" s="19">
        <f t="shared" si="2"/>
        <v>5.7999999999999989</v>
      </c>
    </row>
    <row r="18" spans="2:40" s="9" customFormat="1" ht="17.2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 t="s">
        <v>165</v>
      </c>
      <c r="M18" s="135">
        <v>2.2999999999999998</v>
      </c>
      <c r="N18" s="135">
        <v>0</v>
      </c>
      <c r="O18" s="135">
        <v>0</v>
      </c>
      <c r="P18" s="136">
        <v>0</v>
      </c>
      <c r="Q18" s="135">
        <v>13.3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17.8</v>
      </c>
      <c r="Y18" s="135">
        <v>39.299999999999997</v>
      </c>
      <c r="Z18" s="135">
        <v>17.899999999999999</v>
      </c>
      <c r="AA18" s="135">
        <v>23.1</v>
      </c>
      <c r="AB18" s="135">
        <v>0</v>
      </c>
      <c r="AC18" s="135">
        <v>0</v>
      </c>
      <c r="AD18" s="135">
        <v>0</v>
      </c>
      <c r="AE18" s="135">
        <v>0</v>
      </c>
      <c r="AF18" s="135" t="s">
        <v>165</v>
      </c>
      <c r="AG18" s="135">
        <v>0</v>
      </c>
      <c r="AH18" s="135">
        <v>0</v>
      </c>
      <c r="AI18" s="135">
        <v>5.7</v>
      </c>
      <c r="AJ18" s="135">
        <v>5.9</v>
      </c>
      <c r="AK18" s="20">
        <f t="shared" si="4"/>
        <v>125.3</v>
      </c>
      <c r="AL18" s="19">
        <f t="shared" si="2"/>
        <v>4.3206896551724139</v>
      </c>
    </row>
    <row r="19" spans="2:40" s="9" customFormat="1" ht="17.2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35">
        <v>0.8</v>
      </c>
      <c r="G19" s="135">
        <v>0</v>
      </c>
      <c r="H19" s="135">
        <v>0</v>
      </c>
      <c r="I19" s="135">
        <v>0</v>
      </c>
      <c r="J19" s="135">
        <v>0</v>
      </c>
      <c r="K19" s="135">
        <v>4.2</v>
      </c>
      <c r="L19" s="135">
        <v>0</v>
      </c>
      <c r="M19" s="135">
        <v>0</v>
      </c>
      <c r="N19" s="135">
        <v>6.5</v>
      </c>
      <c r="O19" s="135">
        <v>0</v>
      </c>
      <c r="P19" s="135">
        <v>0</v>
      </c>
      <c r="Q19" s="135">
        <v>7</v>
      </c>
      <c r="R19" s="135">
        <v>4.7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3</v>
      </c>
      <c r="Y19" s="135">
        <v>20.399999999999999</v>
      </c>
      <c r="Z19" s="135">
        <v>24.2</v>
      </c>
      <c r="AA19" s="135">
        <v>0.5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5.2</v>
      </c>
      <c r="AJ19" s="135">
        <v>8.5</v>
      </c>
      <c r="AK19" s="20">
        <f t="shared" si="4"/>
        <v>85</v>
      </c>
      <c r="AL19" s="19">
        <f t="shared" si="2"/>
        <v>2.7419354838709675</v>
      </c>
    </row>
    <row r="20" spans="2:40" s="9" customFormat="1" ht="17.2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10.8</v>
      </c>
      <c r="N20" s="135">
        <v>0</v>
      </c>
      <c r="O20" s="135">
        <v>0</v>
      </c>
      <c r="P20" s="135">
        <v>0.8</v>
      </c>
      <c r="Q20" s="135">
        <v>22.7</v>
      </c>
      <c r="R20" s="135">
        <v>0.6</v>
      </c>
      <c r="S20" s="135">
        <v>0</v>
      </c>
      <c r="T20" s="135">
        <v>0</v>
      </c>
      <c r="U20" s="135">
        <v>0.3</v>
      </c>
      <c r="V20" s="135">
        <v>0</v>
      </c>
      <c r="W20" s="135">
        <v>0</v>
      </c>
      <c r="X20" s="135">
        <v>0</v>
      </c>
      <c r="Y20" s="135">
        <v>29.4</v>
      </c>
      <c r="Z20" s="135">
        <v>69.2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0.5</v>
      </c>
      <c r="AG20" s="135">
        <v>0</v>
      </c>
      <c r="AH20" s="135">
        <v>0</v>
      </c>
      <c r="AI20" s="135">
        <v>25</v>
      </c>
      <c r="AJ20" s="135">
        <v>0.4</v>
      </c>
      <c r="AK20" s="20">
        <f t="shared" si="4"/>
        <v>159.70000000000002</v>
      </c>
      <c r="AL20" s="19">
        <f t="shared" si="2"/>
        <v>5.1516129032258071</v>
      </c>
    </row>
    <row r="21" spans="2:40" s="9" customFormat="1" ht="17.2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 t="s">
        <v>165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4.0999999999999996</v>
      </c>
      <c r="X21" s="135">
        <v>0</v>
      </c>
      <c r="Y21" s="135">
        <v>23.9</v>
      </c>
      <c r="Z21" s="135">
        <v>30.5</v>
      </c>
      <c r="AA21" s="135">
        <v>7.8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3.8</v>
      </c>
      <c r="AK21" s="20">
        <f t="shared" si="4"/>
        <v>70.099999999999994</v>
      </c>
      <c r="AL21" s="19">
        <f t="shared" si="2"/>
        <v>2.3366666666666664</v>
      </c>
    </row>
    <row r="22" spans="2:40" s="9" customFormat="1" ht="17.2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35">
        <v>0</v>
      </c>
      <c r="G22" s="135" t="s">
        <v>165</v>
      </c>
      <c r="H22" s="135">
        <v>0</v>
      </c>
      <c r="I22" s="135">
        <v>0</v>
      </c>
      <c r="J22" s="135" t="s">
        <v>165</v>
      </c>
      <c r="K22" s="135" t="s">
        <v>165</v>
      </c>
      <c r="L22" s="135">
        <v>0</v>
      </c>
      <c r="M22" s="135">
        <v>0.2</v>
      </c>
      <c r="N22" s="135">
        <v>0</v>
      </c>
      <c r="O22" s="135">
        <v>0</v>
      </c>
      <c r="P22" s="135">
        <v>0</v>
      </c>
      <c r="Q22" s="135">
        <v>53.4</v>
      </c>
      <c r="R22" s="135">
        <v>0.4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32.6</v>
      </c>
      <c r="Y22" s="135">
        <v>34.5</v>
      </c>
      <c r="Z22" s="135">
        <v>10.6</v>
      </c>
      <c r="AA22" s="135" t="s">
        <v>165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0.2</v>
      </c>
      <c r="AI22" s="135">
        <v>0.1</v>
      </c>
      <c r="AJ22" s="135">
        <v>28.8</v>
      </c>
      <c r="AK22" s="20">
        <f t="shared" si="4"/>
        <v>160.79999999999998</v>
      </c>
      <c r="AL22" s="19">
        <f t="shared" si="2"/>
        <v>5.9555555555555548</v>
      </c>
    </row>
    <row r="23" spans="2:40" s="9" customFormat="1" ht="17.2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35">
        <v>0</v>
      </c>
      <c r="G23" s="135">
        <v>0</v>
      </c>
      <c r="H23" s="135">
        <v>0</v>
      </c>
      <c r="I23" s="135">
        <v>0</v>
      </c>
      <c r="J23" s="135">
        <v>0.4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  <c r="Y23" s="135">
        <v>15.2</v>
      </c>
      <c r="Z23" s="135">
        <v>2</v>
      </c>
      <c r="AA23" s="135">
        <v>16.399999999999999</v>
      </c>
      <c r="AB23" s="135">
        <v>0</v>
      </c>
      <c r="AC23" s="135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27</v>
      </c>
      <c r="AJ23" s="135">
        <v>0</v>
      </c>
      <c r="AK23" s="20">
        <f t="shared" si="4"/>
        <v>61</v>
      </c>
      <c r="AL23" s="19">
        <f t="shared" si="2"/>
        <v>1.967741935483871</v>
      </c>
    </row>
    <row r="24" spans="2:40" s="9" customFormat="1" ht="17.2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35">
        <v>8.8000000000000007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0.2</v>
      </c>
      <c r="Q24" s="135">
        <v>2.6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  <c r="W24" s="135">
        <v>0</v>
      </c>
      <c r="X24" s="135">
        <v>0.4</v>
      </c>
      <c r="Y24" s="135">
        <v>12.6</v>
      </c>
      <c r="Z24" s="135">
        <v>64</v>
      </c>
      <c r="AA24" s="135">
        <v>8.6</v>
      </c>
      <c r="AB24" s="135">
        <v>0</v>
      </c>
      <c r="AC24" s="135">
        <v>0</v>
      </c>
      <c r="AD24" s="135">
        <v>0</v>
      </c>
      <c r="AE24" s="135">
        <v>0</v>
      </c>
      <c r="AF24" s="135">
        <v>0</v>
      </c>
      <c r="AG24" s="135">
        <v>0</v>
      </c>
      <c r="AH24" s="135">
        <v>0</v>
      </c>
      <c r="AI24" s="135">
        <v>57.2</v>
      </c>
      <c r="AJ24" s="135">
        <v>0</v>
      </c>
      <c r="AK24" s="20">
        <f t="shared" si="4"/>
        <v>154.39999999999998</v>
      </c>
      <c r="AL24" s="19">
        <f t="shared" si="2"/>
        <v>4.9806451612903215</v>
      </c>
    </row>
    <row r="25" spans="2:40" s="9" customFormat="1" ht="17.2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35">
        <v>15.6</v>
      </c>
      <c r="G25" s="135">
        <v>0</v>
      </c>
      <c r="H25" s="135">
        <v>0</v>
      </c>
      <c r="I25" s="135">
        <v>0</v>
      </c>
      <c r="J25" s="135">
        <v>1.2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6.2</v>
      </c>
      <c r="R25" s="135">
        <v>0.2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24.8</v>
      </c>
      <c r="Z25" s="135">
        <v>22</v>
      </c>
      <c r="AA25" s="135">
        <v>7.2</v>
      </c>
      <c r="AB25" s="135">
        <v>0.2</v>
      </c>
      <c r="AC25" s="135">
        <v>0</v>
      </c>
      <c r="AD25" s="135">
        <v>0</v>
      </c>
      <c r="AE25" s="135">
        <v>0</v>
      </c>
      <c r="AF25" s="135">
        <v>0.2</v>
      </c>
      <c r="AG25" s="135">
        <v>0</v>
      </c>
      <c r="AH25" s="135">
        <v>0.2</v>
      </c>
      <c r="AI25" s="135">
        <v>24.8</v>
      </c>
      <c r="AJ25" s="135">
        <v>14</v>
      </c>
      <c r="AK25" s="20">
        <f t="shared" si="4"/>
        <v>116.60000000000001</v>
      </c>
      <c r="AL25" s="19">
        <f t="shared" si="2"/>
        <v>3.7612903225806456</v>
      </c>
    </row>
    <row r="26" spans="2:40" s="9" customFormat="1" ht="17.2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35">
        <v>0</v>
      </c>
      <c r="G26" s="135" t="s">
        <v>165</v>
      </c>
      <c r="H26" s="135">
        <v>3</v>
      </c>
      <c r="I26" s="135">
        <v>0</v>
      </c>
      <c r="J26" s="135">
        <v>0</v>
      </c>
      <c r="K26" s="135">
        <v>0</v>
      </c>
      <c r="L26" s="135">
        <v>0</v>
      </c>
      <c r="M26" s="135" t="s">
        <v>165</v>
      </c>
      <c r="N26" s="135" t="s">
        <v>165</v>
      </c>
      <c r="O26" s="135" t="s">
        <v>165</v>
      </c>
      <c r="P26" s="135" t="s">
        <v>165</v>
      </c>
      <c r="Q26" s="135" t="s">
        <v>165</v>
      </c>
      <c r="R26" s="135">
        <v>0</v>
      </c>
      <c r="S26" s="135">
        <v>0</v>
      </c>
      <c r="T26" s="135" t="s">
        <v>165</v>
      </c>
      <c r="U26" s="135" t="s">
        <v>165</v>
      </c>
      <c r="V26" s="135">
        <v>0</v>
      </c>
      <c r="W26" s="135" t="s">
        <v>165</v>
      </c>
      <c r="X26" s="135">
        <v>9</v>
      </c>
      <c r="Y26" s="135" t="s">
        <v>165</v>
      </c>
      <c r="Z26" s="135">
        <v>9</v>
      </c>
      <c r="AA26" s="135" t="s">
        <v>165</v>
      </c>
      <c r="AB26" s="135" t="s">
        <v>165</v>
      </c>
      <c r="AC26" s="135" t="s">
        <v>165</v>
      </c>
      <c r="AD26" s="135" t="s">
        <v>165</v>
      </c>
      <c r="AE26" s="135">
        <v>0</v>
      </c>
      <c r="AF26" s="135" t="s">
        <v>165</v>
      </c>
      <c r="AG26" s="135" t="s">
        <v>165</v>
      </c>
      <c r="AH26" s="135" t="s">
        <v>165</v>
      </c>
      <c r="AI26" s="135">
        <v>0</v>
      </c>
      <c r="AJ26" s="135">
        <v>0</v>
      </c>
      <c r="AK26" s="20">
        <f>SUM(F26:AJ26)</f>
        <v>21</v>
      </c>
      <c r="AL26" s="19">
        <f t="shared" si="2"/>
        <v>1.5</v>
      </c>
    </row>
    <row r="27" spans="2:40" s="9" customFormat="1" ht="17.2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35">
        <v>0</v>
      </c>
      <c r="G27" s="135">
        <v>0</v>
      </c>
      <c r="H27" s="135">
        <v>47.1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4.2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1.2</v>
      </c>
      <c r="Y27" s="135">
        <v>10.1</v>
      </c>
      <c r="Z27" s="135">
        <v>0.9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2.4</v>
      </c>
      <c r="AJ27" s="135">
        <v>0</v>
      </c>
      <c r="AK27" s="20">
        <f>SUM(F27:AJ27)</f>
        <v>65.900000000000006</v>
      </c>
      <c r="AL27" s="19">
        <f t="shared" si="2"/>
        <v>2.1258064516129034</v>
      </c>
    </row>
    <row r="28" spans="2:40" s="9" customFormat="1" ht="17.2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35">
        <v>0</v>
      </c>
      <c r="G28" s="135" t="s">
        <v>165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 t="s">
        <v>165</v>
      </c>
      <c r="Q28" s="135">
        <v>13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19</v>
      </c>
      <c r="Y28" s="135">
        <v>41.5</v>
      </c>
      <c r="Z28" s="135">
        <v>23.3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3.5</v>
      </c>
      <c r="AJ28" s="135">
        <v>0.5</v>
      </c>
      <c r="AK28" s="20">
        <f>SUM(F28:AJ28)</f>
        <v>100.8</v>
      </c>
      <c r="AL28" s="19">
        <f t="shared" si="2"/>
        <v>3.4758620689655171</v>
      </c>
    </row>
    <row r="29" spans="2:40" ht="17.25" customHeight="1" x14ac:dyDescent="0.25">
      <c r="B29" s="17" t="str">
        <f t="shared" ref="B29:B81" si="5">CONCATENATE(C29,"_",D29)</f>
        <v>Altiplano_Los Quintos</v>
      </c>
      <c r="C29" s="17" t="s">
        <v>0</v>
      </c>
      <c r="D29" s="17" t="s">
        <v>50</v>
      </c>
      <c r="E29" s="17" t="s">
        <v>51</v>
      </c>
      <c r="F29" s="129">
        <v>0</v>
      </c>
      <c r="G29" s="129">
        <v>0</v>
      </c>
      <c r="H29" s="129">
        <v>0</v>
      </c>
      <c r="I29" s="129">
        <v>0</v>
      </c>
      <c r="J29" s="129">
        <v>0.2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0.8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3</v>
      </c>
      <c r="Y29" s="129">
        <v>0</v>
      </c>
      <c r="Z29" s="129">
        <v>1.8</v>
      </c>
      <c r="AA29" s="129">
        <v>0</v>
      </c>
      <c r="AB29" s="129">
        <v>1.4</v>
      </c>
      <c r="AC29" s="129">
        <v>0</v>
      </c>
      <c r="AD29" s="129">
        <v>0</v>
      </c>
      <c r="AE29" s="129">
        <v>0</v>
      </c>
      <c r="AF29" s="129">
        <v>0</v>
      </c>
      <c r="AG29" s="129" t="s">
        <v>165</v>
      </c>
      <c r="AH29" s="129" t="s">
        <v>165</v>
      </c>
      <c r="AI29" s="129" t="s">
        <v>165</v>
      </c>
      <c r="AJ29" s="129" t="s">
        <v>165</v>
      </c>
      <c r="AK29" s="20">
        <f t="shared" ref="AK29:AK81" si="6">SUM(F29:AJ29)</f>
        <v>7.1999999999999993</v>
      </c>
      <c r="AL29" s="19">
        <f t="shared" si="2"/>
        <v>0.26666666666666666</v>
      </c>
    </row>
    <row r="30" spans="2:40" ht="17.25" customHeight="1" x14ac:dyDescent="0.25">
      <c r="B30" s="17" t="str">
        <f t="shared" si="5"/>
        <v>Altiplano_El Cuijal</v>
      </c>
      <c r="C30" s="17" t="s">
        <v>0</v>
      </c>
      <c r="D30" s="17" t="s">
        <v>52</v>
      </c>
      <c r="E30" s="17" t="s">
        <v>61</v>
      </c>
      <c r="F30" s="135" t="s">
        <v>165</v>
      </c>
      <c r="G30" s="135" t="s">
        <v>165</v>
      </c>
      <c r="H30" s="135" t="s">
        <v>165</v>
      </c>
      <c r="I30" s="135" t="s">
        <v>165</v>
      </c>
      <c r="J30" s="135" t="s">
        <v>165</v>
      </c>
      <c r="K30" s="135" t="s">
        <v>165</v>
      </c>
      <c r="L30" s="135" t="s">
        <v>165</v>
      </c>
      <c r="M30" s="135" t="s">
        <v>165</v>
      </c>
      <c r="N30" s="135" t="s">
        <v>165</v>
      </c>
      <c r="O30" s="135" t="s">
        <v>165</v>
      </c>
      <c r="P30" s="135" t="s">
        <v>165</v>
      </c>
      <c r="Q30" s="135" t="s">
        <v>165</v>
      </c>
      <c r="R30" s="135" t="s">
        <v>165</v>
      </c>
      <c r="S30" s="135" t="s">
        <v>165</v>
      </c>
      <c r="T30" s="135" t="s">
        <v>165</v>
      </c>
      <c r="U30" s="135" t="s">
        <v>165</v>
      </c>
      <c r="V30" s="135" t="s">
        <v>165</v>
      </c>
      <c r="W30" s="135" t="s">
        <v>165</v>
      </c>
      <c r="X30" s="135" t="s">
        <v>165</v>
      </c>
      <c r="Y30" s="135" t="s">
        <v>165</v>
      </c>
      <c r="Z30" s="135" t="s">
        <v>165</v>
      </c>
      <c r="AA30" s="135" t="s">
        <v>165</v>
      </c>
      <c r="AB30" s="135" t="s">
        <v>165</v>
      </c>
      <c r="AC30" s="135" t="s">
        <v>165</v>
      </c>
      <c r="AD30" s="135" t="s">
        <v>165</v>
      </c>
      <c r="AE30" s="135" t="s">
        <v>165</v>
      </c>
      <c r="AF30" s="135" t="s">
        <v>165</v>
      </c>
      <c r="AG30" s="135" t="s">
        <v>165</v>
      </c>
      <c r="AH30" s="135" t="s">
        <v>165</v>
      </c>
      <c r="AI30" s="135" t="s">
        <v>165</v>
      </c>
      <c r="AJ30" s="135" t="s">
        <v>165</v>
      </c>
      <c r="AK30" s="20">
        <f t="shared" si="6"/>
        <v>0</v>
      </c>
      <c r="AL30" s="19" t="e">
        <f t="shared" si="2"/>
        <v>#DIV/0!</v>
      </c>
      <c r="AN30" s="16"/>
    </row>
    <row r="31" spans="2:40" ht="17.25" customHeight="1" x14ac:dyDescent="0.25">
      <c r="B31" s="17" t="str">
        <f t="shared" si="5"/>
        <v>Altiplano_Charcas</v>
      </c>
      <c r="C31" s="17" t="s">
        <v>0</v>
      </c>
      <c r="D31" s="17" t="s">
        <v>54</v>
      </c>
      <c r="E31" s="17" t="s">
        <v>54</v>
      </c>
      <c r="F31" s="129">
        <v>0</v>
      </c>
      <c r="G31" s="129">
        <v>12.2</v>
      </c>
      <c r="H31" s="129">
        <v>0.6</v>
      </c>
      <c r="I31" s="129">
        <v>16.600000000000001</v>
      </c>
      <c r="J31" s="129">
        <v>4.2</v>
      </c>
      <c r="K31" s="129">
        <v>0</v>
      </c>
      <c r="L31" s="129">
        <v>0.8</v>
      </c>
      <c r="M31" s="129">
        <v>0</v>
      </c>
      <c r="N31" s="129">
        <v>0</v>
      </c>
      <c r="O31" s="129">
        <v>0</v>
      </c>
      <c r="P31" s="129">
        <v>0</v>
      </c>
      <c r="Q31" s="129">
        <v>1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0.2</v>
      </c>
      <c r="Y31" s="129">
        <v>0.8</v>
      </c>
      <c r="Z31" s="129">
        <v>0.8</v>
      </c>
      <c r="AA31" s="129">
        <v>0</v>
      </c>
      <c r="AB31" s="129">
        <v>0</v>
      </c>
      <c r="AC31" s="129">
        <v>0.2</v>
      </c>
      <c r="AD31" s="129">
        <v>0</v>
      </c>
      <c r="AE31" s="129">
        <v>0</v>
      </c>
      <c r="AF31" s="129">
        <v>0.6</v>
      </c>
      <c r="AG31" s="129">
        <v>19.2</v>
      </c>
      <c r="AH31" s="129" t="s">
        <v>165</v>
      </c>
      <c r="AI31" s="129" t="s">
        <v>165</v>
      </c>
      <c r="AJ31" s="129" t="s">
        <v>165</v>
      </c>
      <c r="AK31" s="20">
        <f t="shared" si="6"/>
        <v>57.2</v>
      </c>
      <c r="AL31" s="19">
        <f t="shared" si="2"/>
        <v>2.0428571428571431</v>
      </c>
    </row>
    <row r="32" spans="2:40" ht="17.25" customHeight="1" x14ac:dyDescent="0.25">
      <c r="B32" s="17" t="str">
        <f t="shared" si="5"/>
        <v>Altiplano_El Huizache</v>
      </c>
      <c r="C32" s="17" t="s">
        <v>0</v>
      </c>
      <c r="D32" s="17" t="s">
        <v>55</v>
      </c>
      <c r="E32" s="17" t="s">
        <v>56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 t="s">
        <v>165</v>
      </c>
      <c r="AH32" s="129" t="s">
        <v>165</v>
      </c>
      <c r="AI32" s="129" t="s">
        <v>165</v>
      </c>
      <c r="AJ32" s="129" t="s">
        <v>165</v>
      </c>
      <c r="AK32" s="20">
        <f t="shared" si="6"/>
        <v>0</v>
      </c>
      <c r="AL32" s="19">
        <f t="shared" si="2"/>
        <v>0</v>
      </c>
      <c r="AN32" s="16"/>
    </row>
    <row r="33" spans="2:40" ht="17.25" customHeight="1" x14ac:dyDescent="0.25">
      <c r="B33" s="17" t="str">
        <f t="shared" si="5"/>
        <v>Altiplano_El Vergel</v>
      </c>
      <c r="C33" s="17" t="s">
        <v>0</v>
      </c>
      <c r="D33" s="17" t="s">
        <v>143</v>
      </c>
      <c r="E33" s="17" t="s">
        <v>1</v>
      </c>
      <c r="F33" s="129">
        <v>0</v>
      </c>
      <c r="G33" s="129">
        <v>0</v>
      </c>
      <c r="H33" s="129">
        <v>21.8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0.8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0.4</v>
      </c>
      <c r="Y33" s="129">
        <v>0</v>
      </c>
      <c r="Z33" s="129">
        <v>2.2000000000000002</v>
      </c>
      <c r="AA33" s="129">
        <v>0.2</v>
      </c>
      <c r="AB33" s="129" t="s">
        <v>165</v>
      </c>
      <c r="AC33" s="129" t="s">
        <v>165</v>
      </c>
      <c r="AD33" s="129" t="s">
        <v>165</v>
      </c>
      <c r="AE33" s="129" t="s">
        <v>165</v>
      </c>
      <c r="AF33" s="129" t="s">
        <v>165</v>
      </c>
      <c r="AG33" s="129" t="s">
        <v>165</v>
      </c>
      <c r="AH33" s="129" t="s">
        <v>165</v>
      </c>
      <c r="AI33" s="129" t="s">
        <v>165</v>
      </c>
      <c r="AJ33" s="129" t="s">
        <v>165</v>
      </c>
      <c r="AK33" s="20">
        <f t="shared" si="6"/>
        <v>25.4</v>
      </c>
      <c r="AL33" s="19">
        <f t="shared" si="2"/>
        <v>1.1545454545454545</v>
      </c>
    </row>
    <row r="34" spans="2:40" ht="17.25" customHeight="1" x14ac:dyDescent="0.25">
      <c r="B34" s="17" t="str">
        <f t="shared" si="5"/>
        <v xml:space="preserve">Altiplano_Pocitos </v>
      </c>
      <c r="C34" s="17" t="s">
        <v>0</v>
      </c>
      <c r="D34" s="17" t="s">
        <v>57</v>
      </c>
      <c r="E34" s="17" t="s">
        <v>1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9.1999999999999993</v>
      </c>
      <c r="R34" s="129">
        <v>0</v>
      </c>
      <c r="S34" s="129">
        <v>0</v>
      </c>
      <c r="T34" s="129">
        <v>0</v>
      </c>
      <c r="U34" s="129">
        <v>4.2</v>
      </c>
      <c r="V34" s="129">
        <v>0</v>
      </c>
      <c r="W34" s="129">
        <v>0</v>
      </c>
      <c r="X34" s="129">
        <v>17.399999999999999</v>
      </c>
      <c r="Y34" s="129">
        <v>1</v>
      </c>
      <c r="Z34" s="129">
        <v>3.8</v>
      </c>
      <c r="AA34" s="129">
        <v>0.2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 t="s">
        <v>165</v>
      </c>
      <c r="AH34" s="129" t="s">
        <v>165</v>
      </c>
      <c r="AI34" s="129" t="s">
        <v>165</v>
      </c>
      <c r="AJ34" s="129" t="s">
        <v>165</v>
      </c>
      <c r="AK34" s="20">
        <f t="shared" si="6"/>
        <v>35.799999999999997</v>
      </c>
      <c r="AL34" s="19">
        <f t="shared" si="2"/>
        <v>1.3259259259259257</v>
      </c>
      <c r="AN34" s="16"/>
    </row>
    <row r="35" spans="2:40" ht="17.25" customHeight="1" x14ac:dyDescent="0.25">
      <c r="B35" s="17" t="str">
        <f t="shared" si="5"/>
        <v>Altiplano_Banderillas</v>
      </c>
      <c r="C35" s="17" t="s">
        <v>0</v>
      </c>
      <c r="D35" s="17" t="s">
        <v>58</v>
      </c>
      <c r="E35" s="17" t="s">
        <v>59</v>
      </c>
      <c r="F35" s="134" t="s">
        <v>165</v>
      </c>
      <c r="G35" s="129">
        <v>0</v>
      </c>
      <c r="H35" s="134" t="s">
        <v>165</v>
      </c>
      <c r="I35" s="134" t="s">
        <v>165</v>
      </c>
      <c r="J35" s="129">
        <v>0</v>
      </c>
      <c r="K35" s="134" t="s">
        <v>165</v>
      </c>
      <c r="L35" s="134" t="s">
        <v>165</v>
      </c>
      <c r="M35" s="134" t="s">
        <v>165</v>
      </c>
      <c r="N35" s="134" t="s">
        <v>165</v>
      </c>
      <c r="O35" s="134" t="s">
        <v>165</v>
      </c>
      <c r="P35" s="134" t="s">
        <v>165</v>
      </c>
      <c r="Q35" s="134" t="s">
        <v>165</v>
      </c>
      <c r="R35" s="129">
        <v>0</v>
      </c>
      <c r="S35" s="129">
        <v>0</v>
      </c>
      <c r="T35" s="129">
        <v>0</v>
      </c>
      <c r="U35" s="134" t="s">
        <v>165</v>
      </c>
      <c r="V35" s="129">
        <v>0</v>
      </c>
      <c r="W35" s="129" t="s">
        <v>165</v>
      </c>
      <c r="X35" s="129" t="s">
        <v>165</v>
      </c>
      <c r="Y35" s="129" t="s">
        <v>165</v>
      </c>
      <c r="Z35" s="129" t="s">
        <v>165</v>
      </c>
      <c r="AA35" s="129" t="s">
        <v>165</v>
      </c>
      <c r="AB35" s="129" t="s">
        <v>165</v>
      </c>
      <c r="AC35" s="129" t="s">
        <v>165</v>
      </c>
      <c r="AD35" s="129" t="s">
        <v>165</v>
      </c>
      <c r="AE35" s="129" t="s">
        <v>165</v>
      </c>
      <c r="AF35" s="129" t="s">
        <v>165</v>
      </c>
      <c r="AG35" s="129" t="s">
        <v>165</v>
      </c>
      <c r="AH35" s="129" t="s">
        <v>165</v>
      </c>
      <c r="AI35" s="129" t="s">
        <v>165</v>
      </c>
      <c r="AJ35" s="129" t="s">
        <v>165</v>
      </c>
      <c r="AK35" s="20">
        <f t="shared" si="6"/>
        <v>0</v>
      </c>
      <c r="AL35" s="19">
        <f t="shared" si="2"/>
        <v>0</v>
      </c>
    </row>
    <row r="36" spans="2:40" ht="17.25" customHeight="1" x14ac:dyDescent="0.25">
      <c r="B36" s="17" t="str">
        <f t="shared" si="5"/>
        <v>Altiplano_Sabanillas</v>
      </c>
      <c r="C36" s="17" t="s">
        <v>0</v>
      </c>
      <c r="D36" s="17" t="s">
        <v>60</v>
      </c>
      <c r="E36" s="17" t="s">
        <v>61</v>
      </c>
      <c r="F36" s="129">
        <v>0</v>
      </c>
      <c r="G36" s="129">
        <v>0</v>
      </c>
      <c r="H36" s="129">
        <v>0.2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129">
        <v>0</v>
      </c>
      <c r="W36" s="129">
        <v>0</v>
      </c>
      <c r="X36" s="129">
        <v>0.4</v>
      </c>
      <c r="Y36" s="129">
        <v>0.2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 t="s">
        <v>165</v>
      </c>
      <c r="AH36" s="129" t="s">
        <v>165</v>
      </c>
      <c r="AI36" s="129" t="s">
        <v>165</v>
      </c>
      <c r="AJ36" s="129" t="s">
        <v>165</v>
      </c>
      <c r="AK36" s="20">
        <f t="shared" si="6"/>
        <v>0.8</v>
      </c>
      <c r="AL36" s="19">
        <f t="shared" si="2"/>
        <v>2.9629629629629631E-2</v>
      </c>
      <c r="AN36" s="16"/>
    </row>
    <row r="37" spans="2:40" ht="17.25" customHeight="1" x14ac:dyDescent="0.25">
      <c r="B37" s="17" t="str">
        <f t="shared" si="5"/>
        <v>Altiplano_BuenaVista</v>
      </c>
      <c r="C37" s="17" t="s">
        <v>0</v>
      </c>
      <c r="D37" s="17" t="s">
        <v>62</v>
      </c>
      <c r="E37" s="17" t="s">
        <v>63</v>
      </c>
      <c r="F37" s="135" t="s">
        <v>165</v>
      </c>
      <c r="G37" s="135" t="s">
        <v>165</v>
      </c>
      <c r="H37" s="135" t="s">
        <v>165</v>
      </c>
      <c r="I37" s="135" t="s">
        <v>165</v>
      </c>
      <c r="J37" s="135" t="s">
        <v>165</v>
      </c>
      <c r="K37" s="135" t="s">
        <v>165</v>
      </c>
      <c r="L37" s="135" t="s">
        <v>165</v>
      </c>
      <c r="M37" s="135" t="s">
        <v>165</v>
      </c>
      <c r="N37" s="135" t="s">
        <v>165</v>
      </c>
      <c r="O37" s="135" t="s">
        <v>165</v>
      </c>
      <c r="P37" s="135" t="s">
        <v>165</v>
      </c>
      <c r="Q37" s="135" t="s">
        <v>165</v>
      </c>
      <c r="R37" s="135" t="s">
        <v>165</v>
      </c>
      <c r="S37" s="135" t="s">
        <v>165</v>
      </c>
      <c r="T37" s="135" t="s">
        <v>165</v>
      </c>
      <c r="U37" s="135" t="s">
        <v>165</v>
      </c>
      <c r="V37" s="135" t="s">
        <v>165</v>
      </c>
      <c r="W37" s="135" t="s">
        <v>165</v>
      </c>
      <c r="X37" s="135" t="s">
        <v>165</v>
      </c>
      <c r="Y37" s="135" t="s">
        <v>165</v>
      </c>
      <c r="Z37" s="135" t="s">
        <v>165</v>
      </c>
      <c r="AA37" s="135" t="s">
        <v>165</v>
      </c>
      <c r="AB37" s="135" t="s">
        <v>165</v>
      </c>
      <c r="AC37" s="135" t="s">
        <v>165</v>
      </c>
      <c r="AD37" s="135" t="s">
        <v>165</v>
      </c>
      <c r="AE37" s="135" t="s">
        <v>165</v>
      </c>
      <c r="AF37" s="135" t="s">
        <v>165</v>
      </c>
      <c r="AG37" s="135" t="s">
        <v>165</v>
      </c>
      <c r="AH37" s="135" t="s">
        <v>165</v>
      </c>
      <c r="AI37" s="135" t="s">
        <v>165</v>
      </c>
      <c r="AJ37" s="135" t="s">
        <v>165</v>
      </c>
      <c r="AK37" s="20">
        <f t="shared" si="6"/>
        <v>0</v>
      </c>
      <c r="AL37" s="19" t="e">
        <f t="shared" si="2"/>
        <v>#DIV/0!</v>
      </c>
    </row>
    <row r="38" spans="2:40" ht="17.25" customHeight="1" x14ac:dyDescent="0.25">
      <c r="B38" s="17" t="str">
        <f t="shared" si="5"/>
        <v>Altiplano_La Terquedad</v>
      </c>
      <c r="C38" s="17" t="s">
        <v>0</v>
      </c>
      <c r="D38" s="17" t="s">
        <v>64</v>
      </c>
      <c r="E38" s="17" t="s">
        <v>63</v>
      </c>
      <c r="F38" s="129">
        <v>0</v>
      </c>
      <c r="G38" s="129">
        <v>0</v>
      </c>
      <c r="H38" s="129">
        <v>0.2</v>
      </c>
      <c r="I38" s="129">
        <v>0</v>
      </c>
      <c r="J38" s="129">
        <v>0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1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 t="s">
        <v>165</v>
      </c>
      <c r="AH38" s="129" t="s">
        <v>165</v>
      </c>
      <c r="AI38" s="129" t="s">
        <v>165</v>
      </c>
      <c r="AJ38" s="129" t="s">
        <v>165</v>
      </c>
      <c r="AK38" s="20">
        <f t="shared" si="6"/>
        <v>1.2</v>
      </c>
      <c r="AL38" s="19">
        <f t="shared" si="2"/>
        <v>4.4444444444444446E-2</v>
      </c>
      <c r="AN38" s="16"/>
    </row>
    <row r="39" spans="2:40" ht="17.25" customHeight="1" x14ac:dyDescent="0.25">
      <c r="B39" s="17" t="str">
        <f t="shared" si="5"/>
        <v>Altiplano_BuenaVista</v>
      </c>
      <c r="C39" s="17" t="s">
        <v>0</v>
      </c>
      <c r="D39" s="17" t="s">
        <v>62</v>
      </c>
      <c r="E39" s="17" t="s">
        <v>65</v>
      </c>
      <c r="F39" s="135" t="s">
        <v>165</v>
      </c>
      <c r="G39" s="135" t="s">
        <v>165</v>
      </c>
      <c r="H39" s="135" t="s">
        <v>165</v>
      </c>
      <c r="I39" s="135" t="s">
        <v>165</v>
      </c>
      <c r="J39" s="135" t="s">
        <v>165</v>
      </c>
      <c r="K39" s="135" t="s">
        <v>165</v>
      </c>
      <c r="L39" s="135" t="s">
        <v>165</v>
      </c>
      <c r="M39" s="135" t="s">
        <v>165</v>
      </c>
      <c r="N39" s="135" t="s">
        <v>165</v>
      </c>
      <c r="O39" s="135" t="s">
        <v>165</v>
      </c>
      <c r="P39" s="135" t="s">
        <v>165</v>
      </c>
      <c r="Q39" s="135" t="s">
        <v>165</v>
      </c>
      <c r="R39" s="135" t="s">
        <v>165</v>
      </c>
      <c r="S39" s="135" t="s">
        <v>165</v>
      </c>
      <c r="T39" s="135" t="s">
        <v>165</v>
      </c>
      <c r="U39" s="135" t="s">
        <v>165</v>
      </c>
      <c r="V39" s="135" t="s">
        <v>165</v>
      </c>
      <c r="W39" s="135" t="s">
        <v>165</v>
      </c>
      <c r="X39" s="135" t="s">
        <v>165</v>
      </c>
      <c r="Y39" s="135" t="s">
        <v>165</v>
      </c>
      <c r="Z39" s="135" t="s">
        <v>165</v>
      </c>
      <c r="AA39" s="135" t="s">
        <v>165</v>
      </c>
      <c r="AB39" s="135" t="s">
        <v>165</v>
      </c>
      <c r="AC39" s="135" t="s">
        <v>165</v>
      </c>
      <c r="AD39" s="135" t="s">
        <v>165</v>
      </c>
      <c r="AE39" s="135" t="s">
        <v>165</v>
      </c>
      <c r="AF39" s="135" t="s">
        <v>165</v>
      </c>
      <c r="AG39" s="135" t="s">
        <v>165</v>
      </c>
      <c r="AH39" s="135" t="s">
        <v>165</v>
      </c>
      <c r="AI39" s="135" t="s">
        <v>165</v>
      </c>
      <c r="AJ39" s="135" t="s">
        <v>165</v>
      </c>
      <c r="AK39" s="20">
        <f t="shared" si="6"/>
        <v>0</v>
      </c>
      <c r="AL39" s="19" t="e">
        <f t="shared" si="2"/>
        <v>#DIV/0!</v>
      </c>
    </row>
    <row r="40" spans="2:40" ht="17.25" customHeight="1" x14ac:dyDescent="0.25">
      <c r="B40" s="17" t="str">
        <f t="shared" si="5"/>
        <v>Altiplano_La Dulce</v>
      </c>
      <c r="C40" s="17" t="s">
        <v>0</v>
      </c>
      <c r="D40" s="17" t="s">
        <v>66</v>
      </c>
      <c r="E40" s="17" t="s">
        <v>65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 t="s">
        <v>165</v>
      </c>
      <c r="AI40" s="129" t="s">
        <v>165</v>
      </c>
      <c r="AJ40" s="135" t="s">
        <v>165</v>
      </c>
      <c r="AK40" s="20">
        <f t="shared" si="6"/>
        <v>0</v>
      </c>
      <c r="AL40" s="19">
        <f t="shared" si="2"/>
        <v>0</v>
      </c>
      <c r="AN40" s="16"/>
    </row>
    <row r="41" spans="2:40" ht="17.25" customHeight="1" x14ac:dyDescent="0.25">
      <c r="B41" s="17" t="str">
        <f t="shared" si="5"/>
        <v>Altiplano_Yoliatl</v>
      </c>
      <c r="C41" s="17" t="s">
        <v>0</v>
      </c>
      <c r="D41" s="17" t="s">
        <v>67</v>
      </c>
      <c r="E41" s="17" t="s">
        <v>65</v>
      </c>
      <c r="F41" s="129" t="s">
        <v>166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34" t="s">
        <v>165</v>
      </c>
      <c r="Q41" s="129">
        <v>0</v>
      </c>
      <c r="R41" s="134" t="s">
        <v>165</v>
      </c>
      <c r="S41" s="134" t="s">
        <v>165</v>
      </c>
      <c r="T41" s="129">
        <v>0</v>
      </c>
      <c r="U41" s="129">
        <v>0</v>
      </c>
      <c r="V41" s="134" t="s">
        <v>165</v>
      </c>
      <c r="W41" s="129">
        <v>0</v>
      </c>
      <c r="X41" s="129">
        <v>0</v>
      </c>
      <c r="Y41" s="134" t="s">
        <v>165</v>
      </c>
      <c r="Z41" s="134" t="s">
        <v>165</v>
      </c>
      <c r="AA41" s="134" t="s">
        <v>165</v>
      </c>
      <c r="AB41" s="134" t="s">
        <v>165</v>
      </c>
      <c r="AC41" s="134" t="s">
        <v>165</v>
      </c>
      <c r="AD41" s="129">
        <v>0</v>
      </c>
      <c r="AE41" s="129" t="s">
        <v>165</v>
      </c>
      <c r="AF41" s="129" t="s">
        <v>165</v>
      </c>
      <c r="AG41" s="129" t="s">
        <v>165</v>
      </c>
      <c r="AH41" s="129" t="s">
        <v>165</v>
      </c>
      <c r="AI41" s="129" t="s">
        <v>165</v>
      </c>
      <c r="AJ41" s="129" t="s">
        <v>165</v>
      </c>
      <c r="AK41" s="20">
        <f t="shared" si="6"/>
        <v>0</v>
      </c>
      <c r="AL41" s="19">
        <f t="shared" si="2"/>
        <v>0</v>
      </c>
    </row>
    <row r="42" spans="2:40" s="75" customFormat="1" ht="17.25" customHeigh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29">
        <v>0</v>
      </c>
      <c r="G42" s="129">
        <v>0.6</v>
      </c>
      <c r="H42" s="129">
        <v>1.2</v>
      </c>
      <c r="I42" s="129">
        <v>0.2</v>
      </c>
      <c r="J42" s="129">
        <v>0</v>
      </c>
      <c r="K42" s="129">
        <v>0</v>
      </c>
      <c r="L42" s="129">
        <v>1.6</v>
      </c>
      <c r="M42" s="129">
        <v>0</v>
      </c>
      <c r="N42" s="129">
        <v>0</v>
      </c>
      <c r="O42" s="129">
        <v>0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0.4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 t="s">
        <v>165</v>
      </c>
      <c r="AH42" s="129" t="s">
        <v>165</v>
      </c>
      <c r="AI42" s="129" t="s">
        <v>165</v>
      </c>
      <c r="AJ42" s="129" t="s">
        <v>165</v>
      </c>
      <c r="AK42" s="20">
        <f t="shared" si="6"/>
        <v>3.9999999999999996</v>
      </c>
      <c r="AL42" s="19">
        <f t="shared" si="2"/>
        <v>0.14814814814814814</v>
      </c>
    </row>
    <row r="43" spans="2:40" s="75" customFormat="1" ht="17.25" customHeigh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35" t="s">
        <v>165</v>
      </c>
      <c r="G43" s="135" t="s">
        <v>165</v>
      </c>
      <c r="H43" s="135" t="s">
        <v>165</v>
      </c>
      <c r="I43" s="135" t="s">
        <v>165</v>
      </c>
      <c r="J43" s="135" t="s">
        <v>165</v>
      </c>
      <c r="K43" s="135" t="s">
        <v>165</v>
      </c>
      <c r="L43" s="135" t="s">
        <v>165</v>
      </c>
      <c r="M43" s="135" t="s">
        <v>165</v>
      </c>
      <c r="N43" s="135" t="s">
        <v>165</v>
      </c>
      <c r="O43" s="135" t="s">
        <v>165</v>
      </c>
      <c r="P43" s="135" t="s">
        <v>165</v>
      </c>
      <c r="Q43" s="135" t="s">
        <v>165</v>
      </c>
      <c r="R43" s="135" t="s">
        <v>165</v>
      </c>
      <c r="S43" s="135" t="s">
        <v>165</v>
      </c>
      <c r="T43" s="135" t="s">
        <v>165</v>
      </c>
      <c r="U43" s="135" t="s">
        <v>165</v>
      </c>
      <c r="V43" s="135" t="s">
        <v>165</v>
      </c>
      <c r="W43" s="135" t="s">
        <v>165</v>
      </c>
      <c r="X43" s="135" t="s">
        <v>165</v>
      </c>
      <c r="Y43" s="135" t="s">
        <v>165</v>
      </c>
      <c r="Z43" s="135" t="s">
        <v>165</v>
      </c>
      <c r="AA43" s="135" t="s">
        <v>165</v>
      </c>
      <c r="AB43" s="135" t="s">
        <v>165</v>
      </c>
      <c r="AC43" s="135" t="s">
        <v>165</v>
      </c>
      <c r="AD43" s="135" t="s">
        <v>165</v>
      </c>
      <c r="AE43" s="135" t="s">
        <v>165</v>
      </c>
      <c r="AF43" s="135" t="s">
        <v>165</v>
      </c>
      <c r="AG43" s="135" t="s">
        <v>165</v>
      </c>
      <c r="AH43" s="135" t="s">
        <v>165</v>
      </c>
      <c r="AI43" s="135" t="s">
        <v>165</v>
      </c>
      <c r="AJ43" s="135" t="s">
        <v>165</v>
      </c>
      <c r="AK43" s="20">
        <f t="shared" si="6"/>
        <v>0</v>
      </c>
      <c r="AL43" s="19" t="e">
        <f t="shared" si="2"/>
        <v>#DIV/0!</v>
      </c>
    </row>
    <row r="44" spans="2:40" s="75" customFormat="1" ht="17.25" customHeigh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29">
        <v>0</v>
      </c>
      <c r="G44" s="129">
        <v>3</v>
      </c>
      <c r="H44" s="129">
        <v>0.4</v>
      </c>
      <c r="I44" s="129">
        <v>3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4</v>
      </c>
      <c r="R44" s="129">
        <v>0</v>
      </c>
      <c r="S44" s="129">
        <v>0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0</v>
      </c>
      <c r="AB44" s="129">
        <v>0.4</v>
      </c>
      <c r="AC44" s="129">
        <v>0</v>
      </c>
      <c r="AD44" s="129">
        <v>0</v>
      </c>
      <c r="AE44" s="129">
        <v>13.8</v>
      </c>
      <c r="AF44" s="129">
        <v>0.8</v>
      </c>
      <c r="AG44" s="129">
        <v>0</v>
      </c>
      <c r="AH44" s="129" t="s">
        <v>165</v>
      </c>
      <c r="AI44" s="129" t="s">
        <v>165</v>
      </c>
      <c r="AJ44" s="129" t="s">
        <v>165</v>
      </c>
      <c r="AK44" s="20">
        <f t="shared" si="6"/>
        <v>25.400000000000002</v>
      </c>
      <c r="AL44" s="19">
        <f t="shared" si="2"/>
        <v>0.90714285714285725</v>
      </c>
    </row>
    <row r="45" spans="2:40" s="75" customFormat="1" ht="17.25" customHeigh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29">
        <v>1.6</v>
      </c>
      <c r="G45" s="129">
        <v>0</v>
      </c>
      <c r="H45" s="129">
        <v>0</v>
      </c>
      <c r="I45" s="129">
        <v>4.8</v>
      </c>
      <c r="J45" s="129">
        <v>0</v>
      </c>
      <c r="K45" s="129">
        <v>0</v>
      </c>
      <c r="L45" s="129">
        <v>0</v>
      </c>
      <c r="M45" s="129">
        <v>0.2</v>
      </c>
      <c r="N45" s="129">
        <v>3</v>
      </c>
      <c r="O45" s="129">
        <v>0</v>
      </c>
      <c r="P45" s="129">
        <v>0</v>
      </c>
      <c r="Q45" s="129">
        <v>2.2000000000000002</v>
      </c>
      <c r="R45" s="129">
        <v>0</v>
      </c>
      <c r="S45" s="129">
        <v>0</v>
      </c>
      <c r="T45" s="129">
        <v>0</v>
      </c>
      <c r="U45" s="129">
        <v>0</v>
      </c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>
        <v>1.6</v>
      </c>
      <c r="AB45" s="129">
        <v>0</v>
      </c>
      <c r="AC45" s="129">
        <v>0</v>
      </c>
      <c r="AD45" s="129">
        <v>0.6</v>
      </c>
      <c r="AE45" s="129">
        <v>0.2</v>
      </c>
      <c r="AF45" s="129">
        <v>44.6</v>
      </c>
      <c r="AG45" s="129">
        <v>0.6</v>
      </c>
      <c r="AH45" s="129" t="s">
        <v>165</v>
      </c>
      <c r="AI45" s="129" t="s">
        <v>165</v>
      </c>
      <c r="AJ45" s="129" t="s">
        <v>165</v>
      </c>
      <c r="AK45" s="20">
        <f t="shared" si="6"/>
        <v>59.4</v>
      </c>
      <c r="AL45" s="19">
        <f t="shared" si="2"/>
        <v>2.1214285714285714</v>
      </c>
    </row>
    <row r="46" spans="2:40" s="75" customFormat="1" ht="17.25" customHeigh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29">
        <v>0</v>
      </c>
      <c r="G46" s="129">
        <v>2.2000000000000002</v>
      </c>
      <c r="H46" s="129">
        <v>21.4</v>
      </c>
      <c r="I46" s="129">
        <v>5.6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3.2</v>
      </c>
      <c r="AF46" s="129">
        <v>0.4</v>
      </c>
      <c r="AG46" s="129" t="s">
        <v>165</v>
      </c>
      <c r="AH46" s="129" t="s">
        <v>165</v>
      </c>
      <c r="AI46" s="129" t="s">
        <v>165</v>
      </c>
      <c r="AJ46" s="129" t="s">
        <v>165</v>
      </c>
      <c r="AK46" s="20">
        <f t="shared" si="6"/>
        <v>32.799999999999997</v>
      </c>
      <c r="AL46" s="19">
        <f t="shared" si="2"/>
        <v>1.2148148148148148</v>
      </c>
    </row>
    <row r="47" spans="2:40" ht="17.25" customHeight="1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35" t="s">
        <v>165</v>
      </c>
      <c r="G47" s="135" t="s">
        <v>165</v>
      </c>
      <c r="H47" s="135" t="s">
        <v>165</v>
      </c>
      <c r="I47" s="135" t="s">
        <v>165</v>
      </c>
      <c r="J47" s="135" t="s">
        <v>165</v>
      </c>
      <c r="K47" s="135" t="s">
        <v>165</v>
      </c>
      <c r="L47" s="135" t="s">
        <v>165</v>
      </c>
      <c r="M47" s="135" t="s">
        <v>165</v>
      </c>
      <c r="N47" s="135" t="s">
        <v>165</v>
      </c>
      <c r="O47" s="135" t="s">
        <v>165</v>
      </c>
      <c r="P47" s="135" t="s">
        <v>165</v>
      </c>
      <c r="Q47" s="135" t="s">
        <v>165</v>
      </c>
      <c r="R47" s="135" t="s">
        <v>165</v>
      </c>
      <c r="S47" s="135" t="s">
        <v>165</v>
      </c>
      <c r="T47" s="135" t="s">
        <v>165</v>
      </c>
      <c r="U47" s="135" t="s">
        <v>165</v>
      </c>
      <c r="V47" s="135" t="s">
        <v>165</v>
      </c>
      <c r="W47" s="135" t="s">
        <v>165</v>
      </c>
      <c r="X47" s="135" t="s">
        <v>165</v>
      </c>
      <c r="Y47" s="135" t="s">
        <v>165</v>
      </c>
      <c r="Z47" s="135" t="s">
        <v>165</v>
      </c>
      <c r="AA47" s="135" t="s">
        <v>165</v>
      </c>
      <c r="AB47" s="135" t="s">
        <v>165</v>
      </c>
      <c r="AC47" s="135" t="s">
        <v>165</v>
      </c>
      <c r="AD47" s="135" t="s">
        <v>165</v>
      </c>
      <c r="AE47" s="135" t="s">
        <v>165</v>
      </c>
      <c r="AF47" s="135" t="s">
        <v>165</v>
      </c>
      <c r="AG47" s="135" t="s">
        <v>165</v>
      </c>
      <c r="AH47" s="135" t="s">
        <v>165</v>
      </c>
      <c r="AI47" s="135" t="s">
        <v>165</v>
      </c>
      <c r="AJ47" s="135" t="s">
        <v>165</v>
      </c>
      <c r="AK47" s="20">
        <f>SUM(F47:AJ47)</f>
        <v>0</v>
      </c>
      <c r="AL47" s="19" t="e">
        <f t="shared" si="2"/>
        <v>#DIV/0!</v>
      </c>
      <c r="AN47" s="16"/>
    </row>
    <row r="48" spans="2:40" ht="17.25" customHeight="1" x14ac:dyDescent="0.25">
      <c r="B48" s="17" t="str">
        <f t="shared" si="5"/>
        <v>Centro_Benito Juárez</v>
      </c>
      <c r="C48" s="17" t="s">
        <v>28</v>
      </c>
      <c r="D48" s="17" t="s">
        <v>68</v>
      </c>
      <c r="E48" s="17" t="s">
        <v>69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0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  <c r="AG48" s="129" t="s">
        <v>165</v>
      </c>
      <c r="AH48" s="129" t="s">
        <v>165</v>
      </c>
      <c r="AI48" s="129" t="s">
        <v>165</v>
      </c>
      <c r="AJ48" s="129" t="s">
        <v>165</v>
      </c>
      <c r="AK48" s="20">
        <f t="shared" si="6"/>
        <v>0</v>
      </c>
      <c r="AL48" s="19">
        <f t="shared" si="2"/>
        <v>0</v>
      </c>
      <c r="AN48" s="16"/>
    </row>
    <row r="49" spans="2:40" ht="17.25" customHeight="1" x14ac:dyDescent="0.25">
      <c r="B49" s="17" t="str">
        <f t="shared" si="5"/>
        <v>Centro_El Polvorín</v>
      </c>
      <c r="C49" s="17" t="s">
        <v>28</v>
      </c>
      <c r="D49" s="17" t="s">
        <v>70</v>
      </c>
      <c r="E49" s="17" t="s">
        <v>71</v>
      </c>
      <c r="F49" s="129">
        <v>0</v>
      </c>
      <c r="G49" s="129">
        <v>0</v>
      </c>
      <c r="H49" s="129">
        <v>1</v>
      </c>
      <c r="I49" s="129">
        <v>2.6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0</v>
      </c>
      <c r="W49" s="129">
        <v>0</v>
      </c>
      <c r="X49" s="129">
        <v>0</v>
      </c>
      <c r="Y49" s="129">
        <v>0</v>
      </c>
      <c r="Z49" s="129">
        <v>8.8000000000000007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  <c r="AG49" s="129">
        <v>0</v>
      </c>
      <c r="AH49" s="129" t="s">
        <v>165</v>
      </c>
      <c r="AI49" s="129" t="s">
        <v>165</v>
      </c>
      <c r="AJ49" s="129" t="s">
        <v>165</v>
      </c>
      <c r="AK49" s="20">
        <f t="shared" si="6"/>
        <v>12.4</v>
      </c>
      <c r="AL49" s="19">
        <f t="shared" si="2"/>
        <v>0.44285714285714289</v>
      </c>
    </row>
    <row r="50" spans="2:40" ht="17.25" customHeight="1" x14ac:dyDescent="0.25">
      <c r="B50" s="17" t="str">
        <f t="shared" si="5"/>
        <v xml:space="preserve">Centro_Santa Clara </v>
      </c>
      <c r="C50" s="17" t="s">
        <v>28</v>
      </c>
      <c r="D50" s="17" t="s">
        <v>72</v>
      </c>
      <c r="E50" s="17" t="s">
        <v>4</v>
      </c>
      <c r="F50" s="129">
        <v>0</v>
      </c>
      <c r="G50" s="129">
        <v>0</v>
      </c>
      <c r="H50" s="129">
        <v>0.4</v>
      </c>
      <c r="I50" s="129">
        <v>0.2</v>
      </c>
      <c r="J50" s="129">
        <v>0</v>
      </c>
      <c r="K50" s="129">
        <v>0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29">
        <v>0</v>
      </c>
      <c r="R50" s="129">
        <v>0</v>
      </c>
      <c r="S50" s="129">
        <v>0</v>
      </c>
      <c r="T50" s="129">
        <v>0</v>
      </c>
      <c r="U50" s="129">
        <v>0</v>
      </c>
      <c r="V50" s="129">
        <v>0</v>
      </c>
      <c r="W50" s="129">
        <v>0</v>
      </c>
      <c r="X50" s="129">
        <v>0</v>
      </c>
      <c r="Y50" s="129">
        <v>0</v>
      </c>
      <c r="Z50" s="129">
        <v>0.2</v>
      </c>
      <c r="AA50" s="129">
        <v>0</v>
      </c>
      <c r="AB50" s="129">
        <v>0.2</v>
      </c>
      <c r="AC50" s="129">
        <v>0</v>
      </c>
      <c r="AD50" s="129">
        <v>0</v>
      </c>
      <c r="AE50" s="129">
        <v>0</v>
      </c>
      <c r="AF50" s="129">
        <v>0</v>
      </c>
      <c r="AG50" s="129">
        <v>0</v>
      </c>
      <c r="AH50" s="129" t="s">
        <v>165</v>
      </c>
      <c r="AI50" s="129" t="s">
        <v>165</v>
      </c>
      <c r="AJ50" s="129" t="s">
        <v>165</v>
      </c>
      <c r="AK50" s="20">
        <f t="shared" si="6"/>
        <v>1</v>
      </c>
      <c r="AL50" s="19">
        <f t="shared" si="2"/>
        <v>3.5714285714285712E-2</v>
      </c>
      <c r="AN50" s="16"/>
    </row>
    <row r="51" spans="2:40" ht="17.25" customHeight="1" x14ac:dyDescent="0.25">
      <c r="B51" s="17" t="str">
        <f t="shared" si="5"/>
        <v>Centro_INIFAP San Luis</v>
      </c>
      <c r="C51" s="17" t="s">
        <v>28</v>
      </c>
      <c r="D51" s="17" t="s">
        <v>122</v>
      </c>
      <c r="E51" s="17" t="s">
        <v>124</v>
      </c>
      <c r="F51" s="129">
        <v>0</v>
      </c>
      <c r="G51" s="129">
        <v>4.5999999999999996</v>
      </c>
      <c r="H51" s="129">
        <v>5.4</v>
      </c>
      <c r="I51" s="129">
        <v>1.4</v>
      </c>
      <c r="J51" s="129">
        <v>0</v>
      </c>
      <c r="K51" s="129">
        <v>0</v>
      </c>
      <c r="L51" s="129">
        <v>0</v>
      </c>
      <c r="M51" s="129">
        <v>0</v>
      </c>
      <c r="N51" s="129">
        <v>0.2</v>
      </c>
      <c r="O51" s="129">
        <v>0</v>
      </c>
      <c r="P51" s="129">
        <v>0</v>
      </c>
      <c r="Q51" s="129">
        <v>0</v>
      </c>
      <c r="R51" s="129">
        <v>0</v>
      </c>
      <c r="S51" s="129">
        <v>0</v>
      </c>
      <c r="T51" s="129">
        <v>0</v>
      </c>
      <c r="U51" s="129">
        <v>0</v>
      </c>
      <c r="V51" s="129">
        <v>0</v>
      </c>
      <c r="W51" s="129">
        <v>0</v>
      </c>
      <c r="X51" s="129">
        <v>0</v>
      </c>
      <c r="Y51" s="129">
        <v>4</v>
      </c>
      <c r="Z51" s="129">
        <v>4.4000000000000004</v>
      </c>
      <c r="AA51" s="129">
        <v>0</v>
      </c>
      <c r="AB51" s="129">
        <v>0</v>
      </c>
      <c r="AC51" s="129">
        <v>0</v>
      </c>
      <c r="AD51" s="129">
        <v>0</v>
      </c>
      <c r="AE51" s="129">
        <v>0</v>
      </c>
      <c r="AF51" s="129">
        <v>0</v>
      </c>
      <c r="AG51" s="129">
        <v>0</v>
      </c>
      <c r="AH51" s="129" t="s">
        <v>165</v>
      </c>
      <c r="AI51" s="129" t="s">
        <v>165</v>
      </c>
      <c r="AJ51" s="129" t="s">
        <v>165</v>
      </c>
      <c r="AK51" s="20">
        <f t="shared" si="6"/>
        <v>20</v>
      </c>
      <c r="AL51" s="19">
        <f t="shared" si="2"/>
        <v>0.7142857142857143</v>
      </c>
    </row>
    <row r="52" spans="2:40" ht="17.25" customHeight="1" x14ac:dyDescent="0.25">
      <c r="B52" s="17" t="str">
        <f t="shared" si="5"/>
        <v>Centro_La Lugarda</v>
      </c>
      <c r="C52" s="17" t="s">
        <v>28</v>
      </c>
      <c r="D52" s="17" t="s">
        <v>74</v>
      </c>
      <c r="E52" s="17" t="s">
        <v>75</v>
      </c>
      <c r="F52" s="129">
        <v>0</v>
      </c>
      <c r="G52" s="129">
        <v>1</v>
      </c>
      <c r="H52" s="129">
        <v>0.2</v>
      </c>
      <c r="I52" s="129">
        <v>1.8</v>
      </c>
      <c r="J52" s="129">
        <v>0</v>
      </c>
      <c r="K52" s="129">
        <v>4.8</v>
      </c>
      <c r="L52" s="129">
        <v>9.1999999999999993</v>
      </c>
      <c r="M52" s="129">
        <v>0</v>
      </c>
      <c r="N52" s="129">
        <v>0</v>
      </c>
      <c r="O52" s="129">
        <v>0</v>
      </c>
      <c r="P52" s="129">
        <v>2</v>
      </c>
      <c r="Q52" s="129">
        <v>0.2</v>
      </c>
      <c r="R52" s="129">
        <v>0</v>
      </c>
      <c r="S52" s="129">
        <v>0</v>
      </c>
      <c r="T52" s="129">
        <v>0</v>
      </c>
      <c r="U52" s="129">
        <v>0.2</v>
      </c>
      <c r="V52" s="129">
        <v>0</v>
      </c>
      <c r="W52" s="129">
        <v>0</v>
      </c>
      <c r="X52" s="129">
        <v>0</v>
      </c>
      <c r="Y52" s="129">
        <v>0.4</v>
      </c>
      <c r="Z52" s="129">
        <v>0</v>
      </c>
      <c r="AA52" s="129">
        <v>2.8</v>
      </c>
      <c r="AB52" s="129">
        <v>5.4</v>
      </c>
      <c r="AC52" s="129">
        <v>1.2</v>
      </c>
      <c r="AD52" s="129">
        <v>0</v>
      </c>
      <c r="AE52" s="129">
        <v>0</v>
      </c>
      <c r="AF52" s="129">
        <v>0</v>
      </c>
      <c r="AG52" s="129">
        <v>20.8</v>
      </c>
      <c r="AH52" s="129" t="s">
        <v>165</v>
      </c>
      <c r="AI52" s="129" t="s">
        <v>165</v>
      </c>
      <c r="AJ52" s="129" t="s">
        <v>165</v>
      </c>
      <c r="AK52" s="20">
        <f t="shared" si="6"/>
        <v>50</v>
      </c>
      <c r="AL52" s="19">
        <f t="shared" si="2"/>
        <v>1.7857142857142858</v>
      </c>
      <c r="AN52" s="16"/>
    </row>
    <row r="53" spans="2:40" ht="17.25" customHeight="1" x14ac:dyDescent="0.25">
      <c r="B53" s="17" t="str">
        <f t="shared" si="5"/>
        <v>Centro_La Purisima</v>
      </c>
      <c r="C53" s="17" t="s">
        <v>28</v>
      </c>
      <c r="D53" s="17" t="s">
        <v>76</v>
      </c>
      <c r="E53" s="17" t="s">
        <v>77</v>
      </c>
      <c r="F53" s="129">
        <v>0</v>
      </c>
      <c r="G53" s="129">
        <v>0.2</v>
      </c>
      <c r="H53" s="129">
        <v>6.2</v>
      </c>
      <c r="I53" s="129">
        <v>0.2</v>
      </c>
      <c r="J53" s="129">
        <v>0</v>
      </c>
      <c r="K53" s="129">
        <v>0</v>
      </c>
      <c r="L53" s="129">
        <v>1.2</v>
      </c>
      <c r="M53" s="129">
        <v>0</v>
      </c>
      <c r="N53" s="129">
        <v>0</v>
      </c>
      <c r="O53" s="129">
        <v>0</v>
      </c>
      <c r="P53" s="129">
        <v>0</v>
      </c>
      <c r="Q53" s="129">
        <v>5</v>
      </c>
      <c r="R53" s="129">
        <v>0</v>
      </c>
      <c r="S53" s="129">
        <v>0</v>
      </c>
      <c r="T53" s="129"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3.4</v>
      </c>
      <c r="Z53" s="129">
        <v>1.6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  <c r="AG53" s="129">
        <v>9</v>
      </c>
      <c r="AH53" s="129" t="s">
        <v>165</v>
      </c>
      <c r="AI53" s="129" t="s">
        <v>165</v>
      </c>
      <c r="AJ53" s="129" t="s">
        <v>165</v>
      </c>
      <c r="AK53" s="20">
        <f t="shared" si="6"/>
        <v>26.8</v>
      </c>
      <c r="AL53" s="19">
        <f t="shared" si="2"/>
        <v>0.95714285714285718</v>
      </c>
    </row>
    <row r="54" spans="2:40" ht="17.25" customHeight="1" x14ac:dyDescent="0.25">
      <c r="B54" s="17" t="str">
        <f t="shared" si="5"/>
        <v>Centro_San Ignacio</v>
      </c>
      <c r="C54" s="17" t="s">
        <v>28</v>
      </c>
      <c r="D54" s="17" t="s">
        <v>78</v>
      </c>
      <c r="E54" s="17" t="s">
        <v>79</v>
      </c>
      <c r="F54" s="129">
        <v>3.8</v>
      </c>
      <c r="G54" s="129">
        <v>1.8</v>
      </c>
      <c r="H54" s="129">
        <v>0.4</v>
      </c>
      <c r="I54" s="129">
        <v>0.2</v>
      </c>
      <c r="J54" s="129">
        <v>2.4</v>
      </c>
      <c r="K54" s="129">
        <v>0</v>
      </c>
      <c r="L54" s="129">
        <v>0.6</v>
      </c>
      <c r="M54" s="129">
        <v>0</v>
      </c>
      <c r="N54" s="129">
        <v>0</v>
      </c>
      <c r="O54" s="129">
        <v>0</v>
      </c>
      <c r="P54" s="129">
        <v>0</v>
      </c>
      <c r="Q54" s="129">
        <v>25.8</v>
      </c>
      <c r="R54" s="129">
        <v>0</v>
      </c>
      <c r="S54" s="129">
        <v>0</v>
      </c>
      <c r="T54" s="129">
        <v>0</v>
      </c>
      <c r="U54" s="129">
        <v>0</v>
      </c>
      <c r="V54" s="129">
        <v>0</v>
      </c>
      <c r="W54" s="129">
        <v>0</v>
      </c>
      <c r="X54" s="129">
        <v>0</v>
      </c>
      <c r="Y54" s="129">
        <v>3.8</v>
      </c>
      <c r="Z54" s="129">
        <v>0</v>
      </c>
      <c r="AA54" s="129">
        <v>0</v>
      </c>
      <c r="AB54" s="129">
        <v>5.2</v>
      </c>
      <c r="AC54" s="129">
        <v>0.6</v>
      </c>
      <c r="AD54" s="129">
        <v>0</v>
      </c>
      <c r="AE54" s="129">
        <v>12.4</v>
      </c>
      <c r="AF54" s="129">
        <v>0.2</v>
      </c>
      <c r="AG54" s="129">
        <v>8.6</v>
      </c>
      <c r="AH54" s="129" t="s">
        <v>165</v>
      </c>
      <c r="AI54" s="129" t="s">
        <v>165</v>
      </c>
      <c r="AJ54" s="129" t="s">
        <v>165</v>
      </c>
      <c r="AK54" s="20">
        <f t="shared" si="6"/>
        <v>65.8</v>
      </c>
      <c r="AL54" s="19">
        <f t="shared" si="2"/>
        <v>2.35</v>
      </c>
      <c r="AN54" s="16"/>
    </row>
    <row r="55" spans="2:40" ht="17.25" customHeight="1" x14ac:dyDescent="0.25">
      <c r="B55" s="17" t="str">
        <f t="shared" si="5"/>
        <v>Centro_San Isidro</v>
      </c>
      <c r="C55" s="17" t="s">
        <v>28</v>
      </c>
      <c r="D55" s="17" t="s">
        <v>80</v>
      </c>
      <c r="E55" s="17" t="s">
        <v>79</v>
      </c>
      <c r="F55" s="129">
        <v>0</v>
      </c>
      <c r="G55" s="129">
        <v>0</v>
      </c>
      <c r="H55" s="129">
        <v>1.8</v>
      </c>
      <c r="I55" s="129">
        <v>0</v>
      </c>
      <c r="J55" s="129">
        <v>0</v>
      </c>
      <c r="K55" s="129">
        <v>8</v>
      </c>
      <c r="L55" s="129">
        <v>0.4</v>
      </c>
      <c r="M55" s="129">
        <v>0</v>
      </c>
      <c r="N55" s="129">
        <v>0</v>
      </c>
      <c r="O55" s="129">
        <v>0</v>
      </c>
      <c r="P55" s="129">
        <v>0</v>
      </c>
      <c r="Q55" s="129">
        <v>4.2</v>
      </c>
      <c r="R55" s="129">
        <v>0</v>
      </c>
      <c r="S55" s="129">
        <v>0</v>
      </c>
      <c r="T55" s="129">
        <v>0</v>
      </c>
      <c r="U55" s="129">
        <v>0</v>
      </c>
      <c r="V55" s="129">
        <v>0</v>
      </c>
      <c r="W55" s="129">
        <v>0</v>
      </c>
      <c r="X55" s="129">
        <v>0</v>
      </c>
      <c r="Y55" s="129">
        <v>0.8</v>
      </c>
      <c r="Z55" s="129">
        <v>1.6</v>
      </c>
      <c r="AA55" s="129">
        <v>0.6</v>
      </c>
      <c r="AB55" s="129">
        <v>0.2</v>
      </c>
      <c r="AC55" s="129">
        <v>0.2</v>
      </c>
      <c r="AD55" s="129">
        <v>0</v>
      </c>
      <c r="AE55" s="129">
        <v>7.4</v>
      </c>
      <c r="AF55" s="129">
        <v>0.2</v>
      </c>
      <c r="AG55" s="129">
        <v>17</v>
      </c>
      <c r="AH55" s="129" t="s">
        <v>165</v>
      </c>
      <c r="AI55" s="129" t="s">
        <v>165</v>
      </c>
      <c r="AJ55" s="129" t="s">
        <v>165</v>
      </c>
      <c r="AK55" s="20">
        <f t="shared" si="6"/>
        <v>42.400000000000006</v>
      </c>
      <c r="AL55" s="19">
        <f t="shared" si="2"/>
        <v>1.5142857142857145</v>
      </c>
    </row>
    <row r="56" spans="2:40" ht="17.25" customHeight="1" x14ac:dyDescent="0.25">
      <c r="B56" s="17" t="str">
        <f t="shared" si="5"/>
        <v>Huasteca_5 de Mayo</v>
      </c>
      <c r="C56" s="103" t="s">
        <v>10</v>
      </c>
      <c r="D56" s="103" t="s">
        <v>83</v>
      </c>
      <c r="E56" s="103" t="s">
        <v>84</v>
      </c>
      <c r="F56" s="135" t="s">
        <v>165</v>
      </c>
      <c r="G56" s="135" t="s">
        <v>165</v>
      </c>
      <c r="H56" s="135" t="s">
        <v>165</v>
      </c>
      <c r="I56" s="135" t="s">
        <v>165</v>
      </c>
      <c r="J56" s="135" t="s">
        <v>165</v>
      </c>
      <c r="K56" s="135" t="s">
        <v>165</v>
      </c>
      <c r="L56" s="135" t="s">
        <v>165</v>
      </c>
      <c r="M56" s="135" t="s">
        <v>165</v>
      </c>
      <c r="N56" s="135" t="s">
        <v>165</v>
      </c>
      <c r="O56" s="135" t="s">
        <v>165</v>
      </c>
      <c r="P56" s="135" t="s">
        <v>165</v>
      </c>
      <c r="Q56" s="135" t="s">
        <v>165</v>
      </c>
      <c r="R56" s="135" t="s">
        <v>165</v>
      </c>
      <c r="S56" s="135" t="s">
        <v>165</v>
      </c>
      <c r="T56" s="135" t="s">
        <v>165</v>
      </c>
      <c r="U56" s="135" t="s">
        <v>165</v>
      </c>
      <c r="V56" s="135" t="s">
        <v>165</v>
      </c>
      <c r="W56" s="135" t="s">
        <v>165</v>
      </c>
      <c r="X56" s="135" t="s">
        <v>165</v>
      </c>
      <c r="Y56" s="135" t="s">
        <v>165</v>
      </c>
      <c r="Z56" s="135" t="s">
        <v>165</v>
      </c>
      <c r="AA56" s="135" t="s">
        <v>165</v>
      </c>
      <c r="AB56" s="135" t="s">
        <v>165</v>
      </c>
      <c r="AC56" s="135" t="s">
        <v>165</v>
      </c>
      <c r="AD56" s="135" t="s">
        <v>165</v>
      </c>
      <c r="AE56" s="135" t="s">
        <v>165</v>
      </c>
      <c r="AF56" s="135" t="s">
        <v>165</v>
      </c>
      <c r="AG56" s="135" t="s">
        <v>165</v>
      </c>
      <c r="AH56" s="135" t="s">
        <v>165</v>
      </c>
      <c r="AI56" s="135" t="s">
        <v>165</v>
      </c>
      <c r="AJ56" s="135" t="s">
        <v>165</v>
      </c>
      <c r="AK56" s="20">
        <f t="shared" si="6"/>
        <v>0</v>
      </c>
      <c r="AL56" s="19" t="e">
        <f t="shared" si="2"/>
        <v>#DIV/0!</v>
      </c>
    </row>
    <row r="57" spans="2:40" ht="17.25" customHeight="1" x14ac:dyDescent="0.25">
      <c r="B57" s="17" t="str">
        <f t="shared" si="5"/>
        <v>Huasteca_Estación Coyoles</v>
      </c>
      <c r="C57" s="103" t="s">
        <v>10</v>
      </c>
      <c r="D57" s="103" t="s">
        <v>85</v>
      </c>
      <c r="E57" s="103" t="s">
        <v>84</v>
      </c>
      <c r="F57" s="135" t="s">
        <v>165</v>
      </c>
      <c r="G57" s="135" t="s">
        <v>165</v>
      </c>
      <c r="H57" s="135" t="s">
        <v>165</v>
      </c>
      <c r="I57" s="135" t="s">
        <v>165</v>
      </c>
      <c r="J57" s="135" t="s">
        <v>165</v>
      </c>
      <c r="K57" s="135" t="s">
        <v>165</v>
      </c>
      <c r="L57" s="135" t="s">
        <v>165</v>
      </c>
      <c r="M57" s="135" t="s">
        <v>165</v>
      </c>
      <c r="N57" s="135" t="s">
        <v>165</v>
      </c>
      <c r="O57" s="135" t="s">
        <v>165</v>
      </c>
      <c r="P57" s="135" t="s">
        <v>165</v>
      </c>
      <c r="Q57" s="135" t="s">
        <v>165</v>
      </c>
      <c r="R57" s="135" t="s">
        <v>165</v>
      </c>
      <c r="S57" s="135" t="s">
        <v>165</v>
      </c>
      <c r="T57" s="135" t="s">
        <v>165</v>
      </c>
      <c r="U57" s="135" t="s">
        <v>165</v>
      </c>
      <c r="V57" s="135" t="s">
        <v>165</v>
      </c>
      <c r="W57" s="135" t="s">
        <v>165</v>
      </c>
      <c r="X57" s="135" t="s">
        <v>165</v>
      </c>
      <c r="Y57" s="135" t="s">
        <v>165</v>
      </c>
      <c r="Z57" s="135" t="s">
        <v>165</v>
      </c>
      <c r="AA57" s="135" t="s">
        <v>165</v>
      </c>
      <c r="AB57" s="135" t="s">
        <v>165</v>
      </c>
      <c r="AC57" s="135" t="s">
        <v>165</v>
      </c>
      <c r="AD57" s="135" t="s">
        <v>165</v>
      </c>
      <c r="AE57" s="135" t="s">
        <v>165</v>
      </c>
      <c r="AF57" s="135" t="s">
        <v>165</v>
      </c>
      <c r="AG57" s="135" t="s">
        <v>165</v>
      </c>
      <c r="AH57" s="135" t="s">
        <v>165</v>
      </c>
      <c r="AI57" s="135" t="s">
        <v>165</v>
      </c>
      <c r="AJ57" s="135" t="s">
        <v>165</v>
      </c>
      <c r="AK57" s="20">
        <f t="shared" si="6"/>
        <v>0</v>
      </c>
      <c r="AL57" s="19" t="e">
        <f t="shared" si="2"/>
        <v>#DIV/0!</v>
      </c>
      <c r="AN57" s="16"/>
    </row>
    <row r="58" spans="2:40" ht="17.25" customHeight="1" x14ac:dyDescent="0.25">
      <c r="B58" s="17" t="str">
        <f t="shared" si="5"/>
        <v>Huasteca_Ingenio Plan de Ayala</v>
      </c>
      <c r="C58" s="103" t="s">
        <v>10</v>
      </c>
      <c r="D58" s="103" t="s">
        <v>121</v>
      </c>
      <c r="E58" s="103" t="s">
        <v>84</v>
      </c>
      <c r="F58" s="135" t="s">
        <v>165</v>
      </c>
      <c r="G58" s="135" t="s">
        <v>165</v>
      </c>
      <c r="H58" s="135" t="s">
        <v>165</v>
      </c>
      <c r="I58" s="135" t="s">
        <v>165</v>
      </c>
      <c r="J58" s="135" t="s">
        <v>165</v>
      </c>
      <c r="K58" s="135" t="s">
        <v>165</v>
      </c>
      <c r="L58" s="135" t="s">
        <v>165</v>
      </c>
      <c r="M58" s="135" t="s">
        <v>165</v>
      </c>
      <c r="N58" s="135" t="s">
        <v>165</v>
      </c>
      <c r="O58" s="135" t="s">
        <v>165</v>
      </c>
      <c r="P58" s="135" t="s">
        <v>165</v>
      </c>
      <c r="Q58" s="135" t="s">
        <v>165</v>
      </c>
      <c r="R58" s="135" t="s">
        <v>165</v>
      </c>
      <c r="S58" s="135" t="s">
        <v>165</v>
      </c>
      <c r="T58" s="135" t="s">
        <v>165</v>
      </c>
      <c r="U58" s="135" t="s">
        <v>165</v>
      </c>
      <c r="V58" s="135" t="s">
        <v>165</v>
      </c>
      <c r="W58" s="135" t="s">
        <v>165</v>
      </c>
      <c r="X58" s="135" t="s">
        <v>165</v>
      </c>
      <c r="Y58" s="135" t="s">
        <v>165</v>
      </c>
      <c r="Z58" s="135" t="s">
        <v>165</v>
      </c>
      <c r="AA58" s="135" t="s">
        <v>165</v>
      </c>
      <c r="AB58" s="135" t="s">
        <v>165</v>
      </c>
      <c r="AC58" s="135" t="s">
        <v>165</v>
      </c>
      <c r="AD58" s="135" t="s">
        <v>165</v>
      </c>
      <c r="AE58" s="135" t="s">
        <v>165</v>
      </c>
      <c r="AF58" s="135" t="s">
        <v>165</v>
      </c>
      <c r="AG58" s="135" t="s">
        <v>165</v>
      </c>
      <c r="AH58" s="135" t="s">
        <v>165</v>
      </c>
      <c r="AI58" s="135" t="s">
        <v>165</v>
      </c>
      <c r="AJ58" s="135" t="s">
        <v>165</v>
      </c>
      <c r="AK58" s="20">
        <f t="shared" si="6"/>
        <v>0</v>
      </c>
      <c r="AL58" s="19" t="e">
        <f t="shared" si="2"/>
        <v>#DIV/0!</v>
      </c>
    </row>
    <row r="59" spans="2:40" ht="17.25" customHeight="1" x14ac:dyDescent="0.25">
      <c r="B59" s="17" t="str">
        <f t="shared" si="5"/>
        <v>Huasteca_La Hincada</v>
      </c>
      <c r="C59" s="103" t="s">
        <v>10</v>
      </c>
      <c r="D59" s="103" t="s">
        <v>86</v>
      </c>
      <c r="E59" s="103" t="s">
        <v>84</v>
      </c>
      <c r="F59" s="135" t="s">
        <v>165</v>
      </c>
      <c r="G59" s="135" t="s">
        <v>165</v>
      </c>
      <c r="H59" s="135" t="s">
        <v>165</v>
      </c>
      <c r="I59" s="135" t="s">
        <v>165</v>
      </c>
      <c r="J59" s="135" t="s">
        <v>165</v>
      </c>
      <c r="K59" s="135" t="s">
        <v>165</v>
      </c>
      <c r="L59" s="135" t="s">
        <v>165</v>
      </c>
      <c r="M59" s="135" t="s">
        <v>165</v>
      </c>
      <c r="N59" s="135" t="s">
        <v>165</v>
      </c>
      <c r="O59" s="135" t="s">
        <v>165</v>
      </c>
      <c r="P59" s="135" t="s">
        <v>165</v>
      </c>
      <c r="Q59" s="135" t="s">
        <v>165</v>
      </c>
      <c r="R59" s="135" t="s">
        <v>165</v>
      </c>
      <c r="S59" s="135" t="s">
        <v>165</v>
      </c>
      <c r="T59" s="135" t="s">
        <v>165</v>
      </c>
      <c r="U59" s="135" t="s">
        <v>165</v>
      </c>
      <c r="V59" s="135" t="s">
        <v>165</v>
      </c>
      <c r="W59" s="135" t="s">
        <v>165</v>
      </c>
      <c r="X59" s="135" t="s">
        <v>165</v>
      </c>
      <c r="Y59" s="135" t="s">
        <v>165</v>
      </c>
      <c r="Z59" s="135" t="s">
        <v>165</v>
      </c>
      <c r="AA59" s="135" t="s">
        <v>165</v>
      </c>
      <c r="AB59" s="135" t="s">
        <v>165</v>
      </c>
      <c r="AC59" s="135" t="s">
        <v>165</v>
      </c>
      <c r="AD59" s="135" t="s">
        <v>165</v>
      </c>
      <c r="AE59" s="135" t="s">
        <v>165</v>
      </c>
      <c r="AF59" s="135" t="s">
        <v>165</v>
      </c>
      <c r="AG59" s="135" t="s">
        <v>165</v>
      </c>
      <c r="AH59" s="135" t="s">
        <v>165</v>
      </c>
      <c r="AI59" s="135" t="s">
        <v>165</v>
      </c>
      <c r="AJ59" s="135" t="s">
        <v>165</v>
      </c>
      <c r="AK59" s="20">
        <f t="shared" si="6"/>
        <v>0</v>
      </c>
      <c r="AL59" s="19" t="e">
        <f t="shared" si="2"/>
        <v>#DIV/0!</v>
      </c>
      <c r="AN59" s="16"/>
    </row>
    <row r="60" spans="2:40" ht="17.25" customHeight="1" x14ac:dyDescent="0.25">
      <c r="B60" s="17" t="str">
        <f t="shared" si="5"/>
        <v>Huasteca_Tampaya</v>
      </c>
      <c r="C60" s="103" t="s">
        <v>10</v>
      </c>
      <c r="D60" s="103" t="s">
        <v>87</v>
      </c>
      <c r="E60" s="103" t="s">
        <v>84</v>
      </c>
      <c r="F60" s="135" t="s">
        <v>165</v>
      </c>
      <c r="G60" s="135" t="s">
        <v>165</v>
      </c>
      <c r="H60" s="135" t="s">
        <v>165</v>
      </c>
      <c r="I60" s="135" t="s">
        <v>165</v>
      </c>
      <c r="J60" s="135" t="s">
        <v>165</v>
      </c>
      <c r="K60" s="135" t="s">
        <v>165</v>
      </c>
      <c r="L60" s="135" t="s">
        <v>165</v>
      </c>
      <c r="M60" s="135" t="s">
        <v>165</v>
      </c>
      <c r="N60" s="135" t="s">
        <v>165</v>
      </c>
      <c r="O60" s="135" t="s">
        <v>165</v>
      </c>
      <c r="P60" s="135" t="s">
        <v>165</v>
      </c>
      <c r="Q60" s="135" t="s">
        <v>165</v>
      </c>
      <c r="R60" s="135" t="s">
        <v>165</v>
      </c>
      <c r="S60" s="135" t="s">
        <v>165</v>
      </c>
      <c r="T60" s="135" t="s">
        <v>165</v>
      </c>
      <c r="U60" s="135" t="s">
        <v>165</v>
      </c>
      <c r="V60" s="135" t="s">
        <v>165</v>
      </c>
      <c r="W60" s="135" t="s">
        <v>165</v>
      </c>
      <c r="X60" s="135" t="s">
        <v>165</v>
      </c>
      <c r="Y60" s="135" t="s">
        <v>165</v>
      </c>
      <c r="Z60" s="135" t="s">
        <v>165</v>
      </c>
      <c r="AA60" s="135" t="s">
        <v>165</v>
      </c>
      <c r="AB60" s="135" t="s">
        <v>165</v>
      </c>
      <c r="AC60" s="135" t="s">
        <v>165</v>
      </c>
      <c r="AD60" s="135" t="s">
        <v>165</v>
      </c>
      <c r="AE60" s="135" t="s">
        <v>165</v>
      </c>
      <c r="AF60" s="135" t="s">
        <v>165</v>
      </c>
      <c r="AG60" s="135" t="s">
        <v>165</v>
      </c>
      <c r="AH60" s="135" t="s">
        <v>165</v>
      </c>
      <c r="AI60" s="135" t="s">
        <v>165</v>
      </c>
      <c r="AJ60" s="135" t="s">
        <v>165</v>
      </c>
      <c r="AK60" s="20">
        <f t="shared" si="6"/>
        <v>0</v>
      </c>
      <c r="AL60" s="19" t="e">
        <f t="shared" si="2"/>
        <v>#DIV/0!</v>
      </c>
    </row>
    <row r="61" spans="2:40" ht="17.25" customHeight="1" x14ac:dyDescent="0.25">
      <c r="B61" s="17" t="str">
        <f t="shared" si="5"/>
        <v>Huasteca_INIFAP Ebano</v>
      </c>
      <c r="C61" s="103" t="s">
        <v>10</v>
      </c>
      <c r="D61" s="103" t="s">
        <v>88</v>
      </c>
      <c r="E61" s="103" t="s">
        <v>89</v>
      </c>
      <c r="F61" s="129">
        <v>0</v>
      </c>
      <c r="G61" s="129">
        <v>0</v>
      </c>
      <c r="H61" s="129">
        <v>0</v>
      </c>
      <c r="I61" s="129">
        <v>0.2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  <c r="T61" s="116" t="s">
        <v>165</v>
      </c>
      <c r="U61" s="116" t="s">
        <v>165</v>
      </c>
      <c r="V61" s="116" t="s">
        <v>165</v>
      </c>
      <c r="W61" s="116" t="s">
        <v>165</v>
      </c>
      <c r="X61" s="116" t="s">
        <v>165</v>
      </c>
      <c r="Y61" s="116" t="s">
        <v>165</v>
      </c>
      <c r="Z61" s="116" t="s">
        <v>165</v>
      </c>
      <c r="AA61" s="116" t="s">
        <v>165</v>
      </c>
      <c r="AB61" s="116" t="s">
        <v>165</v>
      </c>
      <c r="AC61" s="116" t="s">
        <v>165</v>
      </c>
      <c r="AD61" s="116" t="s">
        <v>165</v>
      </c>
      <c r="AE61" s="116" t="s">
        <v>165</v>
      </c>
      <c r="AF61" s="116" t="s">
        <v>165</v>
      </c>
      <c r="AG61" s="116" t="s">
        <v>165</v>
      </c>
      <c r="AH61" s="116" t="s">
        <v>165</v>
      </c>
      <c r="AI61" s="116" t="s">
        <v>165</v>
      </c>
      <c r="AJ61" s="116" t="s">
        <v>165</v>
      </c>
      <c r="AK61" s="20">
        <f t="shared" si="6"/>
        <v>0.2</v>
      </c>
      <c r="AL61" s="19">
        <f t="shared" si="2"/>
        <v>1.4285714285714287E-2</v>
      </c>
      <c r="AN61" s="16"/>
    </row>
    <row r="62" spans="2:40" ht="17.25" customHeight="1" x14ac:dyDescent="0.25">
      <c r="B62" s="17" t="str">
        <f t="shared" si="5"/>
        <v>Huasteca_Ponciano</v>
      </c>
      <c r="C62" s="103" t="s">
        <v>10</v>
      </c>
      <c r="D62" s="103" t="s">
        <v>90</v>
      </c>
      <c r="E62" s="103" t="s">
        <v>89</v>
      </c>
      <c r="F62" s="135" t="s">
        <v>165</v>
      </c>
      <c r="G62" s="135" t="s">
        <v>165</v>
      </c>
      <c r="H62" s="135" t="s">
        <v>165</v>
      </c>
      <c r="I62" s="135" t="s">
        <v>165</v>
      </c>
      <c r="J62" s="135" t="s">
        <v>165</v>
      </c>
      <c r="K62" s="135" t="s">
        <v>165</v>
      </c>
      <c r="L62" s="135" t="s">
        <v>165</v>
      </c>
      <c r="M62" s="135" t="s">
        <v>165</v>
      </c>
      <c r="N62" s="135" t="s">
        <v>165</v>
      </c>
      <c r="O62" s="135" t="s">
        <v>165</v>
      </c>
      <c r="P62" s="135" t="s">
        <v>165</v>
      </c>
      <c r="Q62" s="135" t="s">
        <v>165</v>
      </c>
      <c r="R62" s="135" t="s">
        <v>165</v>
      </c>
      <c r="S62" s="135" t="s">
        <v>165</v>
      </c>
      <c r="T62" s="135" t="s">
        <v>165</v>
      </c>
      <c r="U62" s="135" t="s">
        <v>165</v>
      </c>
      <c r="V62" s="135" t="s">
        <v>165</v>
      </c>
      <c r="W62" s="135" t="s">
        <v>165</v>
      </c>
      <c r="X62" s="135" t="s">
        <v>165</v>
      </c>
      <c r="Y62" s="135" t="s">
        <v>165</v>
      </c>
      <c r="Z62" s="135" t="s">
        <v>165</v>
      </c>
      <c r="AA62" s="135" t="s">
        <v>165</v>
      </c>
      <c r="AB62" s="135" t="s">
        <v>165</v>
      </c>
      <c r="AC62" s="135" t="s">
        <v>165</v>
      </c>
      <c r="AD62" s="135" t="s">
        <v>165</v>
      </c>
      <c r="AE62" s="135" t="s">
        <v>165</v>
      </c>
      <c r="AF62" s="135" t="s">
        <v>165</v>
      </c>
      <c r="AG62" s="135" t="s">
        <v>165</v>
      </c>
      <c r="AH62" s="135" t="s">
        <v>165</v>
      </c>
      <c r="AI62" s="135" t="s">
        <v>165</v>
      </c>
      <c r="AJ62" s="135" t="s">
        <v>165</v>
      </c>
      <c r="AK62" s="20">
        <f t="shared" si="6"/>
        <v>0</v>
      </c>
      <c r="AL62" s="19" t="e">
        <f t="shared" si="2"/>
        <v>#DIV/0!</v>
      </c>
    </row>
    <row r="63" spans="2:40" ht="17.25" customHeight="1" x14ac:dyDescent="0.25">
      <c r="B63" s="17" t="str">
        <f t="shared" si="5"/>
        <v>Huasteca_Santa Fé</v>
      </c>
      <c r="C63" s="103" t="s">
        <v>10</v>
      </c>
      <c r="D63" s="103" t="s">
        <v>91</v>
      </c>
      <c r="E63" s="103" t="s">
        <v>89</v>
      </c>
      <c r="F63" s="135" t="s">
        <v>165</v>
      </c>
      <c r="G63" s="135" t="s">
        <v>165</v>
      </c>
      <c r="H63" s="135" t="s">
        <v>165</v>
      </c>
      <c r="I63" s="135" t="s">
        <v>165</v>
      </c>
      <c r="J63" s="135" t="s">
        <v>165</v>
      </c>
      <c r="K63" s="135" t="s">
        <v>165</v>
      </c>
      <c r="L63" s="135" t="s">
        <v>165</v>
      </c>
      <c r="M63" s="135" t="s">
        <v>165</v>
      </c>
      <c r="N63" s="135" t="s">
        <v>165</v>
      </c>
      <c r="O63" s="135" t="s">
        <v>165</v>
      </c>
      <c r="P63" s="135" t="s">
        <v>165</v>
      </c>
      <c r="Q63" s="135" t="s">
        <v>165</v>
      </c>
      <c r="R63" s="135" t="s">
        <v>165</v>
      </c>
      <c r="S63" s="135" t="s">
        <v>165</v>
      </c>
      <c r="T63" s="135" t="s">
        <v>165</v>
      </c>
      <c r="U63" s="135" t="s">
        <v>165</v>
      </c>
      <c r="V63" s="135" t="s">
        <v>165</v>
      </c>
      <c r="W63" s="135" t="s">
        <v>165</v>
      </c>
      <c r="X63" s="135" t="s">
        <v>165</v>
      </c>
      <c r="Y63" s="135" t="s">
        <v>165</v>
      </c>
      <c r="Z63" s="135" t="s">
        <v>165</v>
      </c>
      <c r="AA63" s="135" t="s">
        <v>165</v>
      </c>
      <c r="AB63" s="135" t="s">
        <v>165</v>
      </c>
      <c r="AC63" s="135" t="s">
        <v>165</v>
      </c>
      <c r="AD63" s="135" t="s">
        <v>165</v>
      </c>
      <c r="AE63" s="135" t="s">
        <v>165</v>
      </c>
      <c r="AF63" s="135" t="s">
        <v>165</v>
      </c>
      <c r="AG63" s="135" t="s">
        <v>165</v>
      </c>
      <c r="AH63" s="135" t="s">
        <v>165</v>
      </c>
      <c r="AI63" s="135" t="s">
        <v>165</v>
      </c>
      <c r="AJ63" s="135" t="s">
        <v>165</v>
      </c>
      <c r="AK63" s="20">
        <f t="shared" si="6"/>
        <v>0</v>
      </c>
      <c r="AL63" s="19" t="e">
        <f t="shared" si="2"/>
        <v>#DIV/0!</v>
      </c>
      <c r="AN63" s="16"/>
    </row>
    <row r="64" spans="2:40" ht="17.25" customHeight="1" x14ac:dyDescent="0.25">
      <c r="B64" s="17" t="str">
        <f t="shared" si="5"/>
        <v xml:space="preserve">Huasteca_Santa Martha </v>
      </c>
      <c r="C64" s="103" t="s">
        <v>10</v>
      </c>
      <c r="D64" s="103" t="s">
        <v>92</v>
      </c>
      <c r="E64" s="103" t="s">
        <v>89</v>
      </c>
      <c r="F64" s="135" t="s">
        <v>165</v>
      </c>
      <c r="G64" s="135" t="s">
        <v>165</v>
      </c>
      <c r="H64" s="135" t="s">
        <v>165</v>
      </c>
      <c r="I64" s="135" t="s">
        <v>165</v>
      </c>
      <c r="J64" s="135" t="s">
        <v>165</v>
      </c>
      <c r="K64" s="135" t="s">
        <v>165</v>
      </c>
      <c r="L64" s="135" t="s">
        <v>165</v>
      </c>
      <c r="M64" s="135" t="s">
        <v>165</v>
      </c>
      <c r="N64" s="135" t="s">
        <v>165</v>
      </c>
      <c r="O64" s="135" t="s">
        <v>165</v>
      </c>
      <c r="P64" s="135" t="s">
        <v>165</v>
      </c>
      <c r="Q64" s="135" t="s">
        <v>165</v>
      </c>
      <c r="R64" s="135" t="s">
        <v>165</v>
      </c>
      <c r="S64" s="135" t="s">
        <v>165</v>
      </c>
      <c r="T64" s="135" t="s">
        <v>165</v>
      </c>
      <c r="U64" s="135" t="s">
        <v>165</v>
      </c>
      <c r="V64" s="135" t="s">
        <v>165</v>
      </c>
      <c r="W64" s="135" t="s">
        <v>165</v>
      </c>
      <c r="X64" s="135" t="s">
        <v>165</v>
      </c>
      <c r="Y64" s="135" t="s">
        <v>165</v>
      </c>
      <c r="Z64" s="135" t="s">
        <v>165</v>
      </c>
      <c r="AA64" s="135" t="s">
        <v>165</v>
      </c>
      <c r="AB64" s="135" t="s">
        <v>165</v>
      </c>
      <c r="AC64" s="135" t="s">
        <v>165</v>
      </c>
      <c r="AD64" s="135" t="s">
        <v>165</v>
      </c>
      <c r="AE64" s="135" t="s">
        <v>165</v>
      </c>
      <c r="AF64" s="135" t="s">
        <v>165</v>
      </c>
      <c r="AG64" s="135" t="s">
        <v>165</v>
      </c>
      <c r="AH64" s="135" t="s">
        <v>165</v>
      </c>
      <c r="AI64" s="135" t="s">
        <v>165</v>
      </c>
      <c r="AJ64" s="135" t="s">
        <v>165</v>
      </c>
      <c r="AK64" s="20">
        <f t="shared" si="6"/>
        <v>0</v>
      </c>
      <c r="AL64" s="19" t="e">
        <f t="shared" si="2"/>
        <v>#DIV/0!</v>
      </c>
    </row>
    <row r="65" spans="2:40" ht="17.25" customHeight="1" x14ac:dyDescent="0.25">
      <c r="B65" s="17" t="str">
        <f t="shared" si="5"/>
        <v>Huasteca_El Estribo</v>
      </c>
      <c r="C65" s="103" t="s">
        <v>10</v>
      </c>
      <c r="D65" s="103" t="s">
        <v>93</v>
      </c>
      <c r="E65" s="103" t="s">
        <v>94</v>
      </c>
      <c r="F65" s="135" t="s">
        <v>165</v>
      </c>
      <c r="G65" s="135" t="s">
        <v>165</v>
      </c>
      <c r="H65" s="135" t="s">
        <v>165</v>
      </c>
      <c r="I65" s="135" t="s">
        <v>165</v>
      </c>
      <c r="J65" s="135" t="s">
        <v>165</v>
      </c>
      <c r="K65" s="135" t="s">
        <v>165</v>
      </c>
      <c r="L65" s="135" t="s">
        <v>165</v>
      </c>
      <c r="M65" s="135" t="s">
        <v>165</v>
      </c>
      <c r="N65" s="135" t="s">
        <v>165</v>
      </c>
      <c r="O65" s="135" t="s">
        <v>165</v>
      </c>
      <c r="P65" s="135" t="s">
        <v>165</v>
      </c>
      <c r="Q65" s="135" t="s">
        <v>165</v>
      </c>
      <c r="R65" s="135" t="s">
        <v>165</v>
      </c>
      <c r="S65" s="135" t="s">
        <v>165</v>
      </c>
      <c r="T65" s="135" t="s">
        <v>165</v>
      </c>
      <c r="U65" s="135" t="s">
        <v>165</v>
      </c>
      <c r="V65" s="135" t="s">
        <v>165</v>
      </c>
      <c r="W65" s="135" t="s">
        <v>165</v>
      </c>
      <c r="X65" s="135" t="s">
        <v>165</v>
      </c>
      <c r="Y65" s="135" t="s">
        <v>165</v>
      </c>
      <c r="Z65" s="135" t="s">
        <v>165</v>
      </c>
      <c r="AA65" s="135" t="s">
        <v>165</v>
      </c>
      <c r="AB65" s="135" t="s">
        <v>165</v>
      </c>
      <c r="AC65" s="135" t="s">
        <v>165</v>
      </c>
      <c r="AD65" s="135" t="s">
        <v>165</v>
      </c>
      <c r="AE65" s="135" t="s">
        <v>165</v>
      </c>
      <c r="AF65" s="135" t="s">
        <v>165</v>
      </c>
      <c r="AG65" s="135" t="s">
        <v>165</v>
      </c>
      <c r="AH65" s="135" t="s">
        <v>165</v>
      </c>
      <c r="AI65" s="135" t="s">
        <v>165</v>
      </c>
      <c r="AJ65" s="135" t="s">
        <v>165</v>
      </c>
      <c r="AK65" s="20">
        <f t="shared" si="6"/>
        <v>0</v>
      </c>
      <c r="AL65" s="19" t="e">
        <f t="shared" si="2"/>
        <v>#DIV/0!</v>
      </c>
      <c r="AN65" s="16"/>
    </row>
    <row r="66" spans="2:40" ht="17.25" customHeight="1" x14ac:dyDescent="0.25">
      <c r="B66" s="17" t="str">
        <f t="shared" si="5"/>
        <v>Huasteca_El Rosario</v>
      </c>
      <c r="C66" s="103" t="s">
        <v>10</v>
      </c>
      <c r="D66" s="103" t="s">
        <v>95</v>
      </c>
      <c r="E66" s="103" t="s">
        <v>94</v>
      </c>
      <c r="F66" s="135" t="s">
        <v>165</v>
      </c>
      <c r="G66" s="135" t="s">
        <v>165</v>
      </c>
      <c r="H66" s="135" t="s">
        <v>165</v>
      </c>
      <c r="I66" s="135" t="s">
        <v>165</v>
      </c>
      <c r="J66" s="135" t="s">
        <v>165</v>
      </c>
      <c r="K66" s="135" t="s">
        <v>165</v>
      </c>
      <c r="L66" s="135" t="s">
        <v>165</v>
      </c>
      <c r="M66" s="135" t="s">
        <v>165</v>
      </c>
      <c r="N66" s="135" t="s">
        <v>165</v>
      </c>
      <c r="O66" s="135" t="s">
        <v>165</v>
      </c>
      <c r="P66" s="135" t="s">
        <v>165</v>
      </c>
      <c r="Q66" s="135" t="s">
        <v>165</v>
      </c>
      <c r="R66" s="135" t="s">
        <v>165</v>
      </c>
      <c r="S66" s="135" t="s">
        <v>165</v>
      </c>
      <c r="T66" s="135" t="s">
        <v>165</v>
      </c>
      <c r="U66" s="135" t="s">
        <v>165</v>
      </c>
      <c r="V66" s="135" t="s">
        <v>165</v>
      </c>
      <c r="W66" s="135" t="s">
        <v>165</v>
      </c>
      <c r="X66" s="135" t="s">
        <v>165</v>
      </c>
      <c r="Y66" s="135" t="s">
        <v>165</v>
      </c>
      <c r="Z66" s="135" t="s">
        <v>165</v>
      </c>
      <c r="AA66" s="135" t="s">
        <v>165</v>
      </c>
      <c r="AB66" s="135" t="s">
        <v>165</v>
      </c>
      <c r="AC66" s="135" t="s">
        <v>165</v>
      </c>
      <c r="AD66" s="135" t="s">
        <v>165</v>
      </c>
      <c r="AE66" s="135" t="s">
        <v>165</v>
      </c>
      <c r="AF66" s="135" t="s">
        <v>165</v>
      </c>
      <c r="AG66" s="135" t="s">
        <v>165</v>
      </c>
      <c r="AH66" s="135" t="s">
        <v>165</v>
      </c>
      <c r="AI66" s="135" t="s">
        <v>165</v>
      </c>
      <c r="AJ66" s="135" t="s">
        <v>165</v>
      </c>
      <c r="AK66" s="20">
        <f t="shared" si="6"/>
        <v>0</v>
      </c>
      <c r="AL66" s="19" t="e">
        <f t="shared" si="2"/>
        <v>#DIV/0!</v>
      </c>
    </row>
    <row r="67" spans="2:40" ht="17.25" customHeight="1" x14ac:dyDescent="0.25">
      <c r="B67" s="17" t="str">
        <f t="shared" si="5"/>
        <v xml:space="preserve">Huasteca_INIFAP Huichihuayan </v>
      </c>
      <c r="C67" s="103" t="s">
        <v>10</v>
      </c>
      <c r="D67" s="103" t="s">
        <v>96</v>
      </c>
      <c r="E67" s="103" t="s">
        <v>97</v>
      </c>
      <c r="F67" s="135" t="s">
        <v>165</v>
      </c>
      <c r="G67" s="135" t="s">
        <v>165</v>
      </c>
      <c r="H67" s="135" t="s">
        <v>165</v>
      </c>
      <c r="I67" s="135" t="s">
        <v>165</v>
      </c>
      <c r="J67" s="135" t="s">
        <v>165</v>
      </c>
      <c r="K67" s="135" t="s">
        <v>165</v>
      </c>
      <c r="L67" s="135" t="s">
        <v>165</v>
      </c>
      <c r="M67" s="135" t="s">
        <v>165</v>
      </c>
      <c r="N67" s="135" t="s">
        <v>165</v>
      </c>
      <c r="O67" s="135" t="s">
        <v>165</v>
      </c>
      <c r="P67" s="135" t="s">
        <v>165</v>
      </c>
      <c r="Q67" s="135" t="s">
        <v>165</v>
      </c>
      <c r="R67" s="135" t="s">
        <v>165</v>
      </c>
      <c r="S67" s="135" t="s">
        <v>165</v>
      </c>
      <c r="T67" s="135" t="s">
        <v>165</v>
      </c>
      <c r="U67" s="135" t="s">
        <v>165</v>
      </c>
      <c r="V67" s="135" t="s">
        <v>165</v>
      </c>
      <c r="W67" s="135" t="s">
        <v>165</v>
      </c>
      <c r="X67" s="135" t="s">
        <v>165</v>
      </c>
      <c r="Y67" s="135" t="s">
        <v>165</v>
      </c>
      <c r="Z67" s="135" t="s">
        <v>165</v>
      </c>
      <c r="AA67" s="135" t="s">
        <v>165</v>
      </c>
      <c r="AB67" s="135" t="s">
        <v>165</v>
      </c>
      <c r="AC67" s="135" t="s">
        <v>165</v>
      </c>
      <c r="AD67" s="135" t="s">
        <v>165</v>
      </c>
      <c r="AE67" s="135" t="s">
        <v>165</v>
      </c>
      <c r="AF67" s="135" t="s">
        <v>165</v>
      </c>
      <c r="AG67" s="135" t="s">
        <v>165</v>
      </c>
      <c r="AH67" s="135" t="s">
        <v>165</v>
      </c>
      <c r="AI67" s="135" t="s">
        <v>165</v>
      </c>
      <c r="AJ67" s="135" t="s">
        <v>165</v>
      </c>
      <c r="AK67" s="20">
        <f t="shared" si="6"/>
        <v>0</v>
      </c>
      <c r="AL67" s="19" t="e">
        <f t="shared" si="2"/>
        <v>#DIV/0!</v>
      </c>
      <c r="AN67" s="16"/>
    </row>
    <row r="68" spans="2:40" ht="17.25" customHeight="1" x14ac:dyDescent="0.25">
      <c r="B68" s="17" t="str">
        <f t="shared" si="5"/>
        <v>Huasteca_El Encanto</v>
      </c>
      <c r="C68" s="103" t="s">
        <v>10</v>
      </c>
      <c r="D68" s="103" t="s">
        <v>98</v>
      </c>
      <c r="E68" s="103" t="s">
        <v>118</v>
      </c>
      <c r="F68" s="135" t="s">
        <v>165</v>
      </c>
      <c r="G68" s="135" t="s">
        <v>165</v>
      </c>
      <c r="H68" s="135" t="s">
        <v>165</v>
      </c>
      <c r="I68" s="135" t="s">
        <v>165</v>
      </c>
      <c r="J68" s="135" t="s">
        <v>165</v>
      </c>
      <c r="K68" s="135" t="s">
        <v>165</v>
      </c>
      <c r="L68" s="135" t="s">
        <v>165</v>
      </c>
      <c r="M68" s="135" t="s">
        <v>165</v>
      </c>
      <c r="N68" s="135" t="s">
        <v>165</v>
      </c>
      <c r="O68" s="135" t="s">
        <v>165</v>
      </c>
      <c r="P68" s="135" t="s">
        <v>165</v>
      </c>
      <c r="Q68" s="135" t="s">
        <v>165</v>
      </c>
      <c r="R68" s="135" t="s">
        <v>165</v>
      </c>
      <c r="S68" s="135" t="s">
        <v>165</v>
      </c>
      <c r="T68" s="135" t="s">
        <v>165</v>
      </c>
      <c r="U68" s="135" t="s">
        <v>165</v>
      </c>
      <c r="V68" s="135" t="s">
        <v>165</v>
      </c>
      <c r="W68" s="135" t="s">
        <v>165</v>
      </c>
      <c r="X68" s="135" t="s">
        <v>165</v>
      </c>
      <c r="Y68" s="135" t="s">
        <v>165</v>
      </c>
      <c r="Z68" s="135" t="s">
        <v>165</v>
      </c>
      <c r="AA68" s="135" t="s">
        <v>165</v>
      </c>
      <c r="AB68" s="135" t="s">
        <v>165</v>
      </c>
      <c r="AC68" s="135" t="s">
        <v>165</v>
      </c>
      <c r="AD68" s="135" t="s">
        <v>165</v>
      </c>
      <c r="AE68" s="135" t="s">
        <v>165</v>
      </c>
      <c r="AF68" s="135" t="s">
        <v>165</v>
      </c>
      <c r="AG68" s="135" t="s">
        <v>165</v>
      </c>
      <c r="AH68" s="135" t="s">
        <v>165</v>
      </c>
      <c r="AI68" s="135" t="s">
        <v>165</v>
      </c>
      <c r="AJ68" s="135" t="s">
        <v>165</v>
      </c>
      <c r="AK68" s="20">
        <f t="shared" si="6"/>
        <v>0</v>
      </c>
      <c r="AL68" s="19" t="e">
        <f t="shared" si="2"/>
        <v>#DIV/0!</v>
      </c>
    </row>
    <row r="69" spans="2:40" ht="17.25" customHeight="1" x14ac:dyDescent="0.25">
      <c r="B69" s="17" t="str">
        <f t="shared" si="5"/>
        <v>Huasteca_Tancojol</v>
      </c>
      <c r="C69" s="103" t="s">
        <v>10</v>
      </c>
      <c r="D69" s="103" t="s">
        <v>99</v>
      </c>
      <c r="E69" s="103" t="s">
        <v>118</v>
      </c>
      <c r="F69" s="129">
        <v>0</v>
      </c>
      <c r="G69" s="129">
        <v>0</v>
      </c>
      <c r="H69" s="129">
        <v>0</v>
      </c>
      <c r="I69" s="129">
        <v>0</v>
      </c>
      <c r="J69" s="129">
        <v>0</v>
      </c>
      <c r="K69" s="129">
        <v>0</v>
      </c>
      <c r="L69" s="129">
        <v>0</v>
      </c>
      <c r="M69" s="129">
        <v>0</v>
      </c>
      <c r="N69" s="129">
        <v>0</v>
      </c>
      <c r="O69" s="129">
        <v>0</v>
      </c>
      <c r="P69" s="129">
        <v>0</v>
      </c>
      <c r="Q69" s="129">
        <v>0</v>
      </c>
      <c r="R69" s="129">
        <v>0</v>
      </c>
      <c r="S69" s="129">
        <v>0</v>
      </c>
      <c r="T69" s="116" t="s">
        <v>165</v>
      </c>
      <c r="U69" s="116" t="s">
        <v>165</v>
      </c>
      <c r="V69" s="116" t="s">
        <v>165</v>
      </c>
      <c r="W69" s="116" t="s">
        <v>165</v>
      </c>
      <c r="X69" s="116" t="s">
        <v>165</v>
      </c>
      <c r="Y69" s="116" t="s">
        <v>165</v>
      </c>
      <c r="Z69" s="116" t="s">
        <v>165</v>
      </c>
      <c r="AA69" s="116" t="s">
        <v>165</v>
      </c>
      <c r="AB69" s="116" t="s">
        <v>165</v>
      </c>
      <c r="AC69" s="116" t="s">
        <v>165</v>
      </c>
      <c r="AD69" s="116" t="s">
        <v>165</v>
      </c>
      <c r="AE69" s="116" t="s">
        <v>165</v>
      </c>
      <c r="AF69" s="116" t="s">
        <v>165</v>
      </c>
      <c r="AG69" s="129" t="s">
        <v>165</v>
      </c>
      <c r="AH69" s="129" t="s">
        <v>165</v>
      </c>
      <c r="AI69" s="129" t="s">
        <v>165</v>
      </c>
      <c r="AJ69" s="129" t="s">
        <v>165</v>
      </c>
      <c r="AK69" s="20">
        <f t="shared" si="6"/>
        <v>0</v>
      </c>
      <c r="AL69" s="19">
        <f t="shared" ref="AL69:AL81" si="7">AVERAGE(F69:AJ69)</f>
        <v>0</v>
      </c>
      <c r="AN69" s="16"/>
    </row>
    <row r="70" spans="2:40" ht="17.25" customHeight="1" x14ac:dyDescent="0.25">
      <c r="B70" s="17" t="str">
        <f t="shared" si="5"/>
        <v>Huasteca_Est. Rancho El Canal</v>
      </c>
      <c r="C70" s="103" t="s">
        <v>10</v>
      </c>
      <c r="D70" s="103" t="s">
        <v>100</v>
      </c>
      <c r="E70" s="103" t="s">
        <v>101</v>
      </c>
      <c r="F70" s="135" t="s">
        <v>165</v>
      </c>
      <c r="G70" s="135" t="s">
        <v>165</v>
      </c>
      <c r="H70" s="135" t="s">
        <v>165</v>
      </c>
      <c r="I70" s="135" t="s">
        <v>165</v>
      </c>
      <c r="J70" s="135" t="s">
        <v>165</v>
      </c>
      <c r="K70" s="135" t="s">
        <v>165</v>
      </c>
      <c r="L70" s="135" t="s">
        <v>165</v>
      </c>
      <c r="M70" s="135" t="s">
        <v>165</v>
      </c>
      <c r="N70" s="135" t="s">
        <v>165</v>
      </c>
      <c r="O70" s="135" t="s">
        <v>165</v>
      </c>
      <c r="P70" s="135" t="s">
        <v>165</v>
      </c>
      <c r="Q70" s="135" t="s">
        <v>165</v>
      </c>
      <c r="R70" s="135" t="s">
        <v>165</v>
      </c>
      <c r="S70" s="135" t="s">
        <v>165</v>
      </c>
      <c r="T70" s="135" t="s">
        <v>165</v>
      </c>
      <c r="U70" s="135" t="s">
        <v>165</v>
      </c>
      <c r="V70" s="135" t="s">
        <v>165</v>
      </c>
      <c r="W70" s="135" t="s">
        <v>165</v>
      </c>
      <c r="X70" s="135" t="s">
        <v>165</v>
      </c>
      <c r="Y70" s="135" t="s">
        <v>165</v>
      </c>
      <c r="Z70" s="135" t="s">
        <v>165</v>
      </c>
      <c r="AA70" s="135" t="s">
        <v>165</v>
      </c>
      <c r="AB70" s="135" t="s">
        <v>165</v>
      </c>
      <c r="AC70" s="135" t="s">
        <v>165</v>
      </c>
      <c r="AD70" s="135" t="s">
        <v>165</v>
      </c>
      <c r="AE70" s="135" t="s">
        <v>165</v>
      </c>
      <c r="AF70" s="135" t="s">
        <v>165</v>
      </c>
      <c r="AG70" s="135" t="s">
        <v>165</v>
      </c>
      <c r="AH70" s="135" t="s">
        <v>165</v>
      </c>
      <c r="AI70" s="135" t="s">
        <v>165</v>
      </c>
      <c r="AJ70" s="135" t="s">
        <v>165</v>
      </c>
      <c r="AK70" s="20">
        <f t="shared" si="6"/>
        <v>0</v>
      </c>
      <c r="AL70" s="19" t="e">
        <f t="shared" si="7"/>
        <v>#DIV/0!</v>
      </c>
    </row>
    <row r="71" spans="2:40" ht="17.25" customHeight="1" x14ac:dyDescent="0.25">
      <c r="B71" s="17" t="str">
        <f t="shared" si="5"/>
        <v>Huasteca_Tamasopo</v>
      </c>
      <c r="C71" s="103" t="s">
        <v>10</v>
      </c>
      <c r="D71" s="103" t="s">
        <v>101</v>
      </c>
      <c r="E71" s="103" t="s">
        <v>101</v>
      </c>
      <c r="F71" s="135" t="s">
        <v>165</v>
      </c>
      <c r="G71" s="135" t="s">
        <v>165</v>
      </c>
      <c r="H71" s="135" t="s">
        <v>165</v>
      </c>
      <c r="I71" s="135" t="s">
        <v>165</v>
      </c>
      <c r="J71" s="135" t="s">
        <v>165</v>
      </c>
      <c r="K71" s="135" t="s">
        <v>165</v>
      </c>
      <c r="L71" s="135" t="s">
        <v>165</v>
      </c>
      <c r="M71" s="135" t="s">
        <v>165</v>
      </c>
      <c r="N71" s="135" t="s">
        <v>165</v>
      </c>
      <c r="O71" s="135" t="s">
        <v>165</v>
      </c>
      <c r="P71" s="135" t="s">
        <v>165</v>
      </c>
      <c r="Q71" s="135" t="s">
        <v>165</v>
      </c>
      <c r="R71" s="135" t="s">
        <v>165</v>
      </c>
      <c r="S71" s="135" t="s">
        <v>165</v>
      </c>
      <c r="T71" s="135" t="s">
        <v>165</v>
      </c>
      <c r="U71" s="135" t="s">
        <v>165</v>
      </c>
      <c r="V71" s="135" t="s">
        <v>165</v>
      </c>
      <c r="W71" s="135" t="s">
        <v>165</v>
      </c>
      <c r="X71" s="135" t="s">
        <v>165</v>
      </c>
      <c r="Y71" s="135" t="s">
        <v>165</v>
      </c>
      <c r="Z71" s="135" t="s">
        <v>165</v>
      </c>
      <c r="AA71" s="135" t="s">
        <v>165</v>
      </c>
      <c r="AB71" s="135" t="s">
        <v>165</v>
      </c>
      <c r="AC71" s="135" t="s">
        <v>165</v>
      </c>
      <c r="AD71" s="135" t="s">
        <v>165</v>
      </c>
      <c r="AE71" s="135" t="s">
        <v>165</v>
      </c>
      <c r="AF71" s="135" t="s">
        <v>165</v>
      </c>
      <c r="AG71" s="135" t="s">
        <v>165</v>
      </c>
      <c r="AH71" s="135" t="s">
        <v>165</v>
      </c>
      <c r="AI71" s="135" t="s">
        <v>165</v>
      </c>
      <c r="AJ71" s="135" t="s">
        <v>165</v>
      </c>
      <c r="AK71" s="20">
        <f t="shared" si="6"/>
        <v>0</v>
      </c>
      <c r="AL71" s="19" t="e">
        <f t="shared" si="7"/>
        <v>#DIV/0!</v>
      </c>
      <c r="AN71" s="16"/>
    </row>
    <row r="72" spans="2:40" ht="17.25" customHeight="1" x14ac:dyDescent="0.25">
      <c r="B72" s="17" t="str">
        <f t="shared" si="5"/>
        <v xml:space="preserve">Huasteca_Rancho Progreso </v>
      </c>
      <c r="C72" s="103" t="s">
        <v>10</v>
      </c>
      <c r="D72" s="103" t="s">
        <v>102</v>
      </c>
      <c r="E72" s="103" t="s">
        <v>103</v>
      </c>
      <c r="F72" s="135" t="s">
        <v>165</v>
      </c>
      <c r="G72" s="135" t="s">
        <v>165</v>
      </c>
      <c r="H72" s="135" t="s">
        <v>165</v>
      </c>
      <c r="I72" s="135" t="s">
        <v>165</v>
      </c>
      <c r="J72" s="135" t="s">
        <v>165</v>
      </c>
      <c r="K72" s="135" t="s">
        <v>165</v>
      </c>
      <c r="L72" s="135" t="s">
        <v>165</v>
      </c>
      <c r="M72" s="135" t="s">
        <v>165</v>
      </c>
      <c r="N72" s="135" t="s">
        <v>165</v>
      </c>
      <c r="O72" s="135" t="s">
        <v>165</v>
      </c>
      <c r="P72" s="135" t="s">
        <v>165</v>
      </c>
      <c r="Q72" s="135" t="s">
        <v>165</v>
      </c>
      <c r="R72" s="135" t="s">
        <v>165</v>
      </c>
      <c r="S72" s="135" t="s">
        <v>165</v>
      </c>
      <c r="T72" s="135" t="s">
        <v>165</v>
      </c>
      <c r="U72" s="135" t="s">
        <v>165</v>
      </c>
      <c r="V72" s="135" t="s">
        <v>165</v>
      </c>
      <c r="W72" s="135" t="s">
        <v>165</v>
      </c>
      <c r="X72" s="135" t="s">
        <v>165</v>
      </c>
      <c r="Y72" s="135" t="s">
        <v>165</v>
      </c>
      <c r="Z72" s="135" t="s">
        <v>165</v>
      </c>
      <c r="AA72" s="135" t="s">
        <v>165</v>
      </c>
      <c r="AB72" s="135" t="s">
        <v>165</v>
      </c>
      <c r="AC72" s="135" t="s">
        <v>165</v>
      </c>
      <c r="AD72" s="135" t="s">
        <v>165</v>
      </c>
      <c r="AE72" s="135" t="s">
        <v>165</v>
      </c>
      <c r="AF72" s="135" t="s">
        <v>165</v>
      </c>
      <c r="AG72" s="135" t="s">
        <v>165</v>
      </c>
      <c r="AH72" s="135" t="s">
        <v>165</v>
      </c>
      <c r="AI72" s="135" t="s">
        <v>165</v>
      </c>
      <c r="AJ72" s="135" t="s">
        <v>165</v>
      </c>
      <c r="AK72" s="20">
        <f t="shared" si="6"/>
        <v>0</v>
      </c>
      <c r="AL72" s="19" t="e">
        <f t="shared" si="7"/>
        <v>#DIV/0!</v>
      </c>
    </row>
    <row r="73" spans="2:40" ht="17.25" customHeight="1" x14ac:dyDescent="0.25">
      <c r="B73" s="17" t="str">
        <f t="shared" si="5"/>
        <v xml:space="preserve">Huasteca_Tampacoy </v>
      </c>
      <c r="C73" s="103" t="s">
        <v>10</v>
      </c>
      <c r="D73" s="103" t="s">
        <v>104</v>
      </c>
      <c r="E73" s="103" t="s">
        <v>22</v>
      </c>
      <c r="F73" s="129">
        <v>0</v>
      </c>
      <c r="G73" s="129">
        <v>0</v>
      </c>
      <c r="H73" s="129">
        <v>0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129">
        <v>0</v>
      </c>
      <c r="O73" s="129">
        <v>0</v>
      </c>
      <c r="P73" s="129">
        <v>0</v>
      </c>
      <c r="Q73" s="129">
        <v>0</v>
      </c>
      <c r="R73" s="129">
        <v>2.8</v>
      </c>
      <c r="S73" s="129">
        <v>0.2</v>
      </c>
      <c r="T73" s="116" t="s">
        <v>165</v>
      </c>
      <c r="U73" s="116" t="s">
        <v>165</v>
      </c>
      <c r="V73" s="116" t="s">
        <v>165</v>
      </c>
      <c r="W73" s="116" t="s">
        <v>165</v>
      </c>
      <c r="X73" s="116" t="s">
        <v>165</v>
      </c>
      <c r="Y73" s="116" t="s">
        <v>165</v>
      </c>
      <c r="Z73" s="116" t="s">
        <v>165</v>
      </c>
      <c r="AA73" s="116" t="s">
        <v>165</v>
      </c>
      <c r="AB73" s="116" t="s">
        <v>165</v>
      </c>
      <c r="AC73" s="116" t="s">
        <v>165</v>
      </c>
      <c r="AD73" s="116" t="s">
        <v>165</v>
      </c>
      <c r="AE73" s="116" t="s">
        <v>165</v>
      </c>
      <c r="AF73" s="116" t="s">
        <v>165</v>
      </c>
      <c r="AG73" s="129" t="s">
        <v>165</v>
      </c>
      <c r="AH73" s="129" t="s">
        <v>165</v>
      </c>
      <c r="AI73" s="129" t="s">
        <v>165</v>
      </c>
      <c r="AJ73" s="129" t="s">
        <v>165</v>
      </c>
      <c r="AK73" s="20">
        <f t="shared" si="6"/>
        <v>3</v>
      </c>
      <c r="AL73" s="19">
        <f t="shared" si="7"/>
        <v>0.21428571428571427</v>
      </c>
      <c r="AN73" s="16"/>
    </row>
    <row r="74" spans="2:40" s="75" customFormat="1" ht="17.25" customHeight="1" x14ac:dyDescent="0.25">
      <c r="B74" s="17" t="str">
        <f t="shared" si="5"/>
        <v>Huasteca_Rancho Santa Cruz</v>
      </c>
      <c r="C74" s="103" t="s">
        <v>10</v>
      </c>
      <c r="D74" s="103" t="s">
        <v>167</v>
      </c>
      <c r="E74" s="103" t="s">
        <v>168</v>
      </c>
      <c r="F74" s="129">
        <v>0</v>
      </c>
      <c r="G74" s="129">
        <v>0</v>
      </c>
      <c r="H74" s="129">
        <v>0</v>
      </c>
      <c r="I74" s="129">
        <v>0</v>
      </c>
      <c r="J74" s="129">
        <v>13.2</v>
      </c>
      <c r="K74" s="129">
        <v>0</v>
      </c>
      <c r="L74" s="129">
        <v>0</v>
      </c>
      <c r="M74" s="129">
        <v>0</v>
      </c>
      <c r="N74" s="129">
        <v>0</v>
      </c>
      <c r="O74" s="129">
        <v>0</v>
      </c>
      <c r="P74" s="129">
        <v>6.8</v>
      </c>
      <c r="Q74" s="129">
        <v>0.7</v>
      </c>
      <c r="R74" s="129">
        <v>21.2</v>
      </c>
      <c r="S74" s="129">
        <v>0</v>
      </c>
      <c r="T74" s="116">
        <v>0</v>
      </c>
      <c r="U74" s="116">
        <v>6.3</v>
      </c>
      <c r="V74" s="116">
        <v>0</v>
      </c>
      <c r="W74" s="116">
        <v>0</v>
      </c>
      <c r="X74" s="116">
        <v>4.5999999999999996</v>
      </c>
      <c r="Y74" s="116">
        <v>52.7</v>
      </c>
      <c r="Z74" s="116">
        <v>68.099999999999994</v>
      </c>
      <c r="AA74" s="116">
        <v>13.6</v>
      </c>
      <c r="AB74" s="116">
        <v>0.8</v>
      </c>
      <c r="AC74" s="116">
        <v>0</v>
      </c>
      <c r="AD74" s="116">
        <v>0</v>
      </c>
      <c r="AE74" s="116">
        <v>0</v>
      </c>
      <c r="AF74" s="116">
        <v>4.0999999999999996</v>
      </c>
      <c r="AG74" s="129">
        <v>0</v>
      </c>
      <c r="AH74" s="129">
        <v>3.8</v>
      </c>
      <c r="AI74" s="129">
        <v>12.9</v>
      </c>
      <c r="AJ74" s="129">
        <v>0.1</v>
      </c>
      <c r="AK74" s="20">
        <f>SUM(F74:AJ74)</f>
        <v>208.9</v>
      </c>
      <c r="AL74" s="19">
        <f>AVERAGE(F74:AJ74)</f>
        <v>6.7387096774193553</v>
      </c>
      <c r="AN74" s="16"/>
    </row>
    <row r="75" spans="2:40" ht="17.25" customHeight="1" x14ac:dyDescent="0.25">
      <c r="B75" s="17" t="str">
        <f t="shared" si="5"/>
        <v>Media_Cd. Del Maíz</v>
      </c>
      <c r="C75" s="17" t="s">
        <v>5</v>
      </c>
      <c r="D75" s="17" t="s">
        <v>105</v>
      </c>
      <c r="E75" s="17" t="s">
        <v>105</v>
      </c>
      <c r="F75" s="129">
        <v>0</v>
      </c>
      <c r="G75" s="129">
        <v>0</v>
      </c>
      <c r="H75" s="129">
        <v>1.6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  <c r="N75" s="129">
        <v>0</v>
      </c>
      <c r="O75" s="129">
        <v>0</v>
      </c>
      <c r="P75" s="129">
        <v>0</v>
      </c>
      <c r="Q75" s="129">
        <v>1.6</v>
      </c>
      <c r="R75" s="129">
        <v>0.8</v>
      </c>
      <c r="S75" s="129">
        <v>0</v>
      </c>
      <c r="T75" s="129">
        <v>0</v>
      </c>
      <c r="U75" s="129">
        <v>0</v>
      </c>
      <c r="V75" s="129">
        <v>0.6</v>
      </c>
      <c r="W75" s="129">
        <v>0</v>
      </c>
      <c r="X75" s="129">
        <v>1.2</v>
      </c>
      <c r="Y75" s="129">
        <v>75.2</v>
      </c>
      <c r="Z75" s="129">
        <v>34.799999999999997</v>
      </c>
      <c r="AA75" s="129">
        <v>8.8000000000000007</v>
      </c>
      <c r="AB75" s="129">
        <v>1.2</v>
      </c>
      <c r="AC75" s="129">
        <v>0</v>
      </c>
      <c r="AD75" s="129">
        <v>0</v>
      </c>
      <c r="AE75" s="129">
        <v>0</v>
      </c>
      <c r="AF75" s="129">
        <v>0</v>
      </c>
      <c r="AG75" s="129">
        <v>0</v>
      </c>
      <c r="AH75" s="129" t="s">
        <v>165</v>
      </c>
      <c r="AI75" s="129" t="s">
        <v>165</v>
      </c>
      <c r="AJ75" s="129" t="s">
        <v>165</v>
      </c>
      <c r="AK75" s="20">
        <f t="shared" si="6"/>
        <v>125.8</v>
      </c>
      <c r="AL75" s="19">
        <f t="shared" si="7"/>
        <v>4.4928571428571429</v>
      </c>
    </row>
    <row r="76" spans="2:40" ht="17.25" customHeight="1" x14ac:dyDescent="0.25">
      <c r="B76" s="17" t="str">
        <f t="shared" si="5"/>
        <v>Media_CBTA 123</v>
      </c>
      <c r="C76" s="17" t="s">
        <v>5</v>
      </c>
      <c r="D76" s="17" t="s">
        <v>106</v>
      </c>
      <c r="E76" s="17" t="s">
        <v>6</v>
      </c>
      <c r="F76" s="129" t="s">
        <v>165</v>
      </c>
      <c r="G76" s="129" t="s">
        <v>165</v>
      </c>
      <c r="H76" s="129" t="s">
        <v>165</v>
      </c>
      <c r="I76" s="129" t="s">
        <v>165</v>
      </c>
      <c r="J76" s="129" t="s">
        <v>165</v>
      </c>
      <c r="K76" s="129" t="s">
        <v>165</v>
      </c>
      <c r="L76" s="129" t="s">
        <v>165</v>
      </c>
      <c r="M76" s="129" t="s">
        <v>165</v>
      </c>
      <c r="N76" s="129" t="s">
        <v>165</v>
      </c>
      <c r="O76" s="129" t="s">
        <v>165</v>
      </c>
      <c r="P76" s="129" t="s">
        <v>165</v>
      </c>
      <c r="Q76" s="129" t="s">
        <v>165</v>
      </c>
      <c r="R76" s="129" t="s">
        <v>165</v>
      </c>
      <c r="S76" s="129" t="s">
        <v>165</v>
      </c>
      <c r="T76" s="129" t="s">
        <v>165</v>
      </c>
      <c r="U76" s="129" t="s">
        <v>165</v>
      </c>
      <c r="V76" s="129" t="s">
        <v>165</v>
      </c>
      <c r="W76" s="129" t="s">
        <v>165</v>
      </c>
      <c r="X76" s="129" t="s">
        <v>165</v>
      </c>
      <c r="Y76" s="129" t="s">
        <v>165</v>
      </c>
      <c r="Z76" s="129" t="s">
        <v>165</v>
      </c>
      <c r="AA76" s="129" t="s">
        <v>165</v>
      </c>
      <c r="AB76" s="129" t="s">
        <v>165</v>
      </c>
      <c r="AC76" s="129" t="s">
        <v>165</v>
      </c>
      <c r="AD76" s="129" t="s">
        <v>165</v>
      </c>
      <c r="AE76" s="129" t="s">
        <v>165</v>
      </c>
      <c r="AF76" s="129" t="s">
        <v>165</v>
      </c>
      <c r="AG76" s="129" t="s">
        <v>165</v>
      </c>
      <c r="AH76" s="129" t="s">
        <v>165</v>
      </c>
      <c r="AI76" s="129" t="s">
        <v>165</v>
      </c>
      <c r="AJ76" s="129" t="s">
        <v>165</v>
      </c>
      <c r="AK76" s="20">
        <f t="shared" si="6"/>
        <v>0</v>
      </c>
      <c r="AL76" s="19" t="e">
        <f t="shared" si="7"/>
        <v>#DIV/0!</v>
      </c>
      <c r="AN76" s="16"/>
    </row>
    <row r="77" spans="2:40" ht="17.25" customHeight="1" x14ac:dyDescent="0.25">
      <c r="B77" s="17" t="str">
        <f t="shared" si="5"/>
        <v>Media_Potrero San Isidro</v>
      </c>
      <c r="C77" s="17" t="s">
        <v>5</v>
      </c>
      <c r="D77" s="17" t="s">
        <v>107</v>
      </c>
      <c r="E77" s="17" t="s">
        <v>108</v>
      </c>
      <c r="F77" s="129">
        <v>0</v>
      </c>
      <c r="G77" s="129">
        <v>0</v>
      </c>
      <c r="H77" s="129">
        <v>0.2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29">
        <v>0</v>
      </c>
      <c r="P77" s="129">
        <v>0</v>
      </c>
      <c r="Q77" s="129">
        <v>0</v>
      </c>
      <c r="R77" s="129">
        <v>3</v>
      </c>
      <c r="S77" s="129">
        <v>0</v>
      </c>
      <c r="T77" s="129">
        <v>0</v>
      </c>
      <c r="U77" s="129">
        <v>0</v>
      </c>
      <c r="V77" s="129">
        <v>0</v>
      </c>
      <c r="W77" s="129">
        <v>0</v>
      </c>
      <c r="X77" s="129">
        <v>4.2</v>
      </c>
      <c r="Y77" s="129">
        <v>16.8</v>
      </c>
      <c r="Z77" s="129">
        <v>24.2</v>
      </c>
      <c r="AA77" s="129">
        <v>0.8</v>
      </c>
      <c r="AB77" s="129">
        <v>0</v>
      </c>
      <c r="AC77" s="129">
        <v>0</v>
      </c>
      <c r="AD77" s="129">
        <v>0</v>
      </c>
      <c r="AE77" s="129">
        <v>0</v>
      </c>
      <c r="AF77" s="129">
        <v>0</v>
      </c>
      <c r="AG77" s="129" t="s">
        <v>165</v>
      </c>
      <c r="AH77" s="129" t="s">
        <v>165</v>
      </c>
      <c r="AI77" s="129" t="s">
        <v>165</v>
      </c>
      <c r="AJ77" s="129" t="s">
        <v>165</v>
      </c>
      <c r="AK77" s="20">
        <f t="shared" si="6"/>
        <v>49.2</v>
      </c>
      <c r="AL77" s="19">
        <f t="shared" si="7"/>
        <v>1.8222222222222224</v>
      </c>
    </row>
    <row r="78" spans="2:40" ht="17.25" customHeight="1" x14ac:dyDescent="0.25">
      <c r="B78" s="17" t="str">
        <f t="shared" si="5"/>
        <v>Media_El Naranjal</v>
      </c>
      <c r="C78" s="17" t="s">
        <v>5</v>
      </c>
      <c r="D78" s="17" t="s">
        <v>109</v>
      </c>
      <c r="E78" s="17" t="s">
        <v>7</v>
      </c>
      <c r="F78" s="129">
        <v>0</v>
      </c>
      <c r="G78" s="129">
        <v>0</v>
      </c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29">
        <v>0</v>
      </c>
      <c r="N78" s="129">
        <v>0</v>
      </c>
      <c r="O78" s="129">
        <v>0</v>
      </c>
      <c r="P78" s="129">
        <v>0</v>
      </c>
      <c r="Q78" s="129">
        <v>0</v>
      </c>
      <c r="R78" s="129">
        <v>0.4</v>
      </c>
      <c r="S78" s="129">
        <v>0</v>
      </c>
      <c r="T78" s="129">
        <v>0</v>
      </c>
      <c r="U78" s="129">
        <v>0</v>
      </c>
      <c r="V78" s="129">
        <v>0</v>
      </c>
      <c r="W78" s="129">
        <v>0</v>
      </c>
      <c r="X78" s="129">
        <v>2.6</v>
      </c>
      <c r="Y78" s="129">
        <v>10.4</v>
      </c>
      <c r="Z78" s="129">
        <v>1.8</v>
      </c>
      <c r="AA78" s="129">
        <v>0.2</v>
      </c>
      <c r="AB78" s="129">
        <v>0.2</v>
      </c>
      <c r="AC78" s="129">
        <v>0</v>
      </c>
      <c r="AD78" s="129">
        <v>0</v>
      </c>
      <c r="AE78" s="129">
        <v>0</v>
      </c>
      <c r="AF78" s="129">
        <v>0</v>
      </c>
      <c r="AG78" s="129" t="s">
        <v>165</v>
      </c>
      <c r="AH78" s="129" t="s">
        <v>165</v>
      </c>
      <c r="AI78" s="129" t="s">
        <v>165</v>
      </c>
      <c r="AJ78" s="129" t="s">
        <v>165</v>
      </c>
      <c r="AK78" s="20">
        <f t="shared" si="6"/>
        <v>15.6</v>
      </c>
      <c r="AL78" s="19">
        <f t="shared" si="7"/>
        <v>0.57777777777777772</v>
      </c>
      <c r="AN78" s="16"/>
    </row>
    <row r="79" spans="2:40" ht="17.25" customHeight="1" x14ac:dyDescent="0.25">
      <c r="B79" s="17" t="str">
        <f t="shared" si="5"/>
        <v>Media_Progreso</v>
      </c>
      <c r="C79" s="17" t="s">
        <v>5</v>
      </c>
      <c r="D79" s="17" t="s">
        <v>110</v>
      </c>
      <c r="E79" s="17" t="s">
        <v>7</v>
      </c>
      <c r="F79" s="129">
        <v>0</v>
      </c>
      <c r="G79" s="129">
        <v>0</v>
      </c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29">
        <v>0</v>
      </c>
      <c r="N79" s="129">
        <v>0</v>
      </c>
      <c r="O79" s="129">
        <v>0</v>
      </c>
      <c r="P79" s="129">
        <v>0</v>
      </c>
      <c r="Q79" s="129">
        <v>0</v>
      </c>
      <c r="R79" s="129">
        <v>0</v>
      </c>
      <c r="S79" s="129">
        <v>0</v>
      </c>
      <c r="T79" s="129">
        <v>0</v>
      </c>
      <c r="U79" s="129">
        <v>0</v>
      </c>
      <c r="V79" s="129">
        <v>0</v>
      </c>
      <c r="W79" s="129">
        <v>0</v>
      </c>
      <c r="X79" s="129">
        <v>0</v>
      </c>
      <c r="Y79" s="129">
        <v>0</v>
      </c>
      <c r="Z79" s="129">
        <v>0</v>
      </c>
      <c r="AA79" s="129">
        <v>0</v>
      </c>
      <c r="AB79" s="129">
        <v>0</v>
      </c>
      <c r="AC79" s="129">
        <v>0</v>
      </c>
      <c r="AD79" s="129">
        <v>0</v>
      </c>
      <c r="AE79" s="129">
        <v>0</v>
      </c>
      <c r="AF79" s="129">
        <v>0</v>
      </c>
      <c r="AG79" s="129" t="s">
        <v>165</v>
      </c>
      <c r="AH79" s="129" t="s">
        <v>165</v>
      </c>
      <c r="AI79" s="129" t="s">
        <v>165</v>
      </c>
      <c r="AJ79" s="129" t="s">
        <v>165</v>
      </c>
      <c r="AK79" s="20">
        <f t="shared" si="6"/>
        <v>0</v>
      </c>
      <c r="AL79" s="19">
        <f t="shared" si="7"/>
        <v>0</v>
      </c>
    </row>
    <row r="80" spans="2:40" ht="17.25" customHeight="1" x14ac:dyDescent="0.25">
      <c r="B80" s="17" t="str">
        <f t="shared" si="5"/>
        <v xml:space="preserve">Media_Palo Alto </v>
      </c>
      <c r="C80" s="17" t="s">
        <v>5</v>
      </c>
      <c r="D80" s="17" t="s">
        <v>111</v>
      </c>
      <c r="E80" s="17" t="s">
        <v>112</v>
      </c>
      <c r="F80" s="129">
        <v>0</v>
      </c>
      <c r="G80" s="129">
        <v>0</v>
      </c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29">
        <v>0</v>
      </c>
      <c r="R80" s="129">
        <v>0</v>
      </c>
      <c r="S80" s="129">
        <v>0</v>
      </c>
      <c r="T80" s="129">
        <v>0</v>
      </c>
      <c r="U80" s="129">
        <v>0</v>
      </c>
      <c r="V80" s="129">
        <v>0</v>
      </c>
      <c r="W80" s="129">
        <v>0</v>
      </c>
      <c r="X80" s="129">
        <v>0</v>
      </c>
      <c r="Y80" s="129">
        <v>0</v>
      </c>
      <c r="Z80" s="129">
        <v>0</v>
      </c>
      <c r="AA80" s="129">
        <v>0</v>
      </c>
      <c r="AB80" s="129">
        <v>0</v>
      </c>
      <c r="AC80" s="129">
        <v>0</v>
      </c>
      <c r="AD80" s="129">
        <v>0</v>
      </c>
      <c r="AE80" s="129">
        <v>0</v>
      </c>
      <c r="AF80" s="129">
        <v>0</v>
      </c>
      <c r="AG80" s="129" t="s">
        <v>165</v>
      </c>
      <c r="AH80" s="129" t="s">
        <v>165</v>
      </c>
      <c r="AI80" s="129" t="s">
        <v>165</v>
      </c>
      <c r="AJ80" s="129" t="s">
        <v>165</v>
      </c>
      <c r="AK80" s="20">
        <f t="shared" si="6"/>
        <v>0</v>
      </c>
      <c r="AL80" s="19">
        <f t="shared" si="7"/>
        <v>0</v>
      </c>
      <c r="AN80" s="16"/>
    </row>
    <row r="81" spans="2:38" ht="17.25" customHeight="1" x14ac:dyDescent="0.25">
      <c r="B81" s="17" t="str">
        <f t="shared" si="5"/>
        <v xml:space="preserve">Media _Rayón </v>
      </c>
      <c r="C81" s="71" t="s">
        <v>113</v>
      </c>
      <c r="D81" s="71" t="s">
        <v>114</v>
      </c>
      <c r="E81" s="71" t="s">
        <v>114</v>
      </c>
      <c r="F81" s="129">
        <v>0</v>
      </c>
      <c r="G81" s="129">
        <v>0</v>
      </c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29">
        <v>0</v>
      </c>
      <c r="N81" s="129">
        <v>0</v>
      </c>
      <c r="O81" s="129">
        <v>0</v>
      </c>
      <c r="P81" s="129">
        <v>0</v>
      </c>
      <c r="Q81" s="129">
        <v>0</v>
      </c>
      <c r="R81" s="129">
        <v>0</v>
      </c>
      <c r="S81" s="129">
        <v>0</v>
      </c>
      <c r="T81" s="129">
        <v>0</v>
      </c>
      <c r="U81" s="129">
        <v>0</v>
      </c>
      <c r="V81" s="129">
        <v>0</v>
      </c>
      <c r="W81" s="129">
        <v>0</v>
      </c>
      <c r="X81" s="129">
        <v>0</v>
      </c>
      <c r="Y81" s="129">
        <v>0</v>
      </c>
      <c r="Z81" s="129">
        <v>0</v>
      </c>
      <c r="AA81" s="129">
        <v>0</v>
      </c>
      <c r="AB81" s="129">
        <v>0</v>
      </c>
      <c r="AC81" s="129">
        <v>0</v>
      </c>
      <c r="AD81" s="129">
        <v>0</v>
      </c>
      <c r="AE81" s="129">
        <v>0</v>
      </c>
      <c r="AF81" s="129">
        <v>0</v>
      </c>
      <c r="AG81" s="129" t="s">
        <v>165</v>
      </c>
      <c r="AH81" s="129" t="s">
        <v>165</v>
      </c>
      <c r="AI81" s="129" t="s">
        <v>165</v>
      </c>
      <c r="AJ81" s="129" t="s">
        <v>165</v>
      </c>
      <c r="AK81" s="20">
        <f t="shared" si="6"/>
        <v>0</v>
      </c>
      <c r="AL81" s="19">
        <f t="shared" si="7"/>
        <v>0</v>
      </c>
    </row>
    <row r="82" spans="2:38" s="1" customFormat="1" ht="17.25" customHeight="1" x14ac:dyDescent="0.2">
      <c r="B82" s="193" t="s">
        <v>31</v>
      </c>
      <c r="C82" s="193"/>
      <c r="D82" s="193"/>
      <c r="E82" s="193"/>
      <c r="F82" s="78">
        <f t="shared" ref="F82:AD82" si="8">AVERAGE(F5:F81)</f>
        <v>0.71346153846153848</v>
      </c>
      <c r="G82" s="78">
        <f t="shared" si="8"/>
        <v>0.61199999999999999</v>
      </c>
      <c r="H82" s="78">
        <f t="shared" si="8"/>
        <v>2.6365384615384619</v>
      </c>
      <c r="I82" s="18">
        <f t="shared" si="8"/>
        <v>0.72264150943396244</v>
      </c>
      <c r="J82" s="18">
        <f t="shared" si="8"/>
        <v>0.81176470588235272</v>
      </c>
      <c r="K82" s="18">
        <f t="shared" si="8"/>
        <v>0.36862745098039218</v>
      </c>
      <c r="L82" s="18">
        <f t="shared" si="8"/>
        <v>0.39056603773584903</v>
      </c>
      <c r="M82" s="18">
        <f t="shared" si="8"/>
        <v>0.26470588235294118</v>
      </c>
      <c r="N82" s="18">
        <f t="shared" si="8"/>
        <v>0.19019607843137254</v>
      </c>
      <c r="O82" s="18">
        <f t="shared" si="8"/>
        <v>0</v>
      </c>
      <c r="P82" s="18">
        <f t="shared" si="8"/>
        <v>0.19600000000000001</v>
      </c>
      <c r="Q82" s="18">
        <f t="shared" si="8"/>
        <v>6.8788461538461538</v>
      </c>
      <c r="R82" s="18">
        <f t="shared" si="8"/>
        <v>0.6942307692307691</v>
      </c>
      <c r="S82" s="18">
        <f t="shared" si="8"/>
        <v>7.407407407407407E-2</v>
      </c>
      <c r="T82" s="18">
        <f t="shared" si="8"/>
        <v>0</v>
      </c>
      <c r="U82" s="80">
        <f t="shared" si="8"/>
        <v>0.51276595744680853</v>
      </c>
      <c r="V82" s="18">
        <f t="shared" si="8"/>
        <v>0.09</v>
      </c>
      <c r="W82" s="18">
        <f t="shared" si="8"/>
        <v>0.25102040816326526</v>
      </c>
      <c r="X82" s="18">
        <f t="shared" si="8"/>
        <v>3.3346938775510204</v>
      </c>
      <c r="Y82" s="18">
        <f t="shared" si="8"/>
        <v>13.575999999999997</v>
      </c>
      <c r="Z82" s="18">
        <f t="shared" si="8"/>
        <v>10.753999999999998</v>
      </c>
      <c r="AA82" s="18">
        <f t="shared" si="8"/>
        <v>2.4822222222222217</v>
      </c>
      <c r="AB82" s="18">
        <f t="shared" si="8"/>
        <v>0.49545454545454537</v>
      </c>
      <c r="AC82" s="18">
        <f t="shared" si="8"/>
        <v>7.8723404255319152E-2</v>
      </c>
      <c r="AD82" s="18">
        <f t="shared" si="8"/>
        <v>1.2499999999999999E-2</v>
      </c>
      <c r="AE82" s="18">
        <f>AVERAGE(AE16:AE81)</f>
        <v>0.94871794871794868</v>
      </c>
      <c r="AF82" s="18">
        <f t="shared" ref="AF82:AL82" si="9">AVERAGE(AF5:AF81)</f>
        <v>1.7212765957446809</v>
      </c>
      <c r="AG82" s="18">
        <f t="shared" si="9"/>
        <v>3.8636363636363633</v>
      </c>
      <c r="AH82" s="18">
        <f t="shared" si="9"/>
        <v>0.79523809523809508</v>
      </c>
      <c r="AI82" s="18">
        <f t="shared" si="9"/>
        <v>7.7590909090909097</v>
      </c>
      <c r="AJ82" s="18">
        <f t="shared" si="9"/>
        <v>3.8714285714285714</v>
      </c>
      <c r="AK82" s="18">
        <f t="shared" si="9"/>
        <v>36.720779220779235</v>
      </c>
      <c r="AL82" s="18" t="e">
        <f t="shared" si="9"/>
        <v>#DIV/0!</v>
      </c>
    </row>
    <row r="84" spans="2:38" s="1" customFormat="1" ht="14.25" x14ac:dyDescent="0.2">
      <c r="B84" s="194" t="s">
        <v>162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</row>
  </sheetData>
  <sortState ref="B11:AN24">
    <sortCondition ref="D11:D24"/>
  </sortState>
  <mergeCells count="3">
    <mergeCell ref="B84:AK84"/>
    <mergeCell ref="B3:AL3"/>
    <mergeCell ref="B82:E8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RESUMEN</vt:lpstr>
      <vt:lpstr>AÑO 2016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Misaed</dc:creator>
  <cp:lastModifiedBy>info</cp:lastModifiedBy>
  <dcterms:created xsi:type="dcterms:W3CDTF">2012-05-30T23:12:46Z</dcterms:created>
  <dcterms:modified xsi:type="dcterms:W3CDTF">2017-04-04T18:53:03Z</dcterms:modified>
</cp:coreProperties>
</file>