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0490" windowHeight="7515"/>
  </bookViews>
  <sheets>
    <sheet name="RESUMEN 2015 2016" sheetId="4" r:id="rId1"/>
    <sheet name="PV Avance a Dic 2015" sheetId="1" r:id="rId2"/>
    <sheet name="SINIESTROS PV X MPIO" sheetId="6" r:id="rId3"/>
    <sheet name="Perennes a Dic 2015 2016  " sheetId="7" r:id="rId4"/>
    <sheet name="OI Avance a Dic 2015 2016" sheetId="2" r:id="rId5"/>
    <sheet name="Reporte Pecuario" sheetId="8" r:id="rId6"/>
    <sheet name="Hoja1" sheetId="9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8" l="1"/>
  <c r="G9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E26" i="8"/>
  <c r="K69" i="7"/>
  <c r="J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69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42" i="7"/>
  <c r="I21" i="7"/>
  <c r="I15" i="7"/>
  <c r="I14" i="7"/>
  <c r="I13" i="7"/>
  <c r="I12" i="7"/>
  <c r="I16" i="7"/>
  <c r="I8" i="7"/>
  <c r="O8" i="7"/>
  <c r="N8" i="7"/>
  <c r="M8" i="7"/>
  <c r="L8" i="7"/>
  <c r="K8" i="7"/>
  <c r="J8" i="7"/>
  <c r="H8" i="7"/>
  <c r="G8" i="7"/>
  <c r="F8" i="7"/>
  <c r="E8" i="7"/>
  <c r="D8" i="7"/>
  <c r="C8" i="7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J13" i="4"/>
  <c r="I13" i="4"/>
  <c r="H13" i="4"/>
  <c r="F13" i="4"/>
  <c r="E13" i="4"/>
  <c r="D13" i="4"/>
  <c r="G10" i="4"/>
  <c r="G13" i="4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N9" i="2"/>
  <c r="M9" i="2"/>
  <c r="L9" i="2"/>
  <c r="K9" i="2"/>
  <c r="J9" i="2"/>
  <c r="I9" i="2"/>
  <c r="H9" i="2"/>
  <c r="F9" i="2"/>
  <c r="E9" i="2"/>
  <c r="D9" i="2"/>
  <c r="C9" i="2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<sst xmlns="http://schemas.openxmlformats.org/spreadsheetml/2006/main" count="470" uniqueCount="241">
  <si>
    <t>ESTADO: SAN LUIS POTOSI</t>
  </si>
  <si>
    <t>Año agrícola</t>
  </si>
  <si>
    <t>Mes</t>
  </si>
  <si>
    <t>Diciembre</t>
  </si>
  <si>
    <t>CONSOLIDADO CULTIVOS P.V. 2015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</si>
  <si>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</si>
  <si>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</si>
  <si>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</si>
  <si>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</si>
  <si>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</si>
  <si>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</si>
  <si>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</si>
  <si>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</si>
  <si>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DEL MES ($/TON)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</si>
  <si>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</si>
  <si>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</si>
  <si>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</si>
  <si>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</si>
  <si>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Cultivo</t>
  </si>
  <si>
    <t>SUPERFICIE A COSECHAR (HA)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</si>
  <si>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</si>
  <si>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</si>
  <si>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</si>
  <si>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</si>
  <si>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</si>
  <si>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</si>
  <si>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</si>
  <si>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</si>
  <si>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</si>
  <si>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</si>
  <si>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</si>
  <si>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</si>
  <si>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</si>
  <si>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</si>
  <si>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</si>
  <si>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</si>
  <si>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</si>
  <si>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</si>
  <si>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</si>
  <si>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</si>
  <si>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</si>
  <si>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</si>
  <si>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</si>
  <si>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</si>
  <si>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</si>
  <si>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</si>
  <si>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</si>
  <si>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</si>
  <si>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</si>
  <si>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</si>
  <si>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</si>
  <si>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</si>
  <si>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</si>
  <si>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</si>
  <si>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</si>
  <si>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</si>
  <si>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</si>
  <si>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</si>
  <si>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</si>
  <si>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</si>
  <si>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</si>
  <si>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</si>
  <si>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</si>
  <si>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</si>
  <si>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</si>
  <si>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</si>
  <si>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</si>
  <si>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</si>
  <si>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</si>
  <si>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AVANCE DE SIEMBRAS Y COSECHAS CICLO PV 2015  (AÑO AGRICOLA) TEMPORAL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</si>
  <si>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</si>
  <si>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</si>
  <si>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</si>
  <si>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</si>
  <si>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</si>
  <si>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</si>
  <si>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</si>
  <si>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</si>
  <si>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AVANCE DE SIEMBRAS Y COSECHAS CICLO O.I. 2015/2016</t>
  </si>
  <si>
    <t>Superficie siniestrada (ha)</t>
  </si>
  <si>
    <t>Superficie a Cosechar</t>
  </si>
  <si>
    <t>Precio medio rural del mes ($/ton)</t>
  </si>
  <si>
    <t>Precio medio rural ponderado ($/ton)</t>
  </si>
  <si>
    <t>Valor de la producción (MILES $)</t>
  </si>
  <si>
    <t>AVANCE DE SIEMBRAS Y COSECHAS CICLO O.I. 2015/2016 RIEGO</t>
  </si>
  <si>
    <t>Cártamo</t>
  </si>
  <si>
    <t>Garbanzo forrajero</t>
  </si>
  <si>
    <t>AVANCE DE SIEMBRAS Y COSECHAS CICLO O.I. 2015/2016 TEMPORAL</t>
  </si>
  <si>
    <t>Lenteja</t>
  </si>
  <si>
    <t>AVANCE DE SIEMBRAS Y COSECHAS PERENNES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</si>
  <si>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</si>
  <si>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</si>
  <si>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</si>
  <si>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</si>
  <si>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</si>
  <si>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GRAN TOTAL</t>
  </si>
  <si>
    <t>CUTIVOS ESPECIALES</t>
  </si>
  <si>
    <t>Alfalfa verde Riego</t>
  </si>
  <si>
    <t>Café cereza Temporal</t>
  </si>
  <si>
    <t>Caña de azucar Riego</t>
  </si>
  <si>
    <t>Caña de azucar Temporal</t>
  </si>
  <si>
    <t>AVANCE DE SIEMBRAS Y COSECHAS PERENNES RIEGO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</si>
  <si>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</si>
  <si>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</si>
  <si>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</si>
  <si>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</si>
  <si>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</si>
  <si>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</si>
  <si>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</si>
  <si>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</si>
  <si>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</si>
  <si>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</si>
  <si>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</si>
  <si>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</si>
  <si>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</si>
  <si>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</si>
  <si>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</si>
  <si>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</si>
  <si>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</si>
  <si>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</si>
  <si>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</si>
  <si>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</si>
  <si>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</si>
  <si>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AVANCE DE SIEMBRAS Y COSECHAS PERENNES TEMPORAL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</si>
  <si>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</si>
  <si>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</si>
  <si>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</si>
  <si>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</si>
  <si>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</si>
  <si>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</si>
  <si>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</si>
  <si>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</si>
  <si>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 xml:space="preserve">                                SISTEMA NACIONAL DE INFORMACIÓN PARA EL DESARROLLO RURAL SUSTENTABLE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</si>
  <si>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</si>
  <si>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</si>
  <si>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</si>
  <si>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</si>
  <si>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</si>
  <si>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</si>
  <si>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</si>
  <si>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</si>
  <si>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</si>
  <si>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</si>
  <si>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Fuente: Red Agropecuaria Web / SAGARPA/ SIAP</t>
  </si>
  <si>
    <t>Delegación</t>
  </si>
  <si>
    <t>San Luis Potosí</t>
  </si>
  <si>
    <t xml:space="preserve">                      Año agrícola</t>
  </si>
  <si>
    <t xml:space="preserve">                      Ciclo productivo</t>
  </si>
  <si>
    <t>Primavera-Verano</t>
  </si>
  <si>
    <t xml:space="preserve">                      Modalidad</t>
  </si>
  <si>
    <t>R+T</t>
  </si>
  <si>
    <t>Municipio</t>
  </si>
  <si>
    <t>Totales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</si>
  <si>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</si>
  <si>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</si>
  <si>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</si>
  <si>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</si>
  <si>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</si>
  <si>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</si>
  <si>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</si>
  <si>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</si>
  <si>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</si>
  <si>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</si>
  <si>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</si>
  <si>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</si>
  <si>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</si>
  <si>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</si>
  <si>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</si>
  <si>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</si>
  <si>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</si>
  <si>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</si>
  <si>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</si>
  <si>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</si>
  <si>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</si>
  <si>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</si>
  <si>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</si>
  <si>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</si>
  <si>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</si>
  <si>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</si>
  <si>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</si>
  <si>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</si>
  <si>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</si>
  <si>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</si>
  <si>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</si>
  <si>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</si>
  <si>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</si>
  <si>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</si>
  <si>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</si>
  <si>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</si>
  <si>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</si>
  <si>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</si>
  <si>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>Avance de la producción pecuaria</t>
  </si>
  <si>
    <t xml:space="preserve">Mes : </t>
  </si>
  <si>
    <t>Estado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</si>
  <si>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</si>
  <si>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</si>
  <si>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</si>
  <si>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</si>
  <si>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</si>
  <si>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</si>
  <si>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</si>
  <si>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</si>
  <si>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</si>
  <si>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</si>
  <si>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</si>
  <si>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</si>
  <si>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</si>
  <si>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</si>
  <si>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</si>
  <si>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</si>
  <si>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</si>
  <si>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</si>
  <si>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Producción en el mes (ton)</t>
  </si>
  <si>
    <t>Año 2015</t>
  </si>
  <si>
    <t>Mes: Diciembre</t>
  </si>
  <si>
    <t>SISTEMA NACIONAL DE INFORMACIÓN PARA EL DESARROLLO RURAL SUSTENTABLE</t>
  </si>
  <si>
    <t xml:space="preserve">                       SECRETARIA DE DESARROLLO AGROPECUARIO Y RECURSOS HIDRÁULICOS</t>
  </si>
  <si>
    <t>RESUMEN DE AVANCE DE SIEMBRA Y COSECHAS AÑO AGRÍCOLA 2015 / 2016 (R+T)</t>
  </si>
  <si>
    <t>SECRETARIA DE DESARROLLO AGROPECUARIO Y RECURSOS HIDRÁULICOS</t>
  </si>
  <si>
    <t>AVANCE DE SIEMBRAS Y COSECHAS CICLO PV 2015  (AÑO AGRÍCOLA)</t>
  </si>
  <si>
    <t>REPORTE DE SINIESTROS PV 2015</t>
  </si>
  <si>
    <t>CONSOLIDADO CULTIVOS O.I. 2015 / 2016</t>
  </si>
  <si>
    <t>Superficie sembrada  (ha)</t>
  </si>
  <si>
    <t>Producción obtenida</t>
  </si>
  <si>
    <t>REPORTE AL MES DE DICIEMBRE  2015</t>
  </si>
  <si>
    <t>En el  ciclo PV 2015, se tiene un reporte de superficie   sembrada de 437,902 Ha. . Asi mismo se tienen datos de 109,838 Ha siniestradas correspondiendo en mayor cantidad a los  cultivos de maiz grano y frijol ( se anexa desglose por municipio y cultivo).</t>
  </si>
  <si>
    <t>En cuanto a cultivos Perennes 2015 se considera cierre en este mes, y se continuara considerando datos de avance de los cultivos de alfalfa, café y caña de azúcar (especiales).</t>
  </si>
  <si>
    <t>En lo referente al ciclo otoño invierno (O.I. 2015 / 2016), en relación a superficie sembrada se tiene un avance  de  10,520 ha.</t>
  </si>
  <si>
    <t>Resumen: Riego + Temporal (R+T)</t>
  </si>
  <si>
    <t>Valor Total</t>
  </si>
  <si>
    <t>Superficie cosechada  (ha)</t>
  </si>
  <si>
    <t>Producción  programada (ton)</t>
  </si>
  <si>
    <t>Producción obtenida  (ton)</t>
  </si>
  <si>
    <t>Rendimiento obtenido  (ton/ha)</t>
  </si>
  <si>
    <t>Superficie  programada a sembrar (ha)</t>
  </si>
  <si>
    <t>Superficie cosechada (ha)</t>
  </si>
  <si>
    <t>Rendimiento  programado (ton/ha)</t>
  </si>
  <si>
    <t>Rendimiento obtenido  (ton)</t>
  </si>
  <si>
    <t>Reporte preliminar</t>
  </si>
  <si>
    <t>SUPERFICIE PROGRAMADA SIEMBRA  / PLANTADA (HA)</t>
  </si>
  <si>
    <t>SUPERFICIE SEMBRADA / PLANTADA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</si>
</sst>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3E8"/>
        <bgColor indexed="64"/>
      </patternFill>
    </fill>
    <fill>
      <patternFill patternType="solid">
        <fgColor rgb="FFEEFFEE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3" fontId="14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0" fontId="3" fillId="0" borderId="0" xfId="1" applyFill="1" applyBorder="1"/>
    <xf numFmtId="0" fontId="3" fillId="0" borderId="0" xfId="1" applyBorder="1"/>
    <xf numFmtId="0" fontId="6" fillId="0" borderId="0" xfId="1" applyFont="1" applyBorder="1" applyAlignment="1">
      <alignment horizontal="left" wrapText="1"/>
    </xf>
    <xf numFmtId="0" fontId="8" fillId="3" borderId="3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right" vertical="top" wrapText="1"/>
    </xf>
    <xf numFmtId="4" fontId="11" fillId="5" borderId="2" xfId="0" applyNumberFormat="1" applyFont="1" applyFill="1" applyBorder="1" applyAlignment="1">
      <alignment horizontal="right" vertical="top" wrapText="1"/>
    </xf>
    <xf numFmtId="0" fontId="0" fillId="5" borderId="0" xfId="0" applyFill="1"/>
    <xf numFmtId="0" fontId="0" fillId="4" borderId="2" xfId="0" applyFill="1" applyBorder="1"/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5" borderId="2" xfId="0" applyFill="1" applyBorder="1"/>
    <xf numFmtId="0" fontId="9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Fill="1" applyBorder="1"/>
    <xf numFmtId="0" fontId="12" fillId="0" borderId="0" xfId="1" applyFont="1" applyBorder="1"/>
    <xf numFmtId="0" fontId="6" fillId="0" borderId="0" xfId="0" applyFont="1" applyAlignment="1">
      <alignment horizontal="center" vertical="center" wrapText="1"/>
    </xf>
    <xf numFmtId="0" fontId="12" fillId="0" borderId="0" xfId="1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right" vertical="top" wrapText="1"/>
    </xf>
    <xf numFmtId="4" fontId="11" fillId="0" borderId="2" xfId="0" applyNumberFormat="1" applyFont="1" applyFill="1" applyBorder="1" applyAlignment="1">
      <alignment horizontal="right" vertical="top" wrapText="1"/>
    </xf>
    <xf numFmtId="0" fontId="0" fillId="0" borderId="2" xfId="0" applyFill="1" applyBorder="1"/>
    <xf numFmtId="0" fontId="0" fillId="0" borderId="0" xfId="0" applyBorder="1"/>
    <xf numFmtId="0" fontId="0" fillId="0" borderId="0" xfId="0" applyFill="1" applyBorder="1"/>
    <xf numFmtId="0" fontId="6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right" wrapText="1"/>
    </xf>
    <xf numFmtId="164" fontId="11" fillId="0" borderId="0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1" applyFont="1" applyBorder="1" applyAlignment="1">
      <alignment horizontal="left" wrapText="1"/>
    </xf>
    <xf numFmtId="0" fontId="13" fillId="0" borderId="0" xfId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0" xfId="0" applyFont="1" applyBorder="1" applyAlignment="1"/>
    <xf numFmtId="0" fontId="1" fillId="0" borderId="0" xfId="0" applyFont="1" applyBorder="1" applyAlignment="1"/>
    <xf numFmtId="0" fontId="17" fillId="0" borderId="0" xfId="0" applyFont="1" applyBorder="1"/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17" fontId="17" fillId="0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9" fillId="0" borderId="0" xfId="0" applyFont="1"/>
    <xf numFmtId="0" fontId="1" fillId="0" borderId="0" xfId="0" applyFont="1" applyFill="1"/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wrapText="1"/>
    </xf>
    <xf numFmtId="165" fontId="20" fillId="0" borderId="17" xfId="2" applyNumberFormat="1" applyFont="1" applyFill="1" applyBorder="1" applyAlignment="1">
      <alignment horizontal="center" wrapText="1"/>
    </xf>
    <xf numFmtId="166" fontId="21" fillId="0" borderId="2" xfId="0" applyNumberFormat="1" applyFont="1" applyFill="1" applyBorder="1" applyAlignment="1">
      <alignment horizontal="center" wrapText="1"/>
    </xf>
    <xf numFmtId="166" fontId="22" fillId="0" borderId="2" xfId="0" applyNumberFormat="1" applyFont="1" applyFill="1" applyBorder="1" applyAlignment="1">
      <alignment horizontal="center" wrapText="1"/>
    </xf>
    <xf numFmtId="165" fontId="17" fillId="0" borderId="2" xfId="0" applyNumberFormat="1" applyFont="1" applyFill="1" applyBorder="1" applyAlignment="1">
      <alignment horizontal="center" wrapText="1"/>
    </xf>
    <xf numFmtId="3" fontId="22" fillId="0" borderId="2" xfId="0" applyNumberFormat="1" applyFont="1" applyFill="1" applyBorder="1" applyAlignment="1">
      <alignment horizontal="center" wrapText="1"/>
    </xf>
    <xf numFmtId="3" fontId="17" fillId="0" borderId="2" xfId="0" applyNumberFormat="1" applyFont="1" applyFill="1" applyBorder="1" applyAlignment="1">
      <alignment horizontal="center" wrapText="1"/>
    </xf>
    <xf numFmtId="0" fontId="19" fillId="6" borderId="18" xfId="0" applyFont="1" applyFill="1" applyBorder="1" applyAlignment="1">
      <alignment horizontal="left" wrapText="1"/>
    </xf>
    <xf numFmtId="0" fontId="22" fillId="0" borderId="16" xfId="0" applyFont="1" applyFill="1" applyBorder="1" applyAlignment="1">
      <alignment horizontal="center" wrapText="1"/>
    </xf>
    <xf numFmtId="3" fontId="22" fillId="0" borderId="17" xfId="0" applyNumberFormat="1" applyFont="1" applyFill="1" applyBorder="1" applyAlignment="1">
      <alignment horizontal="center" wrapText="1"/>
    </xf>
    <xf numFmtId="165" fontId="22" fillId="0" borderId="2" xfId="2" applyNumberFormat="1" applyFont="1" applyFill="1" applyBorder="1" applyAlignment="1">
      <alignment horizontal="right" wrapText="1"/>
    </xf>
    <xf numFmtId="3" fontId="22" fillId="0" borderId="2" xfId="0" applyNumberFormat="1" applyFont="1" applyFill="1" applyBorder="1" applyAlignment="1">
      <alignment horizontal="right" wrapText="1"/>
    </xf>
    <xf numFmtId="165" fontId="17" fillId="0" borderId="2" xfId="2" applyNumberFormat="1" applyFont="1" applyFill="1" applyBorder="1" applyAlignment="1">
      <alignment horizontal="center" wrapText="1"/>
    </xf>
    <xf numFmtId="165" fontId="22" fillId="0" borderId="2" xfId="2" applyNumberFormat="1" applyFont="1" applyFill="1" applyBorder="1" applyAlignment="1">
      <alignment wrapText="1"/>
    </xf>
    <xf numFmtId="3" fontId="22" fillId="0" borderId="2" xfId="0" applyNumberFormat="1" applyFont="1" applyFill="1" applyBorder="1" applyAlignment="1">
      <alignment wrapText="1"/>
    </xf>
    <xf numFmtId="0" fontId="23" fillId="6" borderId="2" xfId="0" applyFont="1" applyFill="1" applyBorder="1" applyAlignment="1">
      <alignment wrapText="1"/>
    </xf>
    <xf numFmtId="165" fontId="22" fillId="0" borderId="2" xfId="2" applyNumberFormat="1" applyFont="1" applyFill="1" applyBorder="1" applyAlignment="1">
      <alignment horizontal="center" wrapText="1"/>
    </xf>
    <xf numFmtId="0" fontId="23" fillId="6" borderId="2" xfId="0" applyFont="1" applyFill="1" applyBorder="1" applyAlignment="1">
      <alignment horizontal="justify" wrapText="1"/>
    </xf>
    <xf numFmtId="0" fontId="24" fillId="2" borderId="2" xfId="0" applyFont="1" applyFill="1" applyBorder="1" applyAlignment="1">
      <alignment horizontal="center"/>
    </xf>
    <xf numFmtId="3" fontId="24" fillId="2" borderId="2" xfId="0" applyNumberFormat="1" applyFont="1" applyFill="1" applyBorder="1" applyAlignment="1">
      <alignment horizontal="center"/>
    </xf>
    <xf numFmtId="0" fontId="24" fillId="2" borderId="19" xfId="0" applyFont="1" applyFill="1" applyBorder="1" applyAlignment="1">
      <alignment horizontal="justify" wrapText="1"/>
    </xf>
    <xf numFmtId="0" fontId="1" fillId="0" borderId="0" xfId="0" applyFont="1"/>
    <xf numFmtId="0" fontId="25" fillId="0" borderId="0" xfId="0" applyFont="1"/>
    <xf numFmtId="0" fontId="27" fillId="4" borderId="2" xfId="0" applyFont="1" applyFill="1" applyBorder="1" applyAlignment="1">
      <alignment horizontal="right" vertical="top" wrapText="1"/>
    </xf>
    <xf numFmtId="0" fontId="27" fillId="0" borderId="2" xfId="0" applyFont="1" applyFill="1" applyBorder="1" applyAlignment="1">
      <alignment horizontal="right" vertical="top" wrapText="1"/>
    </xf>
    <xf numFmtId="4" fontId="27" fillId="0" borderId="2" xfId="0" applyNumberFormat="1" applyFont="1" applyFill="1" applyBorder="1" applyAlignment="1">
      <alignment horizontal="right" vertical="top" wrapText="1"/>
    </xf>
    <xf numFmtId="4" fontId="27" fillId="4" borderId="2" xfId="0" applyNumberFormat="1" applyFont="1" applyFill="1" applyBorder="1" applyAlignment="1">
      <alignment horizontal="right" vertical="top" wrapText="1"/>
    </xf>
    <xf numFmtId="0" fontId="8" fillId="8" borderId="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horizontal="left" vertical="center" wrapText="1"/>
    </xf>
    <xf numFmtId="0" fontId="0" fillId="8" borderId="20" xfId="0" applyFill="1" applyBorder="1" applyAlignment="1">
      <alignment horizontal="left"/>
    </xf>
    <xf numFmtId="0" fontId="0" fillId="8" borderId="21" xfId="0" applyFill="1" applyBorder="1"/>
    <xf numFmtId="0" fontId="0" fillId="8" borderId="19" xfId="0" applyFill="1" applyBorder="1"/>
    <xf numFmtId="0" fontId="28" fillId="8" borderId="2" xfId="0" applyFont="1" applyFill="1" applyBorder="1" applyAlignment="1">
      <alignment horizontal="left" vertical="top" wrapText="1"/>
    </xf>
    <xf numFmtId="0" fontId="28" fillId="8" borderId="2" xfId="0" applyFont="1" applyFill="1" applyBorder="1" applyAlignment="1">
      <alignment horizontal="right" vertical="top" wrapText="1"/>
    </xf>
    <xf numFmtId="4" fontId="28" fillId="8" borderId="2" xfId="0" applyNumberFormat="1" applyFont="1" applyFill="1" applyBorder="1" applyAlignment="1">
      <alignment horizontal="right" vertical="top" wrapText="1"/>
    </xf>
    <xf numFmtId="3" fontId="26" fillId="8" borderId="2" xfId="0" applyNumberFormat="1" applyFont="1" applyFill="1" applyBorder="1" applyAlignment="1">
      <alignment horizontal="right" vertical="top" wrapText="1"/>
    </xf>
    <xf numFmtId="4" fontId="26" fillId="8" borderId="2" xfId="0" applyNumberFormat="1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27" fillId="4" borderId="2" xfId="0" applyFont="1" applyFill="1" applyBorder="1" applyAlignment="1">
      <alignment horizontal="right" vertical="top"/>
    </xf>
    <xf numFmtId="4" fontId="27" fillId="4" borderId="2" xfId="0" applyNumberFormat="1" applyFont="1" applyFill="1" applyBorder="1" applyAlignment="1">
      <alignment horizontal="right" vertical="top"/>
    </xf>
    <xf numFmtId="3" fontId="26" fillId="8" borderId="2" xfId="0" applyNumberFormat="1" applyFont="1" applyFill="1" applyBorder="1" applyAlignment="1">
      <alignment horizontal="right" vertical="top"/>
    </xf>
    <xf numFmtId="0" fontId="0" fillId="0" borderId="0" xfId="0" applyAlignment="1"/>
    <xf numFmtId="0" fontId="9" fillId="9" borderId="1" xfId="0" applyFont="1" applyFill="1" applyBorder="1" applyAlignment="1">
      <alignment vertical="center" wrapText="1"/>
    </xf>
    <xf numFmtId="0" fontId="10" fillId="9" borderId="5" xfId="0" applyFont="1" applyFill="1" applyBorder="1" applyAlignment="1">
      <alignment horizontal="left" vertical="center" wrapText="1"/>
    </xf>
    <xf numFmtId="0" fontId="9" fillId="9" borderId="20" xfId="0" applyFont="1" applyFill="1" applyBorder="1" applyAlignment="1">
      <alignment vertical="center" wrapText="1"/>
    </xf>
    <xf numFmtId="0" fontId="10" fillId="9" borderId="21" xfId="0" applyFont="1" applyFill="1" applyBorder="1" applyAlignment="1">
      <alignment horizontal="left" vertical="center" wrapText="1"/>
    </xf>
    <xf numFmtId="4" fontId="11" fillId="10" borderId="2" xfId="0" applyNumberFormat="1" applyFont="1" applyFill="1" applyBorder="1" applyAlignment="1">
      <alignment horizontal="right" vertical="top" wrapText="1"/>
    </xf>
    <xf numFmtId="0" fontId="11" fillId="10" borderId="2" xfId="0" applyFont="1" applyFill="1" applyBorder="1" applyAlignment="1">
      <alignment horizontal="right" vertical="top" wrapText="1"/>
    </xf>
    <xf numFmtId="0" fontId="11" fillId="11" borderId="2" xfId="0" applyFont="1" applyFill="1" applyBorder="1" applyAlignment="1">
      <alignment horizontal="right" vertical="top" wrapText="1"/>
    </xf>
    <xf numFmtId="4" fontId="11" fillId="11" borderId="2" xfId="0" applyNumberFormat="1" applyFont="1" applyFill="1" applyBorder="1" applyAlignment="1">
      <alignment horizontal="right" vertical="top" wrapText="1"/>
    </xf>
    <xf numFmtId="4" fontId="29" fillId="12" borderId="2" xfId="0" applyNumberFormat="1" applyFont="1" applyFill="1" applyBorder="1" applyAlignment="1">
      <alignment horizontal="right" vertical="top" wrapText="1"/>
    </xf>
    <xf numFmtId="0" fontId="29" fillId="12" borderId="2" xfId="0" applyFont="1" applyFill="1" applyBorder="1" applyAlignment="1">
      <alignment horizontal="right" vertical="top" wrapText="1"/>
    </xf>
    <xf numFmtId="0" fontId="9" fillId="9" borderId="6" xfId="0" applyFont="1" applyFill="1" applyBorder="1" applyAlignment="1">
      <alignment vertical="center" wrapText="1"/>
    </xf>
    <xf numFmtId="0" fontId="9" fillId="9" borderId="19" xfId="0" applyFont="1" applyFill="1" applyBorder="1" applyAlignment="1">
      <alignment vertical="center" wrapText="1"/>
    </xf>
    <xf numFmtId="0" fontId="11" fillId="10" borderId="16" xfId="0" applyFont="1" applyFill="1" applyBorder="1" applyAlignment="1">
      <alignment horizontal="left" vertical="top" wrapText="1"/>
    </xf>
    <xf numFmtId="0" fontId="11" fillId="10" borderId="18" xfId="0" applyFont="1" applyFill="1" applyBorder="1" applyAlignment="1">
      <alignment horizontal="right" vertical="top" wrapText="1"/>
    </xf>
    <xf numFmtId="0" fontId="11" fillId="11" borderId="16" xfId="0" applyFont="1" applyFill="1" applyBorder="1" applyAlignment="1">
      <alignment horizontal="left" vertical="top" wrapText="1"/>
    </xf>
    <xf numFmtId="0" fontId="11" fillId="11" borderId="18" xfId="0" applyFont="1" applyFill="1" applyBorder="1" applyAlignment="1">
      <alignment horizontal="right" vertical="top" wrapText="1"/>
    </xf>
    <xf numFmtId="0" fontId="29" fillId="12" borderId="16" xfId="0" applyFont="1" applyFill="1" applyBorder="1" applyAlignment="1">
      <alignment horizontal="left" vertical="top" wrapText="1"/>
    </xf>
    <xf numFmtId="0" fontId="29" fillId="12" borderId="18" xfId="0" applyFont="1" applyFill="1" applyBorder="1" applyAlignment="1">
      <alignment horizontal="right" vertical="top" wrapText="1"/>
    </xf>
    <xf numFmtId="4" fontId="11" fillId="10" borderId="18" xfId="0" applyNumberFormat="1" applyFont="1" applyFill="1" applyBorder="1" applyAlignment="1">
      <alignment horizontal="right" vertical="top" wrapText="1"/>
    </xf>
    <xf numFmtId="4" fontId="11" fillId="11" borderId="18" xfId="0" applyNumberFormat="1" applyFont="1" applyFill="1" applyBorder="1" applyAlignment="1">
      <alignment horizontal="right" vertical="top" wrapText="1"/>
    </xf>
    <xf numFmtId="4" fontId="29" fillId="12" borderId="18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/>
    <xf numFmtId="4" fontId="1" fillId="0" borderId="24" xfId="0" applyNumberFormat="1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top" wrapText="1"/>
    </xf>
    <xf numFmtId="4" fontId="8" fillId="7" borderId="2" xfId="0" applyNumberFormat="1" applyFont="1" applyFill="1" applyBorder="1" applyAlignment="1">
      <alignment horizontal="right" vertical="top" wrapText="1"/>
    </xf>
    <xf numFmtId="0" fontId="8" fillId="7" borderId="2" xfId="0" applyFont="1" applyFill="1" applyBorder="1" applyAlignment="1">
      <alignment horizontal="right" vertical="top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4" xfId="1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5" xfId="1" applyFont="1" applyFill="1" applyBorder="1" applyAlignment="1">
      <alignment horizontal="center" vertical="center" wrapText="1"/>
    </xf>
    <xf numFmtId="43" fontId="8" fillId="7" borderId="2" xfId="2" applyFont="1" applyFill="1" applyBorder="1" applyAlignment="1">
      <alignment horizontal="right" vertical="top" wrapText="1"/>
    </xf>
    <xf numFmtId="4" fontId="1" fillId="0" borderId="25" xfId="0" applyNumberFormat="1" applyFont="1" applyBorder="1"/>
    <xf numFmtId="0" fontId="1" fillId="0" borderId="28" xfId="0" applyFont="1" applyBorder="1"/>
    <xf numFmtId="17" fontId="12" fillId="0" borderId="0" xfId="1" applyNumberFormat="1" applyFont="1" applyBorder="1" applyAlignment="1">
      <alignment horizontal="left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vertical="top" wrapText="1"/>
    </xf>
    <xf numFmtId="0" fontId="27" fillId="8" borderId="18" xfId="0" applyFont="1" applyFill="1" applyBorder="1" applyAlignment="1">
      <alignment vertical="top" wrapText="1"/>
    </xf>
    <xf numFmtId="0" fontId="27" fillId="8" borderId="3" xfId="0" applyFont="1" applyFill="1" applyBorder="1" applyAlignment="1">
      <alignment horizontal="left" vertical="top" wrapText="1"/>
    </xf>
    <xf numFmtId="0" fontId="27" fillId="8" borderId="4" xfId="0" applyFont="1" applyFill="1" applyBorder="1" applyAlignment="1">
      <alignment horizontal="right" vertical="top" wrapText="1"/>
    </xf>
    <xf numFmtId="0" fontId="27" fillId="8" borderId="26" xfId="0" applyFont="1" applyFill="1" applyBorder="1" applyAlignment="1">
      <alignment horizontal="right" vertical="top" wrapText="1"/>
    </xf>
    <xf numFmtId="0" fontId="27" fillId="8" borderId="27" xfId="0" applyFont="1" applyFill="1" applyBorder="1" applyAlignment="1">
      <alignment horizontal="right" vertical="top" wrapText="1"/>
    </xf>
    <xf numFmtId="0" fontId="6" fillId="0" borderId="1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0" borderId="6" xfId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left" wrapText="1"/>
    </xf>
    <xf numFmtId="0" fontId="6" fillId="0" borderId="1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left" vertical="center" wrapText="1"/>
    </xf>
    <xf numFmtId="0" fontId="0" fillId="8" borderId="21" xfId="0" applyFill="1" applyBorder="1" applyAlignment="1">
      <alignment horizontal="left"/>
    </xf>
    <xf numFmtId="0" fontId="0" fillId="0" borderId="0" xfId="0" applyAlignment="1">
      <alignment vertical="center" wrapText="1"/>
    </xf>
    <xf numFmtId="0" fontId="8" fillId="0" borderId="12" xfId="0" applyNumberFormat="1" applyFont="1" applyFill="1" applyBorder="1" applyAlignment="1" applyProtection="1">
      <alignment horizontal="center" wrapText="1"/>
    </xf>
    <xf numFmtId="0" fontId="13" fillId="0" borderId="0" xfId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8" fillId="8" borderId="16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27" fillId="8" borderId="16" xfId="0" applyFont="1" applyFill="1" applyBorder="1" applyAlignment="1">
      <alignment vertical="top" wrapText="1"/>
    </xf>
    <xf numFmtId="0" fontId="27" fillId="8" borderId="2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1</xdr:row>
      <xdr:rowOff>95250</xdr:rowOff>
    </xdr:from>
    <xdr:to>
      <xdr:col>4</xdr:col>
      <xdr:colOff>333375</xdr:colOff>
      <xdr:row>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3" y="285750"/>
          <a:ext cx="2800352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tabSelected="1" workbookViewId="0">
      <selection activeCell="F10" sqref="F10"/>
    </sheetView>
  </sheetViews>
  <sheetFormatPr baseColWidth="10" defaultRowHeight="15" x14ac:dyDescent="0.25"/>
  <cols>
    <col min="1" max="1" width="5.5703125" customWidth="1"/>
    <col min="2" max="2" width="14.42578125" customWidth="1"/>
    <col min="3" max="3" width="12.5703125" customWidth="1"/>
    <col min="8" max="8" width="12.7109375" customWidth="1"/>
    <col min="11" max="11" width="49.7109375" customWidth="1"/>
  </cols>
  <sheetData>
    <row r="3" spans="2:11" ht="15.75" x14ac:dyDescent="0.25">
      <c r="D3" s="49"/>
      <c r="E3" s="49" t="s">
        <v>216</v>
      </c>
      <c r="F3" s="49"/>
      <c r="G3" s="49"/>
      <c r="H3" s="49"/>
      <c r="I3" s="49"/>
    </row>
    <row r="4" spans="2:11" x14ac:dyDescent="0.25">
      <c r="D4" s="50"/>
      <c r="E4" s="50" t="s">
        <v>132</v>
      </c>
      <c r="F4" s="50"/>
      <c r="G4" s="50"/>
      <c r="H4" s="50"/>
      <c r="I4" s="50"/>
    </row>
    <row r="5" spans="2:11" x14ac:dyDescent="0.25">
      <c r="B5" s="36"/>
      <c r="C5" s="36"/>
      <c r="D5" s="36"/>
      <c r="E5" s="36"/>
      <c r="F5" s="51" t="s">
        <v>217</v>
      </c>
      <c r="G5" s="36"/>
      <c r="H5" s="36"/>
      <c r="I5" s="36"/>
    </row>
    <row r="6" spans="2:11" ht="15.75" x14ac:dyDescent="0.25">
      <c r="B6" s="52"/>
      <c r="C6" s="52"/>
      <c r="D6" s="53"/>
      <c r="E6" s="53"/>
      <c r="F6" s="53"/>
      <c r="G6" s="53"/>
      <c r="H6" s="53"/>
      <c r="I6" s="54" t="s">
        <v>224</v>
      </c>
      <c r="J6" s="55"/>
      <c r="K6" s="56"/>
    </row>
    <row r="7" spans="2:11" x14ac:dyDescent="0.25">
      <c r="B7" s="57"/>
    </row>
    <row r="8" spans="2:11" ht="15.75" thickBot="1" x14ac:dyDescent="0.3"/>
    <row r="9" spans="2:11" ht="56.25" x14ac:dyDescent="0.25">
      <c r="B9" s="58" t="s">
        <v>133</v>
      </c>
      <c r="C9" s="59" t="s">
        <v>239</v>
      </c>
      <c r="D9" s="59" t="s">
        <v>240</v>
      </c>
      <c r="E9" s="59" t="s">
        <v>6</v>
      </c>
      <c r="F9" s="59" t="s">
        <v>7</v>
      </c>
      <c r="G9" s="59" t="s">
        <v>134</v>
      </c>
      <c r="H9" s="59" t="s">
        <v>135</v>
      </c>
      <c r="I9" s="59" t="s">
        <v>136</v>
      </c>
      <c r="J9" s="59" t="s">
        <v>137</v>
      </c>
      <c r="K9" s="60" t="s">
        <v>138</v>
      </c>
    </row>
    <row r="10" spans="2:11" ht="75" x14ac:dyDescent="0.25">
      <c r="B10" s="61" t="s">
        <v>139</v>
      </c>
      <c r="C10" s="62">
        <v>488147</v>
      </c>
      <c r="D10" s="63">
        <v>437901.84</v>
      </c>
      <c r="E10" s="63">
        <v>298389</v>
      </c>
      <c r="F10" s="64">
        <v>109838</v>
      </c>
      <c r="G10" s="65">
        <f>D10-E10-F10</f>
        <v>29674.840000000026</v>
      </c>
      <c r="H10" s="64">
        <v>1189292.49</v>
      </c>
      <c r="I10" s="66">
        <v>817996</v>
      </c>
      <c r="J10" s="67">
        <v>6456805</v>
      </c>
      <c r="K10" s="68" t="s">
        <v>225</v>
      </c>
    </row>
    <row r="11" spans="2:11" ht="60" x14ac:dyDescent="0.25">
      <c r="B11" s="69" t="s">
        <v>140</v>
      </c>
      <c r="C11" s="70" t="s">
        <v>141</v>
      </c>
      <c r="D11" s="66">
        <v>318444</v>
      </c>
      <c r="E11" s="71">
        <v>222867</v>
      </c>
      <c r="F11" s="72">
        <v>0</v>
      </c>
      <c r="G11" s="73">
        <v>95576</v>
      </c>
      <c r="H11" s="66">
        <v>11334685</v>
      </c>
      <c r="I11" s="74">
        <v>4662284</v>
      </c>
      <c r="J11" s="75">
        <v>2996868</v>
      </c>
      <c r="K11" s="76" t="s">
        <v>226</v>
      </c>
    </row>
    <row r="12" spans="2:11" ht="45" x14ac:dyDescent="0.25">
      <c r="B12" s="69" t="s">
        <v>142</v>
      </c>
      <c r="C12" s="70">
        <v>72867</v>
      </c>
      <c r="D12" s="64">
        <v>26197</v>
      </c>
      <c r="E12" s="64">
        <v>0</v>
      </c>
      <c r="F12" s="64">
        <v>0</v>
      </c>
      <c r="G12" s="64">
        <v>72867</v>
      </c>
      <c r="H12" s="64">
        <v>386754</v>
      </c>
      <c r="I12" s="77">
        <v>0</v>
      </c>
      <c r="J12" s="77">
        <v>0</v>
      </c>
      <c r="K12" s="78" t="s">
        <v>227</v>
      </c>
    </row>
    <row r="13" spans="2:11" ht="15.75" thickBot="1" x14ac:dyDescent="0.3">
      <c r="B13" s="79" t="s">
        <v>68</v>
      </c>
      <c r="C13" s="79"/>
      <c r="D13" s="80">
        <f t="shared" ref="D13:J13" si="0">SUM(D10:D12)</f>
        <v>782542.84000000008</v>
      </c>
      <c r="E13" s="80">
        <f t="shared" si="0"/>
        <v>521256</v>
      </c>
      <c r="F13" s="80">
        <f t="shared" si="0"/>
        <v>109838</v>
      </c>
      <c r="G13" s="80">
        <f t="shared" si="0"/>
        <v>198117.84000000003</v>
      </c>
      <c r="H13" s="80">
        <f t="shared" si="0"/>
        <v>12910731.49</v>
      </c>
      <c r="I13" s="80">
        <f t="shared" si="0"/>
        <v>5480280</v>
      </c>
      <c r="J13" s="80">
        <f t="shared" si="0"/>
        <v>9453673</v>
      </c>
      <c r="K13" s="81"/>
    </row>
    <row r="14" spans="2:11" x14ac:dyDescent="0.25">
      <c r="B14" s="82" t="s">
        <v>228</v>
      </c>
    </row>
    <row r="15" spans="2:11" x14ac:dyDescent="0.25">
      <c r="B15" s="83" t="s">
        <v>143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P86"/>
  <sheetViews>
    <sheetView workbookViewId="0">
      <selection activeCell="P8" sqref="P8"/>
    </sheetView>
  </sheetViews>
  <sheetFormatPr baseColWidth="10" defaultRowHeight="15" x14ac:dyDescent="0.25"/>
  <cols>
    <col min="1" max="1" width="4.42578125" customWidth="1"/>
    <col min="2" max="2" width="19.5703125" customWidth="1"/>
    <col min="3" max="3" width="13.140625" customWidth="1"/>
  </cols>
  <sheetData>
    <row r="2" spans="2:14" ht="15.75" x14ac:dyDescent="0.25">
      <c r="B2" s="163" t="s">
        <v>218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14" ht="15.75" x14ac:dyDescent="0.25">
      <c r="B3" s="163" t="s">
        <v>215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14" ht="15" customHeight="1" x14ac:dyDescent="0.25">
      <c r="B4" s="163" t="s">
        <v>219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14" ht="27" customHeight="1" thickBot="1" x14ac:dyDescent="0.3">
      <c r="B5" s="164" t="s">
        <v>0</v>
      </c>
      <c r="C5" s="164"/>
      <c r="D5" s="1" t="s">
        <v>1</v>
      </c>
      <c r="E5" s="2">
        <v>2015</v>
      </c>
      <c r="F5" s="3"/>
      <c r="G5" s="4"/>
      <c r="H5" s="4"/>
      <c r="I5" s="4"/>
      <c r="J5" s="4"/>
      <c r="K5" s="4"/>
      <c r="M5" s="1" t="s">
        <v>2</v>
      </c>
      <c r="N5" s="5" t="s">
        <v>3</v>
      </c>
    </row>
    <row r="6" spans="2:14" ht="45" x14ac:dyDescent="0.25">
      <c r="B6" s="135" t="s">
        <v>4</v>
      </c>
      <c r="C6" s="136" t="s">
        <v>5</v>
      </c>
      <c r="D6" s="136" t="s">
        <v>222</v>
      </c>
      <c r="E6" s="136" t="s">
        <v>6</v>
      </c>
      <c r="F6" s="136" t="s">
        <v>7</v>
      </c>
      <c r="G6" s="136" t="s">
        <v>8</v>
      </c>
      <c r="H6" s="136" t="s">
        <v>9</v>
      </c>
      <c r="I6" s="136" t="s">
        <v>10</v>
      </c>
      <c r="J6" s="136" t="s">
        <v>11</v>
      </c>
      <c r="K6" s="136" t="s">
        <v>12</v>
      </c>
      <c r="L6" s="136" t="s">
        <v>13</v>
      </c>
      <c r="M6" s="136" t="s">
        <v>14</v>
      </c>
      <c r="N6" s="136" t="s">
        <v>15</v>
      </c>
    </row>
    <row r="7" spans="2:14" ht="21.75" customHeight="1" thickBot="1" x14ac:dyDescent="0.3">
      <c r="B7" s="6" t="s">
        <v>16</v>
      </c>
      <c r="C7" s="7">
        <f>C60+C84</f>
        <v>488147.58</v>
      </c>
      <c r="D7" s="7">
        <f t="shared" ref="D7:N7" si="0">D60+D84</f>
        <v>437901.84</v>
      </c>
      <c r="E7" s="7">
        <f t="shared" si="0"/>
        <v>298389.08</v>
      </c>
      <c r="F7" s="7">
        <f t="shared" si="0"/>
        <v>109838.5</v>
      </c>
      <c r="G7" s="7">
        <f t="shared" si="0"/>
        <v>29674.259999999984</v>
      </c>
      <c r="H7" s="7">
        <f t="shared" si="0"/>
        <v>1189292.49</v>
      </c>
      <c r="I7" s="7">
        <f t="shared" si="0"/>
        <v>817996.19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6456805.4000000004</v>
      </c>
    </row>
    <row r="8" spans="2:14" ht="15.75" thickBot="1" x14ac:dyDescent="0.3">
      <c r="B8" s="8"/>
      <c r="C8" s="9"/>
      <c r="D8" s="8"/>
      <c r="E8" s="9"/>
      <c r="G8" s="9"/>
      <c r="H8" s="9"/>
    </row>
    <row r="9" spans="2:14" ht="15" customHeight="1" x14ac:dyDescent="0.25">
      <c r="B9" s="165" t="s">
        <v>17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7"/>
    </row>
    <row r="10" spans="2:14" x14ac:dyDescent="0.25">
      <c r="B10" s="168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70"/>
    </row>
    <row r="11" spans="2:14" ht="45" x14ac:dyDescent="0.25">
      <c r="B11" s="137" t="s">
        <v>18</v>
      </c>
      <c r="C11" s="136" t="s">
        <v>5</v>
      </c>
      <c r="D11" s="136" t="s">
        <v>222</v>
      </c>
      <c r="E11" s="136" t="s">
        <v>6</v>
      </c>
      <c r="F11" s="136" t="s">
        <v>7</v>
      </c>
      <c r="G11" s="137" t="s">
        <v>19</v>
      </c>
      <c r="H11" s="136" t="s">
        <v>9</v>
      </c>
      <c r="I11" s="136" t="s">
        <v>10</v>
      </c>
      <c r="J11" s="136" t="s">
        <v>11</v>
      </c>
      <c r="K11" s="136" t="s">
        <v>12</v>
      </c>
      <c r="L11" s="136" t="s">
        <v>13</v>
      </c>
      <c r="M11" s="136" t="s">
        <v>14</v>
      </c>
      <c r="N11" s="136" t="s">
        <v>15</v>
      </c>
    </row>
    <row r="12" spans="2:14" x14ac:dyDescent="0.25">
      <c r="B12" s="10" t="s">
        <v>20</v>
      </c>
      <c r="C12" s="11">
        <v>24</v>
      </c>
      <c r="D12" s="11">
        <v>26</v>
      </c>
      <c r="E12" s="11">
        <v>26</v>
      </c>
      <c r="F12" s="11">
        <v>0</v>
      </c>
      <c r="G12" s="11">
        <f>D12-E12-F12</f>
        <v>0</v>
      </c>
      <c r="H12" s="11">
        <v>157.6</v>
      </c>
      <c r="I12" s="11">
        <v>167.1</v>
      </c>
      <c r="J12" s="11">
        <v>6.5670000000000002</v>
      </c>
      <c r="K12" s="11">
        <v>6.4269999999999996</v>
      </c>
      <c r="L12" s="12">
        <v>5800</v>
      </c>
      <c r="M12" s="12">
        <v>5687.48</v>
      </c>
      <c r="N12" s="11">
        <v>950.38</v>
      </c>
    </row>
    <row r="13" spans="2:14" x14ac:dyDescent="0.25">
      <c r="B13" s="13" t="s">
        <v>21</v>
      </c>
      <c r="C13" s="14">
        <v>23</v>
      </c>
      <c r="D13" s="14">
        <v>65</v>
      </c>
      <c r="E13" s="14">
        <v>65</v>
      </c>
      <c r="F13" s="14">
        <v>0</v>
      </c>
      <c r="G13" s="33">
        <f t="shared" ref="G13:G59" si="1">D13-E13-F13</f>
        <v>0</v>
      </c>
      <c r="H13" s="14">
        <v>175.5</v>
      </c>
      <c r="I13" s="14">
        <v>591.5</v>
      </c>
      <c r="J13" s="14">
        <v>7.63</v>
      </c>
      <c r="K13" s="14">
        <v>9.1</v>
      </c>
      <c r="L13" s="14">
        <v>0</v>
      </c>
      <c r="M13" s="15">
        <v>22260.16</v>
      </c>
      <c r="N13" s="15">
        <v>13166.88</v>
      </c>
    </row>
    <row r="14" spans="2:14" x14ac:dyDescent="0.25">
      <c r="B14" s="10" t="s">
        <v>22</v>
      </c>
      <c r="C14" s="11">
        <v>1</v>
      </c>
      <c r="D14" s="11">
        <v>16.559999999999999</v>
      </c>
      <c r="E14" s="11">
        <v>0</v>
      </c>
      <c r="F14" s="11">
        <v>0</v>
      </c>
      <c r="G14" s="11">
        <f t="shared" si="1"/>
        <v>16.559999999999999</v>
      </c>
      <c r="H14" s="11">
        <v>1.5</v>
      </c>
      <c r="I14" s="11">
        <v>0</v>
      </c>
      <c r="J14" s="11">
        <v>1.5</v>
      </c>
      <c r="K14" s="11">
        <v>0</v>
      </c>
      <c r="L14" s="11">
        <v>0</v>
      </c>
      <c r="M14" s="11">
        <v>0</v>
      </c>
      <c r="N14" s="11">
        <v>0</v>
      </c>
    </row>
    <row r="15" spans="2:14" x14ac:dyDescent="0.25">
      <c r="B15" s="13" t="s">
        <v>23</v>
      </c>
      <c r="C15" s="14">
        <v>10</v>
      </c>
      <c r="D15" s="14">
        <v>12</v>
      </c>
      <c r="E15" s="14">
        <v>12</v>
      </c>
      <c r="F15" s="14">
        <v>0</v>
      </c>
      <c r="G15" s="33">
        <f t="shared" si="1"/>
        <v>0</v>
      </c>
      <c r="H15" s="14">
        <v>280</v>
      </c>
      <c r="I15" s="14">
        <v>312</v>
      </c>
      <c r="J15" s="14">
        <v>28</v>
      </c>
      <c r="K15" s="14">
        <v>26</v>
      </c>
      <c r="L15" s="14">
        <v>0</v>
      </c>
      <c r="M15" s="15">
        <v>7541.67</v>
      </c>
      <c r="N15" s="15">
        <v>2353</v>
      </c>
    </row>
    <row r="16" spans="2:14" x14ac:dyDescent="0.25">
      <c r="B16" s="10" t="s">
        <v>24</v>
      </c>
      <c r="C16" s="12">
        <v>1196</v>
      </c>
      <c r="D16" s="11">
        <v>672</v>
      </c>
      <c r="E16" s="11">
        <v>672</v>
      </c>
      <c r="F16" s="11">
        <v>0</v>
      </c>
      <c r="G16" s="11">
        <f t="shared" si="1"/>
        <v>0</v>
      </c>
      <c r="H16" s="12">
        <v>19343</v>
      </c>
      <c r="I16" s="12">
        <v>12591.1</v>
      </c>
      <c r="J16" s="11">
        <v>16.172999999999998</v>
      </c>
      <c r="K16" s="11">
        <v>18.736999999999998</v>
      </c>
      <c r="L16" s="11">
        <v>517.74</v>
      </c>
      <c r="M16" s="11">
        <v>472.25</v>
      </c>
      <c r="N16" s="12">
        <v>5946.15</v>
      </c>
    </row>
    <row r="17" spans="2:15" x14ac:dyDescent="0.25">
      <c r="B17" s="13" t="s">
        <v>25</v>
      </c>
      <c r="C17" s="14">
        <v>14</v>
      </c>
      <c r="D17" s="14">
        <v>17.5</v>
      </c>
      <c r="E17" s="14">
        <v>17.5</v>
      </c>
      <c r="F17" s="14">
        <v>0</v>
      </c>
      <c r="G17" s="33">
        <f t="shared" si="1"/>
        <v>0</v>
      </c>
      <c r="H17" s="14">
        <v>124.9</v>
      </c>
      <c r="I17" s="14">
        <v>157.05000000000001</v>
      </c>
      <c r="J17" s="14">
        <v>8.9209999999999994</v>
      </c>
      <c r="K17" s="14">
        <v>8.9740000000000002</v>
      </c>
      <c r="L17" s="14">
        <v>0</v>
      </c>
      <c r="M17" s="15">
        <v>6847.48</v>
      </c>
      <c r="N17" s="15">
        <v>1075.4000000000001</v>
      </c>
    </row>
    <row r="18" spans="2:15" x14ac:dyDescent="0.25">
      <c r="B18" s="10" t="s">
        <v>26</v>
      </c>
      <c r="C18" s="11">
        <v>16</v>
      </c>
      <c r="D18" s="11">
        <v>34</v>
      </c>
      <c r="E18" s="11">
        <v>21</v>
      </c>
      <c r="F18" s="11">
        <v>13</v>
      </c>
      <c r="G18" s="11">
        <f t="shared" si="1"/>
        <v>0</v>
      </c>
      <c r="H18" s="11">
        <v>415</v>
      </c>
      <c r="I18" s="11">
        <v>543</v>
      </c>
      <c r="J18" s="11">
        <v>25.937999999999999</v>
      </c>
      <c r="K18" s="11">
        <v>25.856999999999999</v>
      </c>
      <c r="L18" s="12">
        <v>4500</v>
      </c>
      <c r="M18" s="12">
        <v>4501.01</v>
      </c>
      <c r="N18" s="12">
        <v>2444.0500000000002</v>
      </c>
    </row>
    <row r="19" spans="2:15" x14ac:dyDescent="0.25">
      <c r="B19" s="13" t="s">
        <v>27</v>
      </c>
      <c r="C19" s="14">
        <v>122</v>
      </c>
      <c r="D19" s="14">
        <v>133</v>
      </c>
      <c r="E19" s="14">
        <v>133</v>
      </c>
      <c r="F19" s="14">
        <v>0</v>
      </c>
      <c r="G19" s="33">
        <f t="shared" si="1"/>
        <v>0</v>
      </c>
      <c r="H19" s="14">
        <v>404.05</v>
      </c>
      <c r="I19" s="14">
        <v>355</v>
      </c>
      <c r="J19" s="14">
        <v>3.3119999999999998</v>
      </c>
      <c r="K19" s="14">
        <v>2.669</v>
      </c>
      <c r="L19" s="14">
        <v>0</v>
      </c>
      <c r="M19" s="15">
        <v>10984.51</v>
      </c>
      <c r="N19" s="15">
        <v>3899.5</v>
      </c>
    </row>
    <row r="20" spans="2:15" x14ac:dyDescent="0.25">
      <c r="B20" s="10" t="s">
        <v>28</v>
      </c>
      <c r="C20" s="11">
        <v>352.5</v>
      </c>
      <c r="D20" s="11">
        <v>281.75</v>
      </c>
      <c r="E20" s="11">
        <v>268.75</v>
      </c>
      <c r="F20" s="11">
        <v>13</v>
      </c>
      <c r="G20" s="11">
        <f t="shared" si="1"/>
        <v>0</v>
      </c>
      <c r="H20" s="12">
        <v>8005.95</v>
      </c>
      <c r="I20" s="12">
        <v>6020.38</v>
      </c>
      <c r="J20" s="11">
        <v>22.712</v>
      </c>
      <c r="K20" s="11">
        <v>22.401</v>
      </c>
      <c r="L20" s="12">
        <v>6000</v>
      </c>
      <c r="M20" s="12">
        <v>4229.57</v>
      </c>
      <c r="N20" s="12">
        <v>25463.64</v>
      </c>
    </row>
    <row r="21" spans="2:15" x14ac:dyDescent="0.25">
      <c r="B21" s="13" t="s">
        <v>29</v>
      </c>
      <c r="C21" s="14">
        <v>36</v>
      </c>
      <c r="D21" s="14">
        <v>52</v>
      </c>
      <c r="E21" s="14">
        <v>52</v>
      </c>
      <c r="F21" s="14">
        <v>0</v>
      </c>
      <c r="G21" s="33">
        <f t="shared" si="1"/>
        <v>0</v>
      </c>
      <c r="H21" s="14">
        <v>576</v>
      </c>
      <c r="I21" s="14">
        <v>906</v>
      </c>
      <c r="J21" s="14">
        <v>16</v>
      </c>
      <c r="K21" s="14">
        <v>17.422999999999998</v>
      </c>
      <c r="L21" s="14">
        <v>0</v>
      </c>
      <c r="M21" s="15">
        <v>5000</v>
      </c>
      <c r="N21" s="15">
        <v>4530</v>
      </c>
    </row>
    <row r="22" spans="2:15" x14ac:dyDescent="0.25">
      <c r="B22" s="10" t="s">
        <v>30</v>
      </c>
      <c r="C22" s="11">
        <v>20</v>
      </c>
      <c r="D22" s="11">
        <v>57</v>
      </c>
      <c r="E22" s="11">
        <v>57</v>
      </c>
      <c r="F22" s="11">
        <v>0</v>
      </c>
      <c r="G22" s="11">
        <f t="shared" si="1"/>
        <v>0</v>
      </c>
      <c r="H22" s="11">
        <v>40</v>
      </c>
      <c r="I22" s="11">
        <v>107.73</v>
      </c>
      <c r="J22" s="11">
        <v>2</v>
      </c>
      <c r="K22" s="11">
        <v>1.89</v>
      </c>
      <c r="L22" s="11">
        <v>0</v>
      </c>
      <c r="M22" s="12">
        <v>3622.81</v>
      </c>
      <c r="N22" s="11">
        <v>390.29</v>
      </c>
    </row>
    <row r="23" spans="2:15" x14ac:dyDescent="0.25">
      <c r="B23" s="13" t="s">
        <v>31</v>
      </c>
      <c r="C23" s="15">
        <v>2180.5</v>
      </c>
      <c r="D23" s="15">
        <v>1416.5</v>
      </c>
      <c r="E23" s="15">
        <v>1411</v>
      </c>
      <c r="F23" s="14">
        <v>5.5</v>
      </c>
      <c r="G23" s="33">
        <f t="shared" si="1"/>
        <v>0</v>
      </c>
      <c r="H23" s="15">
        <v>85261.95</v>
      </c>
      <c r="I23" s="15">
        <v>50747.75</v>
      </c>
      <c r="J23" s="14">
        <v>39.101999999999997</v>
      </c>
      <c r="K23" s="14">
        <v>35.966000000000001</v>
      </c>
      <c r="L23" s="15">
        <v>7000</v>
      </c>
      <c r="M23" s="15">
        <v>3653.74</v>
      </c>
      <c r="N23" s="15">
        <v>185419.19</v>
      </c>
    </row>
    <row r="24" spans="2:15" x14ac:dyDescent="0.25">
      <c r="B24" s="10" t="s">
        <v>32</v>
      </c>
      <c r="C24" s="11">
        <v>85</v>
      </c>
      <c r="D24" s="11">
        <v>84</v>
      </c>
      <c r="E24" s="11">
        <v>84</v>
      </c>
      <c r="F24" s="11">
        <v>0</v>
      </c>
      <c r="G24" s="11">
        <f t="shared" si="1"/>
        <v>0</v>
      </c>
      <c r="H24" s="12">
        <v>1360</v>
      </c>
      <c r="I24" s="12">
        <v>1428</v>
      </c>
      <c r="J24" s="11">
        <v>16</v>
      </c>
      <c r="K24" s="11">
        <v>17</v>
      </c>
      <c r="L24" s="11">
        <v>0</v>
      </c>
      <c r="M24" s="12">
        <v>2646.43</v>
      </c>
      <c r="N24" s="12">
        <v>3779.1</v>
      </c>
    </row>
    <row r="25" spans="2:15" x14ac:dyDescent="0.25">
      <c r="B25" s="13" t="s">
        <v>33</v>
      </c>
      <c r="C25" s="14">
        <v>7</v>
      </c>
      <c r="D25" s="14">
        <v>2</v>
      </c>
      <c r="E25" s="14">
        <v>0</v>
      </c>
      <c r="F25" s="14">
        <v>0</v>
      </c>
      <c r="G25" s="33">
        <f t="shared" si="1"/>
        <v>2</v>
      </c>
      <c r="H25" s="14">
        <v>77</v>
      </c>
      <c r="I25" s="14">
        <v>0</v>
      </c>
      <c r="J25" s="14">
        <v>11</v>
      </c>
      <c r="K25" s="14">
        <v>0</v>
      </c>
      <c r="L25" s="14">
        <v>0</v>
      </c>
      <c r="M25" s="14">
        <v>0</v>
      </c>
      <c r="N25" s="14">
        <v>0</v>
      </c>
    </row>
    <row r="26" spans="2:15" x14ac:dyDescent="0.25">
      <c r="B26" s="10" t="s">
        <v>34</v>
      </c>
      <c r="C26" s="12">
        <v>19393</v>
      </c>
      <c r="D26" s="12">
        <v>20003.75</v>
      </c>
      <c r="E26" s="12">
        <v>17778.75</v>
      </c>
      <c r="F26" s="12">
        <v>2225</v>
      </c>
      <c r="G26" s="11">
        <f t="shared" si="1"/>
        <v>0</v>
      </c>
      <c r="H26" s="12">
        <v>40954.1</v>
      </c>
      <c r="I26" s="12">
        <v>33476.6</v>
      </c>
      <c r="J26" s="11">
        <v>2.1120000000000001</v>
      </c>
      <c r="K26" s="11">
        <v>1.883</v>
      </c>
      <c r="L26" s="11">
        <v>0</v>
      </c>
      <c r="M26" s="12">
        <v>87128.45</v>
      </c>
      <c r="N26" s="12">
        <v>2916764.32</v>
      </c>
    </row>
    <row r="27" spans="2:15" x14ac:dyDescent="0.25">
      <c r="B27" s="13" t="s">
        <v>35</v>
      </c>
      <c r="C27" s="15">
        <v>1361</v>
      </c>
      <c r="D27" s="15">
        <v>1254</v>
      </c>
      <c r="E27" s="15">
        <v>1092</v>
      </c>
      <c r="F27" s="14">
        <v>98</v>
      </c>
      <c r="G27" s="33">
        <f t="shared" si="1"/>
        <v>64</v>
      </c>
      <c r="H27" s="15">
        <v>46171</v>
      </c>
      <c r="I27" s="15">
        <v>36400</v>
      </c>
      <c r="J27" s="14">
        <v>33.923999999999999</v>
      </c>
      <c r="K27" s="14">
        <v>33.332999999999998</v>
      </c>
      <c r="L27" s="14">
        <v>0</v>
      </c>
      <c r="M27" s="15">
        <v>6619.02</v>
      </c>
      <c r="N27" s="15">
        <v>240932.26</v>
      </c>
    </row>
    <row r="28" spans="2:15" x14ac:dyDescent="0.25">
      <c r="B28" s="10" t="s">
        <v>36</v>
      </c>
      <c r="C28" s="11">
        <v>36</v>
      </c>
      <c r="D28" s="11">
        <v>27</v>
      </c>
      <c r="E28" s="11">
        <v>22</v>
      </c>
      <c r="F28" s="11">
        <v>0</v>
      </c>
      <c r="G28" s="11">
        <f t="shared" si="1"/>
        <v>5</v>
      </c>
      <c r="H28" s="12">
        <v>1405</v>
      </c>
      <c r="I28" s="12">
        <v>1451.9</v>
      </c>
      <c r="J28" s="11">
        <v>39.027999999999999</v>
      </c>
      <c r="K28" s="11">
        <v>65.995000000000005</v>
      </c>
      <c r="L28" s="12">
        <v>12000</v>
      </c>
      <c r="M28" s="12">
        <v>12936.97</v>
      </c>
      <c r="N28" s="12">
        <v>18783.189999999999</v>
      </c>
    </row>
    <row r="29" spans="2:15" x14ac:dyDescent="0.25">
      <c r="B29" s="13" t="s">
        <v>37</v>
      </c>
      <c r="C29" s="14">
        <v>15</v>
      </c>
      <c r="D29" s="14">
        <v>11</v>
      </c>
      <c r="E29" s="14">
        <v>11</v>
      </c>
      <c r="F29" s="14">
        <v>0</v>
      </c>
      <c r="G29" s="33">
        <f t="shared" si="1"/>
        <v>0</v>
      </c>
      <c r="H29" s="14">
        <v>108.5</v>
      </c>
      <c r="I29" s="14">
        <v>65.8</v>
      </c>
      <c r="J29" s="14">
        <v>7.2329999999999997</v>
      </c>
      <c r="K29" s="14">
        <v>5.9820000000000002</v>
      </c>
      <c r="L29" s="14">
        <v>0</v>
      </c>
      <c r="M29" s="15">
        <v>11444.38</v>
      </c>
      <c r="N29" s="14">
        <v>753.04</v>
      </c>
    </row>
    <row r="30" spans="2:15" x14ac:dyDescent="0.25">
      <c r="B30" s="10" t="s">
        <v>38</v>
      </c>
      <c r="C30" s="11">
        <v>120.5</v>
      </c>
      <c r="D30" s="11">
        <v>161.75</v>
      </c>
      <c r="E30" s="11">
        <v>161.75</v>
      </c>
      <c r="F30" s="11">
        <v>0</v>
      </c>
      <c r="G30" s="11">
        <f t="shared" si="1"/>
        <v>0</v>
      </c>
      <c r="H30" s="11">
        <v>725.1</v>
      </c>
      <c r="I30" s="12">
        <v>1025.8</v>
      </c>
      <c r="J30" s="11">
        <v>6.0170000000000003</v>
      </c>
      <c r="K30" s="11">
        <v>6.3419999999999996</v>
      </c>
      <c r="L30" s="12">
        <v>5600</v>
      </c>
      <c r="M30" s="12">
        <v>6497.64</v>
      </c>
      <c r="N30" s="12">
        <v>6665.28</v>
      </c>
    </row>
    <row r="31" spans="2:15" x14ac:dyDescent="0.25">
      <c r="B31" s="13" t="s">
        <v>39</v>
      </c>
      <c r="C31" s="14">
        <v>69</v>
      </c>
      <c r="D31" s="14">
        <v>85.5</v>
      </c>
      <c r="E31" s="14">
        <v>85.5</v>
      </c>
      <c r="F31" s="14">
        <v>0</v>
      </c>
      <c r="G31" s="33">
        <f t="shared" si="1"/>
        <v>0</v>
      </c>
      <c r="H31" s="15">
        <v>2318.5</v>
      </c>
      <c r="I31" s="15">
        <v>3124.9</v>
      </c>
      <c r="J31" s="14">
        <v>33.600999999999999</v>
      </c>
      <c r="K31" s="14">
        <v>36.548999999999999</v>
      </c>
      <c r="L31" s="15">
        <v>2200</v>
      </c>
      <c r="M31" s="15">
        <v>2150.17</v>
      </c>
      <c r="N31" s="15">
        <v>6719.08</v>
      </c>
    </row>
    <row r="32" spans="2:15" x14ac:dyDescent="0.25">
      <c r="B32" s="10" t="s">
        <v>40</v>
      </c>
      <c r="C32" s="11">
        <v>53</v>
      </c>
      <c r="D32" s="11">
        <v>56</v>
      </c>
      <c r="E32" s="11">
        <v>51</v>
      </c>
      <c r="F32" s="11">
        <v>5</v>
      </c>
      <c r="G32" s="11">
        <f t="shared" si="1"/>
        <v>0</v>
      </c>
      <c r="H32" s="12">
        <v>1833.5</v>
      </c>
      <c r="I32" s="12">
        <v>1775</v>
      </c>
      <c r="J32" s="11">
        <v>34.594000000000001</v>
      </c>
      <c r="K32" s="11">
        <v>34.804000000000002</v>
      </c>
      <c r="L32" s="12">
        <v>4500</v>
      </c>
      <c r="M32" s="12">
        <v>5167.21</v>
      </c>
      <c r="N32" s="12">
        <v>9171.81</v>
      </c>
      <c r="O32" s="16"/>
    </row>
    <row r="33" spans="2:16" x14ac:dyDescent="0.25">
      <c r="B33" s="13" t="s">
        <v>41</v>
      </c>
      <c r="C33" s="14">
        <v>13</v>
      </c>
      <c r="D33" s="14">
        <v>25</v>
      </c>
      <c r="E33" s="14">
        <v>20</v>
      </c>
      <c r="F33" s="14">
        <v>5</v>
      </c>
      <c r="G33" s="33">
        <f t="shared" si="1"/>
        <v>0</v>
      </c>
      <c r="H33" s="14">
        <v>102.5</v>
      </c>
      <c r="I33" s="14">
        <v>167</v>
      </c>
      <c r="J33" s="14">
        <v>7.8849999999999998</v>
      </c>
      <c r="K33" s="14">
        <v>8.35</v>
      </c>
      <c r="L33" s="15">
        <v>10500</v>
      </c>
      <c r="M33" s="15">
        <v>9703.59</v>
      </c>
      <c r="N33" s="15">
        <v>1620.5</v>
      </c>
    </row>
    <row r="34" spans="2:16" x14ac:dyDescent="0.25">
      <c r="B34" s="10" t="s">
        <v>42</v>
      </c>
      <c r="C34" s="12">
        <v>3983</v>
      </c>
      <c r="D34" s="12">
        <v>3780.5</v>
      </c>
      <c r="E34" s="12">
        <v>3768.5</v>
      </c>
      <c r="F34" s="11">
        <v>12</v>
      </c>
      <c r="G34" s="11">
        <f t="shared" si="1"/>
        <v>0</v>
      </c>
      <c r="H34" s="12">
        <v>59452.4</v>
      </c>
      <c r="I34" s="12">
        <v>51480.5</v>
      </c>
      <c r="J34" s="11">
        <v>14.927</v>
      </c>
      <c r="K34" s="11">
        <v>13.661</v>
      </c>
      <c r="L34" s="12">
        <v>1467.16</v>
      </c>
      <c r="M34" s="12">
        <v>1787.08</v>
      </c>
      <c r="N34" s="12">
        <v>91999.96</v>
      </c>
      <c r="O34" s="16"/>
    </row>
    <row r="35" spans="2:16" x14ac:dyDescent="0.25">
      <c r="B35" s="13" t="s">
        <v>43</v>
      </c>
      <c r="C35" s="14">
        <v>17</v>
      </c>
      <c r="D35" s="14">
        <v>17.5</v>
      </c>
      <c r="E35" s="14">
        <v>17.5</v>
      </c>
      <c r="F35" s="14">
        <v>0</v>
      </c>
      <c r="G35" s="33">
        <f t="shared" si="1"/>
        <v>0</v>
      </c>
      <c r="H35" s="14">
        <v>108.9</v>
      </c>
      <c r="I35" s="14">
        <v>111.01</v>
      </c>
      <c r="J35" s="14">
        <v>6.4059999999999997</v>
      </c>
      <c r="K35" s="14">
        <v>6.343</v>
      </c>
      <c r="L35" s="14">
        <v>0</v>
      </c>
      <c r="M35" s="15">
        <v>5308.73</v>
      </c>
      <c r="N35" s="14">
        <v>589.32000000000005</v>
      </c>
    </row>
    <row r="36" spans="2:16" x14ac:dyDescent="0.25">
      <c r="B36" s="10" t="s">
        <v>44</v>
      </c>
      <c r="C36" s="11">
        <v>12</v>
      </c>
      <c r="D36" s="17"/>
      <c r="E36" s="17"/>
      <c r="F36" s="17"/>
      <c r="G36" s="11">
        <f t="shared" si="1"/>
        <v>0</v>
      </c>
      <c r="H36" s="11">
        <v>120</v>
      </c>
      <c r="I36" s="17"/>
      <c r="J36" s="11">
        <v>10</v>
      </c>
      <c r="K36" s="17"/>
      <c r="L36" s="17"/>
      <c r="M36" s="17"/>
      <c r="N36" s="17"/>
      <c r="O36" s="16"/>
    </row>
    <row r="37" spans="2:16" x14ac:dyDescent="0.25">
      <c r="B37" s="13" t="s">
        <v>45</v>
      </c>
      <c r="C37" s="15">
        <v>3645</v>
      </c>
      <c r="D37" s="15">
        <v>3197.5</v>
      </c>
      <c r="E37" s="15">
        <v>2601.5</v>
      </c>
      <c r="F37" s="14">
        <v>596</v>
      </c>
      <c r="G37" s="33">
        <f t="shared" si="1"/>
        <v>0</v>
      </c>
      <c r="H37" s="15">
        <v>7683.29</v>
      </c>
      <c r="I37" s="15">
        <v>5363.25</v>
      </c>
      <c r="J37" s="14">
        <v>2.1080000000000001</v>
      </c>
      <c r="K37" s="14">
        <v>2.0619999999999998</v>
      </c>
      <c r="L37" s="14">
        <v>0</v>
      </c>
      <c r="M37" s="15">
        <v>8514.2099999999991</v>
      </c>
      <c r="N37" s="15">
        <v>45663.83</v>
      </c>
    </row>
    <row r="38" spans="2:16" x14ac:dyDescent="0.25">
      <c r="B38" s="10" t="s">
        <v>46</v>
      </c>
      <c r="C38" s="11">
        <v>25</v>
      </c>
      <c r="D38" s="11">
        <v>18</v>
      </c>
      <c r="E38" s="11">
        <v>18</v>
      </c>
      <c r="F38" s="11">
        <v>0</v>
      </c>
      <c r="G38" s="11">
        <f t="shared" si="1"/>
        <v>0</v>
      </c>
      <c r="H38" s="11">
        <v>495</v>
      </c>
      <c r="I38" s="11">
        <v>324</v>
      </c>
      <c r="J38" s="11">
        <v>19.8</v>
      </c>
      <c r="K38" s="11">
        <v>18</v>
      </c>
      <c r="L38" s="12">
        <v>3000</v>
      </c>
      <c r="M38" s="12">
        <v>3240.74</v>
      </c>
      <c r="N38" s="12">
        <v>1050</v>
      </c>
    </row>
    <row r="39" spans="2:16" x14ac:dyDescent="0.25">
      <c r="B39" s="13" t="s">
        <v>47</v>
      </c>
      <c r="C39" s="14">
        <v>272</v>
      </c>
      <c r="D39" s="14">
        <v>230.75</v>
      </c>
      <c r="E39" s="14">
        <v>228.75</v>
      </c>
      <c r="F39" s="14">
        <v>2</v>
      </c>
      <c r="G39" s="33">
        <f t="shared" si="1"/>
        <v>0</v>
      </c>
      <c r="H39" s="15">
        <v>8814.5</v>
      </c>
      <c r="I39" s="15">
        <v>7507.5</v>
      </c>
      <c r="J39" s="14">
        <v>32.405999999999999</v>
      </c>
      <c r="K39" s="14">
        <v>32.82</v>
      </c>
      <c r="L39" s="15">
        <v>2800</v>
      </c>
      <c r="M39" s="15">
        <v>3622.46</v>
      </c>
      <c r="N39" s="15">
        <v>27195.599999999999</v>
      </c>
    </row>
    <row r="40" spans="2:16" x14ac:dyDescent="0.25">
      <c r="B40" s="10" t="s">
        <v>48</v>
      </c>
      <c r="C40" s="11">
        <v>5</v>
      </c>
      <c r="D40" s="11">
        <v>2</v>
      </c>
      <c r="E40" s="11">
        <v>2</v>
      </c>
      <c r="F40" s="11">
        <v>0</v>
      </c>
      <c r="G40" s="11">
        <f t="shared" si="1"/>
        <v>0</v>
      </c>
      <c r="H40" s="11">
        <v>22.5</v>
      </c>
      <c r="I40" s="11">
        <v>9</v>
      </c>
      <c r="J40" s="11">
        <v>4.5</v>
      </c>
      <c r="K40" s="11">
        <v>4.5</v>
      </c>
      <c r="L40" s="11">
        <v>0</v>
      </c>
      <c r="M40" s="12">
        <v>12750</v>
      </c>
      <c r="N40" s="11">
        <v>114.75</v>
      </c>
      <c r="O40" s="18"/>
      <c r="P40" s="18"/>
    </row>
    <row r="41" spans="2:16" x14ac:dyDescent="0.25">
      <c r="B41" s="13" t="s">
        <v>49</v>
      </c>
      <c r="C41" s="14">
        <v>551</v>
      </c>
      <c r="D41" s="14">
        <v>384.5</v>
      </c>
      <c r="E41" s="14">
        <v>384.5</v>
      </c>
      <c r="F41" s="14">
        <v>0</v>
      </c>
      <c r="G41" s="33">
        <f t="shared" si="1"/>
        <v>0</v>
      </c>
      <c r="H41" s="15">
        <v>23280.5</v>
      </c>
      <c r="I41" s="15">
        <v>15774</v>
      </c>
      <c r="J41" s="14">
        <v>42.250999999999998</v>
      </c>
      <c r="K41" s="14">
        <v>41.024999999999999</v>
      </c>
      <c r="L41" s="14">
        <v>0</v>
      </c>
      <c r="M41" s="14">
        <v>497.55</v>
      </c>
      <c r="N41" s="15">
        <v>7848.41</v>
      </c>
    </row>
    <row r="42" spans="2:16" x14ac:dyDescent="0.25">
      <c r="B42" s="10" t="s">
        <v>50</v>
      </c>
      <c r="C42" s="12">
        <v>14374</v>
      </c>
      <c r="D42" s="12">
        <v>13938</v>
      </c>
      <c r="E42" s="12">
        <v>12706</v>
      </c>
      <c r="F42" s="11">
        <v>558</v>
      </c>
      <c r="G42" s="11">
        <f t="shared" si="1"/>
        <v>674</v>
      </c>
      <c r="H42" s="12">
        <v>51921.2</v>
      </c>
      <c r="I42" s="12">
        <v>48287.23</v>
      </c>
      <c r="J42" s="11">
        <v>3.6120000000000001</v>
      </c>
      <c r="K42" s="11">
        <v>3.8</v>
      </c>
      <c r="L42" s="12">
        <v>3825.14</v>
      </c>
      <c r="M42" s="12">
        <v>3747.74</v>
      </c>
      <c r="N42" s="12">
        <v>180968.08</v>
      </c>
      <c r="O42" s="18"/>
    </row>
    <row r="43" spans="2:16" x14ac:dyDescent="0.25">
      <c r="B43" s="13" t="s">
        <v>51</v>
      </c>
      <c r="C43" s="14">
        <v>5</v>
      </c>
      <c r="D43" s="14">
        <v>2.5</v>
      </c>
      <c r="E43" s="14">
        <v>2.5</v>
      </c>
      <c r="F43" s="14">
        <v>0</v>
      </c>
      <c r="G43" s="33">
        <f t="shared" si="1"/>
        <v>0</v>
      </c>
      <c r="H43" s="14">
        <v>17.5</v>
      </c>
      <c r="I43" s="14">
        <v>9.3800000000000008</v>
      </c>
      <c r="J43" s="14">
        <v>3.5</v>
      </c>
      <c r="K43" s="14">
        <v>3.7519999999999998</v>
      </c>
      <c r="L43" s="14">
        <v>0</v>
      </c>
      <c r="M43" s="15">
        <v>12626.87</v>
      </c>
      <c r="N43" s="14">
        <v>118.44</v>
      </c>
    </row>
    <row r="44" spans="2:16" x14ac:dyDescent="0.25">
      <c r="B44" s="10" t="s">
        <v>52</v>
      </c>
      <c r="C44" s="11">
        <v>11</v>
      </c>
      <c r="D44" s="11">
        <v>22</v>
      </c>
      <c r="E44" s="11">
        <v>22</v>
      </c>
      <c r="F44" s="11">
        <v>0</v>
      </c>
      <c r="G44" s="11">
        <f t="shared" si="1"/>
        <v>0</v>
      </c>
      <c r="H44" s="11">
        <v>352</v>
      </c>
      <c r="I44" s="11">
        <v>660</v>
      </c>
      <c r="J44" s="11">
        <v>32</v>
      </c>
      <c r="K44" s="11">
        <v>30</v>
      </c>
      <c r="L44" s="11">
        <v>0</v>
      </c>
      <c r="M44" s="12">
        <v>5600</v>
      </c>
      <c r="N44" s="12">
        <v>3696</v>
      </c>
      <c r="O44" s="18"/>
      <c r="P44" s="18"/>
    </row>
    <row r="45" spans="2:16" x14ac:dyDescent="0.25">
      <c r="B45" s="13" t="s">
        <v>53</v>
      </c>
      <c r="C45" s="14">
        <v>6</v>
      </c>
      <c r="D45" s="14">
        <v>4</v>
      </c>
      <c r="E45" s="14">
        <v>4</v>
      </c>
      <c r="F45" s="14">
        <v>0</v>
      </c>
      <c r="G45" s="33">
        <f t="shared" si="1"/>
        <v>0</v>
      </c>
      <c r="H45" s="14">
        <v>60</v>
      </c>
      <c r="I45" s="14">
        <v>32</v>
      </c>
      <c r="J45" s="14">
        <v>10</v>
      </c>
      <c r="K45" s="14">
        <v>8</v>
      </c>
      <c r="L45" s="14">
        <v>0</v>
      </c>
      <c r="M45" s="15">
        <v>8900</v>
      </c>
      <c r="N45" s="14">
        <v>284.8</v>
      </c>
    </row>
    <row r="46" spans="2:16" x14ac:dyDescent="0.25">
      <c r="B46" s="10" t="s">
        <v>54</v>
      </c>
      <c r="C46" s="11">
        <v>121</v>
      </c>
      <c r="D46" s="11">
        <v>164</v>
      </c>
      <c r="E46" s="11">
        <v>164</v>
      </c>
      <c r="F46" s="11">
        <v>0</v>
      </c>
      <c r="G46" s="11">
        <f t="shared" si="1"/>
        <v>0</v>
      </c>
      <c r="H46" s="12">
        <v>8332</v>
      </c>
      <c r="I46" s="12">
        <v>15094</v>
      </c>
      <c r="J46" s="11">
        <v>68.86</v>
      </c>
      <c r="K46" s="11">
        <v>92.037000000000006</v>
      </c>
      <c r="L46" s="12">
        <v>6100</v>
      </c>
      <c r="M46" s="12">
        <v>6801.13</v>
      </c>
      <c r="N46" s="12">
        <v>102656.22</v>
      </c>
      <c r="O46" s="18"/>
    </row>
    <row r="47" spans="2:16" x14ac:dyDescent="0.25">
      <c r="B47" s="13" t="s">
        <v>55</v>
      </c>
      <c r="C47" s="14">
        <v>7</v>
      </c>
      <c r="D47" s="14">
        <v>2</v>
      </c>
      <c r="E47" s="14">
        <v>2</v>
      </c>
      <c r="F47" s="14">
        <v>0</v>
      </c>
      <c r="G47" s="33">
        <f t="shared" si="1"/>
        <v>0</v>
      </c>
      <c r="H47" s="14">
        <v>52.5</v>
      </c>
      <c r="I47" s="14">
        <v>15.6</v>
      </c>
      <c r="J47" s="14">
        <v>7.5</v>
      </c>
      <c r="K47" s="14">
        <v>7.8</v>
      </c>
      <c r="L47" s="14">
        <v>0</v>
      </c>
      <c r="M47" s="15">
        <v>8157.31</v>
      </c>
      <c r="N47" s="14">
        <v>127.25</v>
      </c>
    </row>
    <row r="48" spans="2:16" x14ac:dyDescent="0.25">
      <c r="B48" s="10" t="s">
        <v>56</v>
      </c>
      <c r="C48" s="11">
        <v>13</v>
      </c>
      <c r="D48" s="11">
        <v>10.5</v>
      </c>
      <c r="E48" s="11">
        <v>10.5</v>
      </c>
      <c r="F48" s="11">
        <v>0</v>
      </c>
      <c r="G48" s="11">
        <f t="shared" si="1"/>
        <v>0</v>
      </c>
      <c r="H48" s="11">
        <v>113.5</v>
      </c>
      <c r="I48" s="11">
        <v>81.95</v>
      </c>
      <c r="J48" s="11">
        <v>8.7309999999999999</v>
      </c>
      <c r="K48" s="11">
        <v>7.8049999999999997</v>
      </c>
      <c r="L48" s="11">
        <v>0</v>
      </c>
      <c r="M48" s="12">
        <v>6209.64</v>
      </c>
      <c r="N48" s="11">
        <v>508.88</v>
      </c>
      <c r="O48" s="18"/>
      <c r="P48" s="18"/>
    </row>
    <row r="49" spans="2:16" x14ac:dyDescent="0.25">
      <c r="B49" s="13" t="s">
        <v>57</v>
      </c>
      <c r="C49" s="14">
        <v>102</v>
      </c>
      <c r="D49" s="14">
        <v>155</v>
      </c>
      <c r="E49" s="14">
        <v>155</v>
      </c>
      <c r="F49" s="14">
        <v>0</v>
      </c>
      <c r="G49" s="33">
        <f t="shared" si="1"/>
        <v>0</v>
      </c>
      <c r="H49" s="15">
        <v>3676</v>
      </c>
      <c r="I49" s="15">
        <v>5314.8</v>
      </c>
      <c r="J49" s="14">
        <v>36.039000000000001</v>
      </c>
      <c r="K49" s="14">
        <v>34.289000000000001</v>
      </c>
      <c r="L49" s="14">
        <v>0</v>
      </c>
      <c r="M49" s="15">
        <v>5810.51</v>
      </c>
      <c r="N49" s="15">
        <v>30881.72</v>
      </c>
    </row>
    <row r="50" spans="2:16" x14ac:dyDescent="0.25">
      <c r="B50" s="10" t="s">
        <v>58</v>
      </c>
      <c r="C50" s="11">
        <v>352</v>
      </c>
      <c r="D50" s="11">
        <v>176</v>
      </c>
      <c r="E50" s="11">
        <v>172</v>
      </c>
      <c r="F50" s="11">
        <v>0</v>
      </c>
      <c r="G50" s="11">
        <f t="shared" si="1"/>
        <v>4</v>
      </c>
      <c r="H50" s="12">
        <v>10761.5</v>
      </c>
      <c r="I50" s="12">
        <v>5126.5</v>
      </c>
      <c r="J50" s="11">
        <v>30.571999999999999</v>
      </c>
      <c r="K50" s="11">
        <v>29.805</v>
      </c>
      <c r="L50" s="11">
        <v>407.96</v>
      </c>
      <c r="M50" s="11">
        <v>451.67</v>
      </c>
      <c r="N50" s="12">
        <v>2315.4699999999998</v>
      </c>
    </row>
    <row r="51" spans="2:16" x14ac:dyDescent="0.25">
      <c r="B51" s="13" t="s">
        <v>59</v>
      </c>
      <c r="C51" s="14">
        <v>647</v>
      </c>
      <c r="D51" s="14">
        <v>103</v>
      </c>
      <c r="E51" s="14">
        <v>103</v>
      </c>
      <c r="F51" s="14">
        <v>0</v>
      </c>
      <c r="G51" s="33">
        <f t="shared" si="1"/>
        <v>0</v>
      </c>
      <c r="H51" s="15">
        <v>2237.6</v>
      </c>
      <c r="I51" s="14">
        <v>221.05</v>
      </c>
      <c r="J51" s="14">
        <v>3.4580000000000002</v>
      </c>
      <c r="K51" s="14">
        <v>2.1459999999999999</v>
      </c>
      <c r="L51" s="15">
        <v>3784.96</v>
      </c>
      <c r="M51" s="15">
        <v>3794.45</v>
      </c>
      <c r="N51" s="14">
        <v>838.76</v>
      </c>
    </row>
    <row r="52" spans="2:16" x14ac:dyDescent="0.25">
      <c r="B52" s="10" t="s">
        <v>60</v>
      </c>
      <c r="C52" s="12">
        <v>9600</v>
      </c>
      <c r="D52" s="11">
        <v>504</v>
      </c>
      <c r="E52" s="11">
        <v>504</v>
      </c>
      <c r="F52" s="11">
        <v>0</v>
      </c>
      <c r="G52" s="11">
        <f t="shared" si="1"/>
        <v>0</v>
      </c>
      <c r="H52" s="12">
        <v>20160</v>
      </c>
      <c r="I52" s="12">
        <v>1260</v>
      </c>
      <c r="J52" s="11">
        <v>2.1</v>
      </c>
      <c r="K52" s="11">
        <v>2.5</v>
      </c>
      <c r="L52" s="12">
        <v>5550</v>
      </c>
      <c r="M52" s="12">
        <v>5550</v>
      </c>
      <c r="N52" s="12">
        <v>6993</v>
      </c>
    </row>
    <row r="53" spans="2:16" x14ac:dyDescent="0.25">
      <c r="B53" s="13" t="s">
        <v>61</v>
      </c>
      <c r="C53" s="15">
        <v>2171.75</v>
      </c>
      <c r="D53" s="15">
        <v>1851.45</v>
      </c>
      <c r="E53" s="15">
        <v>1817.45</v>
      </c>
      <c r="F53" s="14">
        <v>0</v>
      </c>
      <c r="G53" s="33">
        <f t="shared" si="1"/>
        <v>34</v>
      </c>
      <c r="H53" s="15">
        <v>187925.7</v>
      </c>
      <c r="I53" s="15">
        <v>204013.77</v>
      </c>
      <c r="J53" s="14">
        <v>86.531999999999996</v>
      </c>
      <c r="K53" s="14">
        <v>112.253</v>
      </c>
      <c r="L53" s="15">
        <v>9289.98</v>
      </c>
      <c r="M53" s="15">
        <v>7119.91</v>
      </c>
      <c r="N53" s="15">
        <v>1452559.89</v>
      </c>
    </row>
    <row r="54" spans="2:16" x14ac:dyDescent="0.25">
      <c r="B54" s="10" t="s">
        <v>62</v>
      </c>
      <c r="C54" s="11">
        <v>242</v>
      </c>
      <c r="D54" s="11">
        <v>234</v>
      </c>
      <c r="E54" s="11">
        <v>234</v>
      </c>
      <c r="F54" s="11">
        <v>0</v>
      </c>
      <c r="G54" s="11">
        <f t="shared" si="1"/>
        <v>0</v>
      </c>
      <c r="H54" s="12">
        <v>5224.6000000000004</v>
      </c>
      <c r="I54" s="12">
        <v>5394.4</v>
      </c>
      <c r="J54" s="11">
        <v>21.588999999999999</v>
      </c>
      <c r="K54" s="11">
        <v>23.053000000000001</v>
      </c>
      <c r="L54" s="11">
        <v>0</v>
      </c>
      <c r="M54" s="12">
        <v>5569.79</v>
      </c>
      <c r="N54" s="12">
        <v>30045.66</v>
      </c>
      <c r="O54" s="18"/>
    </row>
    <row r="55" spans="2:16" x14ac:dyDescent="0.25">
      <c r="B55" s="13" t="s">
        <v>63</v>
      </c>
      <c r="C55" s="14">
        <v>70</v>
      </c>
      <c r="D55" s="14">
        <v>38</v>
      </c>
      <c r="E55" s="14">
        <v>38</v>
      </c>
      <c r="F55" s="14">
        <v>0</v>
      </c>
      <c r="G55" s="33">
        <f t="shared" si="1"/>
        <v>0</v>
      </c>
      <c r="H55" s="14">
        <v>140</v>
      </c>
      <c r="I55" s="14">
        <v>81.7</v>
      </c>
      <c r="J55" s="14">
        <v>2</v>
      </c>
      <c r="K55" s="14">
        <v>2.15</v>
      </c>
      <c r="L55" s="14">
        <v>0</v>
      </c>
      <c r="M55" s="14">
        <v>803</v>
      </c>
      <c r="N55" s="14">
        <v>65.61</v>
      </c>
    </row>
    <row r="56" spans="2:16" x14ac:dyDescent="0.25">
      <c r="B56" s="10" t="s">
        <v>64</v>
      </c>
      <c r="C56" s="17"/>
      <c r="D56" s="11">
        <v>55</v>
      </c>
      <c r="E56" s="11">
        <v>55</v>
      </c>
      <c r="F56" s="11">
        <v>0</v>
      </c>
      <c r="G56" s="11">
        <f t="shared" si="1"/>
        <v>0</v>
      </c>
      <c r="H56" s="17"/>
      <c r="I56" s="11">
        <v>159.5</v>
      </c>
      <c r="J56" s="17"/>
      <c r="K56" s="11">
        <v>2.9</v>
      </c>
      <c r="L56" s="11">
        <v>0</v>
      </c>
      <c r="M56" s="12">
        <v>4250</v>
      </c>
      <c r="N56" s="11">
        <v>677.88</v>
      </c>
      <c r="O56" s="18"/>
      <c r="P56" s="18"/>
    </row>
    <row r="57" spans="2:16" x14ac:dyDescent="0.25">
      <c r="B57" s="13" t="s">
        <v>65</v>
      </c>
      <c r="C57" s="14">
        <v>5</v>
      </c>
      <c r="D57" s="14"/>
      <c r="E57" s="14"/>
      <c r="F57" s="14"/>
      <c r="G57" s="33">
        <f t="shared" si="1"/>
        <v>0</v>
      </c>
      <c r="H57" s="14">
        <v>6</v>
      </c>
      <c r="I57" s="14"/>
      <c r="J57" s="14">
        <v>1.2</v>
      </c>
      <c r="K57" s="14"/>
      <c r="L57" s="14"/>
      <c r="M57" s="15"/>
      <c r="N57" s="14"/>
    </row>
    <row r="58" spans="2:16" x14ac:dyDescent="0.25">
      <c r="B58" s="10" t="s">
        <v>66</v>
      </c>
      <c r="C58" s="11">
        <v>29</v>
      </c>
      <c r="D58" s="11">
        <v>29.5</v>
      </c>
      <c r="E58" s="11">
        <v>24.5</v>
      </c>
      <c r="F58" s="11">
        <v>5</v>
      </c>
      <c r="G58" s="11">
        <f t="shared" si="1"/>
        <v>0</v>
      </c>
      <c r="H58" s="11">
        <v>337</v>
      </c>
      <c r="I58" s="11">
        <v>331.5</v>
      </c>
      <c r="J58" s="11">
        <v>11.621</v>
      </c>
      <c r="K58" s="11">
        <v>13.531000000000001</v>
      </c>
      <c r="L58" s="11">
        <v>0</v>
      </c>
      <c r="M58" s="12">
        <v>3204.83</v>
      </c>
      <c r="N58" s="12">
        <v>1062.4000000000001</v>
      </c>
      <c r="O58" s="18"/>
    </row>
    <row r="59" spans="2:16" x14ac:dyDescent="0.25">
      <c r="B59" s="13" t="s">
        <v>67</v>
      </c>
      <c r="C59" s="14">
        <v>47.5</v>
      </c>
      <c r="D59" s="14">
        <v>51</v>
      </c>
      <c r="E59" s="14">
        <v>51</v>
      </c>
      <c r="F59" s="14">
        <v>0</v>
      </c>
      <c r="G59" s="33">
        <f t="shared" si="1"/>
        <v>0</v>
      </c>
      <c r="H59" s="14">
        <v>466</v>
      </c>
      <c r="I59" s="14">
        <v>552</v>
      </c>
      <c r="J59" s="14">
        <v>9.8109999999999999</v>
      </c>
      <c r="K59" s="14">
        <v>10.824</v>
      </c>
      <c r="L59" s="14">
        <v>0</v>
      </c>
      <c r="M59" s="15">
        <v>9032.61</v>
      </c>
      <c r="N59" s="15">
        <v>4986</v>
      </c>
    </row>
    <row r="60" spans="2:16" x14ac:dyDescent="0.25">
      <c r="B60" s="138" t="s">
        <v>68</v>
      </c>
      <c r="C60" s="139">
        <v>61460.75</v>
      </c>
      <c r="D60" s="139">
        <v>49464.01</v>
      </c>
      <c r="E60" s="139">
        <v>45126.95</v>
      </c>
      <c r="F60" s="139">
        <v>3537.5</v>
      </c>
      <c r="G60" s="139">
        <f>SUM(G12:G59)</f>
        <v>799.56</v>
      </c>
      <c r="H60" s="139">
        <v>601600.84</v>
      </c>
      <c r="I60" s="139">
        <v>518618.25</v>
      </c>
      <c r="J60" s="140">
        <v>0</v>
      </c>
      <c r="K60" s="140">
        <v>0</v>
      </c>
      <c r="L60" s="140">
        <v>0</v>
      </c>
      <c r="M60" s="140">
        <v>0</v>
      </c>
      <c r="N60" s="139">
        <v>5444074.9900000002</v>
      </c>
    </row>
    <row r="61" spans="2:16" ht="15.75" thickBot="1" x14ac:dyDescent="0.3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2:16" ht="15" customHeight="1" x14ac:dyDescent="0.25">
      <c r="B62" s="159" t="s">
        <v>69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1"/>
    </row>
    <row r="63" spans="2:16" ht="15" customHeight="1" x14ac:dyDescent="0.25"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</row>
    <row r="64" spans="2:16" ht="45" x14ac:dyDescent="0.25">
      <c r="B64" s="137" t="s">
        <v>18</v>
      </c>
      <c r="C64" s="136" t="s">
        <v>5</v>
      </c>
      <c r="D64" s="136" t="s">
        <v>222</v>
      </c>
      <c r="E64" s="136" t="s">
        <v>6</v>
      </c>
      <c r="F64" s="136" t="s">
        <v>7</v>
      </c>
      <c r="G64" s="137" t="s">
        <v>19</v>
      </c>
      <c r="H64" s="136" t="s">
        <v>9</v>
      </c>
      <c r="I64" s="136" t="s">
        <v>10</v>
      </c>
      <c r="J64" s="136" t="s">
        <v>11</v>
      </c>
      <c r="K64" s="136" t="s">
        <v>12</v>
      </c>
      <c r="L64" s="136" t="s">
        <v>13</v>
      </c>
      <c r="M64" s="136" t="s">
        <v>14</v>
      </c>
      <c r="N64" s="136" t="s">
        <v>15</v>
      </c>
    </row>
    <row r="65" spans="2:16" x14ac:dyDescent="0.25">
      <c r="B65" s="10" t="s">
        <v>22</v>
      </c>
      <c r="C65" s="17"/>
      <c r="D65" s="11">
        <v>14</v>
      </c>
      <c r="E65" s="11">
        <v>0</v>
      </c>
      <c r="F65" s="11">
        <v>0</v>
      </c>
      <c r="G65" s="11">
        <f>D65-E65-F65</f>
        <v>14</v>
      </c>
      <c r="H65" s="17"/>
      <c r="I65" s="11">
        <v>0</v>
      </c>
      <c r="J65" s="17"/>
      <c r="K65" s="11">
        <v>0</v>
      </c>
      <c r="L65" s="11">
        <v>0</v>
      </c>
      <c r="M65" s="11">
        <v>0</v>
      </c>
      <c r="N65" s="11">
        <v>0</v>
      </c>
    </row>
    <row r="66" spans="2:16" x14ac:dyDescent="0.25">
      <c r="B66" s="13" t="s">
        <v>24</v>
      </c>
      <c r="C66" s="15">
        <v>17855</v>
      </c>
      <c r="D66" s="15">
        <v>4340</v>
      </c>
      <c r="E66" s="15">
        <v>3491.5</v>
      </c>
      <c r="F66" s="14">
        <v>848.5</v>
      </c>
      <c r="G66" s="33">
        <f t="shared" ref="G66:G83" si="2">D66-E66-F66</f>
        <v>0</v>
      </c>
      <c r="H66" s="15">
        <v>170088.5</v>
      </c>
      <c r="I66" s="15">
        <v>41648.76</v>
      </c>
      <c r="J66" s="14">
        <v>9.5259999999999998</v>
      </c>
      <c r="K66" s="14">
        <v>11.929</v>
      </c>
      <c r="L66" s="14">
        <v>502.99</v>
      </c>
      <c r="M66" s="14">
        <v>473.71</v>
      </c>
      <c r="N66" s="15">
        <v>19729.349999999999</v>
      </c>
    </row>
    <row r="67" spans="2:16" x14ac:dyDescent="0.25">
      <c r="B67" s="10" t="s">
        <v>70</v>
      </c>
      <c r="C67" s="12">
        <v>1300</v>
      </c>
      <c r="D67" s="12">
        <v>3700</v>
      </c>
      <c r="E67" s="12">
        <v>2550</v>
      </c>
      <c r="F67" s="12">
        <v>1150</v>
      </c>
      <c r="G67" s="11">
        <f t="shared" si="2"/>
        <v>0</v>
      </c>
      <c r="H67" s="11">
        <v>650</v>
      </c>
      <c r="I67" s="12">
        <v>2167.5</v>
      </c>
      <c r="J67" s="11">
        <v>0.5</v>
      </c>
      <c r="K67" s="11">
        <v>0.85</v>
      </c>
      <c r="L67" s="12">
        <v>3700</v>
      </c>
      <c r="M67" s="12">
        <v>3729.41</v>
      </c>
      <c r="N67" s="12">
        <v>8083.5</v>
      </c>
      <c r="O67" s="18"/>
    </row>
    <row r="68" spans="2:16" x14ac:dyDescent="0.25">
      <c r="B68" s="13" t="s">
        <v>27</v>
      </c>
      <c r="C68" s="15">
        <v>3418</v>
      </c>
      <c r="D68" s="15">
        <v>3433</v>
      </c>
      <c r="E68" s="15">
        <v>3433</v>
      </c>
      <c r="F68" s="14">
        <v>0</v>
      </c>
      <c r="G68" s="33">
        <f t="shared" si="2"/>
        <v>0</v>
      </c>
      <c r="H68" s="15">
        <v>3508.5</v>
      </c>
      <c r="I68" s="15">
        <v>2680.6</v>
      </c>
      <c r="J68" s="14">
        <v>1.026</v>
      </c>
      <c r="K68" s="14">
        <v>0.78100000000000003</v>
      </c>
      <c r="L68" s="14">
        <v>0</v>
      </c>
      <c r="M68" s="15">
        <v>10671.73</v>
      </c>
      <c r="N68" s="15">
        <v>28606.65</v>
      </c>
    </row>
    <row r="69" spans="2:16" x14ac:dyDescent="0.25">
      <c r="B69" s="10" t="s">
        <v>71</v>
      </c>
      <c r="C69" s="17"/>
      <c r="D69" s="11">
        <v>2</v>
      </c>
      <c r="E69" s="11">
        <v>2</v>
      </c>
      <c r="F69" s="11">
        <v>0</v>
      </c>
      <c r="G69" s="11">
        <f t="shared" si="2"/>
        <v>0</v>
      </c>
      <c r="H69" s="17"/>
      <c r="I69" s="11">
        <v>0.84</v>
      </c>
      <c r="J69" s="17"/>
      <c r="K69" s="11">
        <v>0.42</v>
      </c>
      <c r="L69" s="11">
        <v>0</v>
      </c>
      <c r="M69" s="12">
        <v>40000</v>
      </c>
      <c r="N69" s="11">
        <v>33.6</v>
      </c>
      <c r="O69" s="18"/>
      <c r="P69" s="18"/>
    </row>
    <row r="70" spans="2:16" x14ac:dyDescent="0.25">
      <c r="B70" s="13" t="s">
        <v>72</v>
      </c>
      <c r="C70" s="14">
        <v>598</v>
      </c>
      <c r="D70" s="14">
        <v>167</v>
      </c>
      <c r="E70" s="14">
        <v>35</v>
      </c>
      <c r="F70" s="14">
        <v>95</v>
      </c>
      <c r="G70" s="33">
        <f t="shared" si="2"/>
        <v>37</v>
      </c>
      <c r="H70" s="14">
        <v>269.3</v>
      </c>
      <c r="I70" s="14">
        <v>10.5</v>
      </c>
      <c r="J70" s="14">
        <v>0.45</v>
      </c>
      <c r="K70" s="14">
        <v>0.3</v>
      </c>
      <c r="L70" s="15">
        <v>38000</v>
      </c>
      <c r="M70" s="15">
        <v>38000</v>
      </c>
      <c r="N70" s="14">
        <v>399</v>
      </c>
    </row>
    <row r="71" spans="2:16" x14ac:dyDescent="0.25">
      <c r="B71" s="10" t="s">
        <v>73</v>
      </c>
      <c r="C71" s="17"/>
      <c r="D71" s="11">
        <v>100</v>
      </c>
      <c r="E71" s="11">
        <v>67</v>
      </c>
      <c r="F71" s="11">
        <v>33</v>
      </c>
      <c r="G71" s="11">
        <f t="shared" si="2"/>
        <v>0</v>
      </c>
      <c r="H71" s="17"/>
      <c r="I71" s="11">
        <v>622.42999999999995</v>
      </c>
      <c r="J71" s="17"/>
      <c r="K71" s="11">
        <v>9.2899999999999991</v>
      </c>
      <c r="L71" s="11">
        <v>500</v>
      </c>
      <c r="M71" s="11">
        <v>496.19</v>
      </c>
      <c r="N71" s="11">
        <v>308.83999999999997</v>
      </c>
    </row>
    <row r="72" spans="2:16" x14ac:dyDescent="0.25">
      <c r="B72" s="13" t="s">
        <v>30</v>
      </c>
      <c r="C72" s="15">
        <v>8000</v>
      </c>
      <c r="D72" s="15">
        <v>7757</v>
      </c>
      <c r="E72" s="15">
        <v>3500</v>
      </c>
      <c r="F72" s="15">
        <v>4257</v>
      </c>
      <c r="G72" s="33">
        <f t="shared" si="2"/>
        <v>0</v>
      </c>
      <c r="H72" s="15">
        <v>6400</v>
      </c>
      <c r="I72" s="15">
        <v>1750</v>
      </c>
      <c r="J72" s="14">
        <v>0.8</v>
      </c>
      <c r="K72" s="14">
        <v>0.5</v>
      </c>
      <c r="L72" s="15">
        <v>3600</v>
      </c>
      <c r="M72" s="15">
        <v>3600</v>
      </c>
      <c r="N72" s="15">
        <v>6300</v>
      </c>
    </row>
    <row r="73" spans="2:16" x14ac:dyDescent="0.25">
      <c r="B73" s="10" t="s">
        <v>45</v>
      </c>
      <c r="C73" s="12">
        <v>111981</v>
      </c>
      <c r="D73" s="12">
        <v>113748</v>
      </c>
      <c r="E73" s="12">
        <v>71743</v>
      </c>
      <c r="F73" s="12">
        <v>41830</v>
      </c>
      <c r="G73" s="11">
        <f t="shared" si="2"/>
        <v>175</v>
      </c>
      <c r="H73" s="12">
        <v>68432.820000000007</v>
      </c>
      <c r="I73" s="12">
        <v>35963.99</v>
      </c>
      <c r="J73" s="11">
        <v>0.61099999999999999</v>
      </c>
      <c r="K73" s="11">
        <v>0.501</v>
      </c>
      <c r="L73" s="12">
        <v>7722.38</v>
      </c>
      <c r="M73" s="12">
        <v>7414.47</v>
      </c>
      <c r="N73" s="12">
        <v>266654.08000000002</v>
      </c>
    </row>
    <row r="74" spans="2:16" x14ac:dyDescent="0.25">
      <c r="B74" s="13" t="s">
        <v>74</v>
      </c>
      <c r="C74" s="22"/>
      <c r="D74" s="14">
        <v>205</v>
      </c>
      <c r="E74" s="14">
        <v>0</v>
      </c>
      <c r="F74" s="14">
        <v>0</v>
      </c>
      <c r="G74" s="33">
        <f t="shared" si="2"/>
        <v>205</v>
      </c>
      <c r="H74" s="22"/>
      <c r="I74" s="14">
        <v>0</v>
      </c>
      <c r="J74" s="22"/>
      <c r="K74" s="14">
        <v>0</v>
      </c>
      <c r="L74" s="14">
        <v>0</v>
      </c>
      <c r="M74" s="14">
        <v>0</v>
      </c>
      <c r="N74" s="14">
        <v>0</v>
      </c>
    </row>
    <row r="75" spans="2:16" x14ac:dyDescent="0.25">
      <c r="B75" s="10" t="s">
        <v>49</v>
      </c>
      <c r="C75" s="12">
        <v>2049</v>
      </c>
      <c r="D75" s="12">
        <v>4153</v>
      </c>
      <c r="E75" s="12">
        <v>3607</v>
      </c>
      <c r="F75" s="11">
        <v>546</v>
      </c>
      <c r="G75" s="11">
        <f t="shared" si="2"/>
        <v>0</v>
      </c>
      <c r="H75" s="12">
        <v>28296.95</v>
      </c>
      <c r="I75" s="12">
        <v>61179.22</v>
      </c>
      <c r="J75" s="11">
        <v>13.81</v>
      </c>
      <c r="K75" s="11">
        <v>16.960999999999999</v>
      </c>
      <c r="L75" s="11">
        <v>507.41</v>
      </c>
      <c r="M75" s="11">
        <v>501.12</v>
      </c>
      <c r="N75" s="12">
        <v>30657.97</v>
      </c>
    </row>
    <row r="76" spans="2:16" x14ac:dyDescent="0.25">
      <c r="B76" s="13" t="s">
        <v>50</v>
      </c>
      <c r="C76" s="15">
        <v>224887.83</v>
      </c>
      <c r="D76" s="15">
        <v>206239.83</v>
      </c>
      <c r="E76" s="15">
        <v>129016.63</v>
      </c>
      <c r="F76" s="15">
        <v>56099</v>
      </c>
      <c r="G76" s="33">
        <f t="shared" si="2"/>
        <v>21124.199999999983</v>
      </c>
      <c r="H76" s="15">
        <v>173714.83</v>
      </c>
      <c r="I76" s="15">
        <v>88083.01</v>
      </c>
      <c r="J76" s="14">
        <v>0.77200000000000002</v>
      </c>
      <c r="K76" s="14">
        <v>0.68300000000000005</v>
      </c>
      <c r="L76" s="15">
        <v>3871.41</v>
      </c>
      <c r="M76" s="15">
        <v>3801.9</v>
      </c>
      <c r="N76" s="15">
        <v>334883.02</v>
      </c>
    </row>
    <row r="77" spans="2:16" x14ac:dyDescent="0.25">
      <c r="B77" s="10" t="s">
        <v>75</v>
      </c>
      <c r="C77" s="11">
        <v>140</v>
      </c>
      <c r="D77" s="11">
        <v>1</v>
      </c>
      <c r="E77" s="11">
        <v>1</v>
      </c>
      <c r="F77" s="11">
        <v>0</v>
      </c>
      <c r="G77" s="11">
        <f t="shared" si="2"/>
        <v>0</v>
      </c>
      <c r="H77" s="12">
        <v>2700</v>
      </c>
      <c r="I77" s="11">
        <v>13.2</v>
      </c>
      <c r="J77" s="11">
        <v>19.286000000000001</v>
      </c>
      <c r="K77" s="11">
        <v>13.2</v>
      </c>
      <c r="L77" s="11">
        <v>0</v>
      </c>
      <c r="M77" s="11">
        <v>405</v>
      </c>
      <c r="N77" s="11">
        <v>5.35</v>
      </c>
    </row>
    <row r="78" spans="2:16" x14ac:dyDescent="0.25">
      <c r="B78" s="13" t="s">
        <v>76</v>
      </c>
      <c r="C78" s="15">
        <v>1965</v>
      </c>
      <c r="D78" s="14">
        <v>42</v>
      </c>
      <c r="E78" s="14">
        <v>33</v>
      </c>
      <c r="F78" s="14">
        <v>9</v>
      </c>
      <c r="G78" s="33">
        <f t="shared" si="2"/>
        <v>0</v>
      </c>
      <c r="H78" s="15">
        <v>38727</v>
      </c>
      <c r="I78" s="14">
        <v>816</v>
      </c>
      <c r="J78" s="14">
        <v>19.707999999999998</v>
      </c>
      <c r="K78" s="14">
        <v>24.727</v>
      </c>
      <c r="L78" s="14">
        <v>510</v>
      </c>
      <c r="M78" s="14">
        <v>510</v>
      </c>
      <c r="N78" s="14">
        <v>416.16</v>
      </c>
    </row>
    <row r="79" spans="2:16" x14ac:dyDescent="0.25">
      <c r="B79" s="10" t="s">
        <v>58</v>
      </c>
      <c r="C79" s="17"/>
      <c r="D79" s="11">
        <v>376</v>
      </c>
      <c r="E79" s="11">
        <v>291</v>
      </c>
      <c r="F79" s="11">
        <v>69.5</v>
      </c>
      <c r="G79" s="11">
        <f t="shared" si="2"/>
        <v>15.5</v>
      </c>
      <c r="H79" s="17"/>
      <c r="I79" s="12">
        <v>4692.32</v>
      </c>
      <c r="J79" s="17"/>
      <c r="K79" s="11">
        <v>16.125</v>
      </c>
      <c r="L79" s="11">
        <v>497.67</v>
      </c>
      <c r="M79" s="11">
        <v>467.19</v>
      </c>
      <c r="N79" s="12">
        <v>2192.21</v>
      </c>
    </row>
    <row r="80" spans="2:16" x14ac:dyDescent="0.25">
      <c r="B80" s="13" t="s">
        <v>59</v>
      </c>
      <c r="C80" s="15">
        <v>25993</v>
      </c>
      <c r="D80" s="15">
        <v>6143</v>
      </c>
      <c r="E80" s="15">
        <v>3312</v>
      </c>
      <c r="F80" s="15">
        <v>1256</v>
      </c>
      <c r="G80" s="33">
        <f t="shared" si="2"/>
        <v>1575</v>
      </c>
      <c r="H80" s="15">
        <v>39143.75</v>
      </c>
      <c r="I80" s="15">
        <v>7222.75</v>
      </c>
      <c r="J80" s="14">
        <v>1.506</v>
      </c>
      <c r="K80" s="14">
        <v>2.181</v>
      </c>
      <c r="L80" s="15">
        <v>3339.01</v>
      </c>
      <c r="M80" s="15">
        <v>3356.59</v>
      </c>
      <c r="N80" s="15">
        <v>24243.81</v>
      </c>
      <c r="O80" s="16"/>
    </row>
    <row r="81" spans="2:14" x14ac:dyDescent="0.25">
      <c r="B81" s="10" t="s">
        <v>60</v>
      </c>
      <c r="C81" s="12">
        <v>26850</v>
      </c>
      <c r="D81" s="12">
        <v>37467</v>
      </c>
      <c r="E81" s="12">
        <v>31738</v>
      </c>
      <c r="F81" s="11">
        <v>0</v>
      </c>
      <c r="G81" s="11">
        <f t="shared" si="2"/>
        <v>5729</v>
      </c>
      <c r="H81" s="12">
        <v>49160</v>
      </c>
      <c r="I81" s="12">
        <v>52217.42</v>
      </c>
      <c r="J81" s="11">
        <v>1.831</v>
      </c>
      <c r="K81" s="11">
        <v>1.645</v>
      </c>
      <c r="L81" s="12">
        <v>5546.41</v>
      </c>
      <c r="M81" s="12">
        <v>5536.43</v>
      </c>
      <c r="N81" s="12">
        <v>289098.06</v>
      </c>
    </row>
    <row r="82" spans="2:14" x14ac:dyDescent="0.25">
      <c r="B82" s="13" t="s">
        <v>63</v>
      </c>
      <c r="C82" s="15">
        <v>1200</v>
      </c>
      <c r="D82" s="14">
        <v>550</v>
      </c>
      <c r="E82" s="14">
        <v>442</v>
      </c>
      <c r="F82" s="14">
        <v>108</v>
      </c>
      <c r="G82" s="33">
        <f t="shared" si="2"/>
        <v>0</v>
      </c>
      <c r="H82" s="15">
        <v>1200</v>
      </c>
      <c r="I82" s="14">
        <v>309.39999999999998</v>
      </c>
      <c r="J82" s="14">
        <v>1</v>
      </c>
      <c r="K82" s="14">
        <v>0.7</v>
      </c>
      <c r="L82" s="15">
        <v>3650</v>
      </c>
      <c r="M82" s="15">
        <v>3616.06</v>
      </c>
      <c r="N82" s="15">
        <v>1118.81</v>
      </c>
    </row>
    <row r="83" spans="2:14" ht="15" customHeight="1" x14ac:dyDescent="0.25">
      <c r="B83" s="10" t="s">
        <v>77</v>
      </c>
      <c r="C83" s="11">
        <v>450</v>
      </c>
      <c r="D83" s="17"/>
      <c r="E83" s="17"/>
      <c r="F83" s="17"/>
      <c r="G83" s="11">
        <f t="shared" si="2"/>
        <v>0</v>
      </c>
      <c r="H83" s="12">
        <v>5400</v>
      </c>
      <c r="I83" s="17"/>
      <c r="J83" s="11">
        <v>12</v>
      </c>
      <c r="K83" s="17"/>
      <c r="L83" s="17"/>
      <c r="M83" s="17"/>
      <c r="N83" s="17"/>
    </row>
    <row r="84" spans="2:14" ht="15" customHeight="1" x14ac:dyDescent="0.25">
      <c r="B84" s="138" t="s">
        <v>68</v>
      </c>
      <c r="C84" s="139">
        <v>426686.83</v>
      </c>
      <c r="D84" s="139">
        <v>388437.83</v>
      </c>
      <c r="E84" s="139">
        <v>253262.13</v>
      </c>
      <c r="F84" s="139">
        <v>106301</v>
      </c>
      <c r="G84" s="139">
        <f>SUM(G65:G83)</f>
        <v>28874.699999999983</v>
      </c>
      <c r="H84" s="139">
        <v>587691.65</v>
      </c>
      <c r="I84" s="139">
        <v>299377.94</v>
      </c>
      <c r="J84" s="140">
        <v>0</v>
      </c>
      <c r="K84" s="140">
        <v>0</v>
      </c>
      <c r="L84" s="140">
        <v>0</v>
      </c>
      <c r="M84" s="140">
        <v>0</v>
      </c>
      <c r="N84" s="139">
        <v>1012730.41</v>
      </c>
    </row>
    <row r="85" spans="2:14" ht="15" customHeight="1" x14ac:dyDescent="0.25">
      <c r="B85" s="162"/>
      <c r="C85" s="162"/>
      <c r="D85" s="162"/>
      <c r="E85" s="162"/>
      <c r="F85" s="162"/>
      <c r="G85" s="162"/>
      <c r="H85" s="162"/>
      <c r="I85" s="162"/>
      <c r="J85" s="23"/>
      <c r="K85" s="23"/>
      <c r="L85" s="23"/>
      <c r="M85" s="23"/>
      <c r="N85" s="23"/>
    </row>
    <row r="86" spans="2:14" x14ac:dyDescent="0.25">
      <c r="B86" s="162"/>
      <c r="C86" s="162"/>
      <c r="D86" s="162"/>
      <c r="E86" s="162"/>
      <c r="F86" s="162"/>
      <c r="G86" s="162"/>
      <c r="H86" s="162"/>
      <c r="I86" s="162"/>
      <c r="J86" s="23"/>
      <c r="K86" s="23"/>
      <c r="L86" s="23"/>
      <c r="M86" s="23"/>
      <c r="N86" s="23"/>
    </row>
  </sheetData>
  <mergeCells count="9">
    <mergeCell ref="B62:N62"/>
    <mergeCell ref="B85:I85"/>
    <mergeCell ref="B86:I86"/>
    <mergeCell ref="B2:N2"/>
    <mergeCell ref="B3:N3"/>
    <mergeCell ref="B4:N4"/>
    <mergeCell ref="B5:C5"/>
    <mergeCell ref="B9:N9"/>
    <mergeCell ref="B10:N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6"/>
  <sheetViews>
    <sheetView workbookViewId="0">
      <selection activeCell="F4" sqref="F4"/>
    </sheetView>
  </sheetViews>
  <sheetFormatPr baseColWidth="10" defaultRowHeight="15" x14ac:dyDescent="0.25"/>
  <sheetData>
    <row r="1" spans="2:25" ht="15.75" thickBot="1" x14ac:dyDescent="0.3">
      <c r="B1" s="82" t="s">
        <v>220</v>
      </c>
    </row>
    <row r="2" spans="2:25" ht="22.5" x14ac:dyDescent="0.25">
      <c r="B2" s="89" t="s">
        <v>144</v>
      </c>
      <c r="C2" s="90" t="s">
        <v>145</v>
      </c>
      <c r="D2" s="171" t="s">
        <v>146</v>
      </c>
      <c r="E2" s="171"/>
      <c r="F2" s="91">
        <v>2015</v>
      </c>
    </row>
    <row r="3" spans="2:25" ht="22.5" x14ac:dyDescent="0.25">
      <c r="B3" s="92" t="s">
        <v>2</v>
      </c>
      <c r="C3" s="93" t="s">
        <v>3</v>
      </c>
      <c r="D3" s="172" t="s">
        <v>147</v>
      </c>
      <c r="E3" s="172"/>
      <c r="F3" s="94" t="s">
        <v>148</v>
      </c>
    </row>
    <row r="4" spans="2:25" ht="15.75" thickBot="1" x14ac:dyDescent="0.3">
      <c r="B4" s="95"/>
      <c r="C4" s="96"/>
      <c r="D4" s="173" t="s">
        <v>149</v>
      </c>
      <c r="E4" s="173"/>
      <c r="F4" s="97" t="s">
        <v>150</v>
      </c>
    </row>
    <row r="5" spans="2:25" x14ac:dyDescent="0.25"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</row>
    <row r="6" spans="2:25" ht="33.75" x14ac:dyDescent="0.25">
      <c r="B6" s="88" t="s">
        <v>151</v>
      </c>
      <c r="C6" s="88" t="s">
        <v>24</v>
      </c>
      <c r="D6" s="88" t="s">
        <v>70</v>
      </c>
      <c r="E6" s="88" t="s">
        <v>26</v>
      </c>
      <c r="F6" s="88" t="s">
        <v>28</v>
      </c>
      <c r="G6" s="88" t="s">
        <v>72</v>
      </c>
      <c r="H6" s="88" t="s">
        <v>73</v>
      </c>
      <c r="I6" s="88" t="s">
        <v>30</v>
      </c>
      <c r="J6" s="88" t="s">
        <v>31</v>
      </c>
      <c r="K6" s="88" t="s">
        <v>34</v>
      </c>
      <c r="L6" s="88" t="s">
        <v>35</v>
      </c>
      <c r="M6" s="88" t="s">
        <v>40</v>
      </c>
      <c r="N6" s="88" t="s">
        <v>41</v>
      </c>
      <c r="O6" s="88" t="s">
        <v>42</v>
      </c>
      <c r="P6" s="88" t="s">
        <v>45</v>
      </c>
      <c r="Q6" s="88" t="s">
        <v>47</v>
      </c>
      <c r="R6" s="88" t="s">
        <v>49</v>
      </c>
      <c r="S6" s="88" t="s">
        <v>50</v>
      </c>
      <c r="T6" s="88" t="s">
        <v>76</v>
      </c>
      <c r="U6" s="88" t="s">
        <v>58</v>
      </c>
      <c r="V6" s="88" t="s">
        <v>59</v>
      </c>
      <c r="W6" s="88" t="s">
        <v>63</v>
      </c>
      <c r="X6" s="88" t="s">
        <v>66</v>
      </c>
      <c r="Y6" s="88" t="s">
        <v>152</v>
      </c>
    </row>
    <row r="7" spans="2:25" x14ac:dyDescent="0.25">
      <c r="B7" s="103" t="s">
        <v>153</v>
      </c>
      <c r="C7" s="84">
        <v>46</v>
      </c>
      <c r="D7" s="84">
        <v>0</v>
      </c>
      <c r="E7" s="84">
        <v>13</v>
      </c>
      <c r="F7" s="84">
        <v>10</v>
      </c>
      <c r="G7" s="84">
        <v>0</v>
      </c>
      <c r="H7" s="84">
        <v>0</v>
      </c>
      <c r="I7" s="84">
        <v>0</v>
      </c>
      <c r="J7" s="84">
        <v>0</v>
      </c>
      <c r="K7" s="84">
        <v>1</v>
      </c>
      <c r="L7" s="84">
        <v>0</v>
      </c>
      <c r="M7" s="84">
        <v>5</v>
      </c>
      <c r="N7" s="84">
        <v>5</v>
      </c>
      <c r="O7" s="84">
        <v>12</v>
      </c>
      <c r="P7" s="84">
        <v>156</v>
      </c>
      <c r="Q7" s="84">
        <v>2</v>
      </c>
      <c r="R7" s="84">
        <v>48</v>
      </c>
      <c r="S7" s="84">
        <v>806</v>
      </c>
      <c r="T7" s="84">
        <v>0</v>
      </c>
      <c r="U7" s="84">
        <v>3</v>
      </c>
      <c r="V7" s="84">
        <v>0</v>
      </c>
      <c r="W7" s="84">
        <v>0</v>
      </c>
      <c r="X7" s="84">
        <v>5</v>
      </c>
      <c r="Y7" s="101">
        <f t="shared" ref="Y7:Y46" si="0">SUM(C7:X7)</f>
        <v>1112</v>
      </c>
    </row>
    <row r="8" spans="2:25" x14ac:dyDescent="0.25">
      <c r="B8" s="104" t="s">
        <v>154</v>
      </c>
      <c r="C8" s="85">
        <v>0</v>
      </c>
      <c r="D8" s="85"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370</v>
      </c>
      <c r="Q8" s="85">
        <v>0</v>
      </c>
      <c r="R8" s="85">
        <v>0</v>
      </c>
      <c r="S8" s="86">
        <v>1150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101">
        <f t="shared" si="0"/>
        <v>1520</v>
      </c>
    </row>
    <row r="9" spans="2:25" s="108" customFormat="1" ht="33" customHeight="1" x14ac:dyDescent="0.25">
      <c r="B9" s="103" t="s">
        <v>155</v>
      </c>
      <c r="C9" s="105">
        <v>23</v>
      </c>
      <c r="D9" s="105"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116</v>
      </c>
      <c r="Q9" s="105">
        <v>0</v>
      </c>
      <c r="R9" s="105">
        <v>40</v>
      </c>
      <c r="S9" s="106">
        <v>1100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7">
        <f t="shared" si="0"/>
        <v>1279</v>
      </c>
    </row>
    <row r="10" spans="2:25" x14ac:dyDescent="0.25">
      <c r="B10" s="104" t="s">
        <v>156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58</v>
      </c>
      <c r="Q10" s="85">
        <v>0</v>
      </c>
      <c r="R10" s="85">
        <v>0</v>
      </c>
      <c r="S10" s="86">
        <v>1005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101">
        <f t="shared" si="0"/>
        <v>1063</v>
      </c>
    </row>
    <row r="11" spans="2:25" x14ac:dyDescent="0.25">
      <c r="B11" s="103" t="s">
        <v>157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0.5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230</v>
      </c>
      <c r="Q11" s="84">
        <v>0</v>
      </c>
      <c r="R11" s="84">
        <v>0</v>
      </c>
      <c r="S11" s="87">
        <v>1841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102">
        <f t="shared" si="0"/>
        <v>2071.5</v>
      </c>
    </row>
    <row r="12" spans="2:25" x14ac:dyDescent="0.25">
      <c r="B12" s="104" t="s">
        <v>158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6">
        <v>1655</v>
      </c>
      <c r="T12" s="85">
        <v>0</v>
      </c>
      <c r="U12" s="85">
        <v>0</v>
      </c>
      <c r="V12" s="85">
        <v>175</v>
      </c>
      <c r="W12" s="85">
        <v>0</v>
      </c>
      <c r="X12" s="85">
        <v>0</v>
      </c>
      <c r="Y12" s="101">
        <f t="shared" si="0"/>
        <v>1830</v>
      </c>
    </row>
    <row r="13" spans="2:25" ht="22.5" x14ac:dyDescent="0.25">
      <c r="B13" s="103" t="s">
        <v>159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65</v>
      </c>
      <c r="Q13" s="84">
        <v>0</v>
      </c>
      <c r="R13" s="84">
        <v>20</v>
      </c>
      <c r="S13" s="84">
        <v>255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101">
        <f t="shared" si="0"/>
        <v>340</v>
      </c>
    </row>
    <row r="14" spans="2:25" x14ac:dyDescent="0.25">
      <c r="B14" s="104" t="s">
        <v>160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6">
        <v>1050</v>
      </c>
      <c r="Q14" s="85">
        <v>0</v>
      </c>
      <c r="R14" s="85">
        <v>0</v>
      </c>
      <c r="S14" s="86">
        <v>2520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101">
        <f t="shared" si="0"/>
        <v>3570</v>
      </c>
    </row>
    <row r="15" spans="2:25" ht="22.5" x14ac:dyDescent="0.25">
      <c r="B15" s="103" t="s">
        <v>161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7">
        <v>1974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101">
        <f t="shared" si="0"/>
        <v>1974</v>
      </c>
    </row>
    <row r="16" spans="2:25" ht="22.5" x14ac:dyDescent="0.25">
      <c r="B16" s="104" t="s">
        <v>162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335</v>
      </c>
      <c r="Q16" s="85">
        <v>0</v>
      </c>
      <c r="R16" s="85">
        <v>0</v>
      </c>
      <c r="S16" s="86">
        <v>1710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101">
        <f t="shared" si="0"/>
        <v>2045</v>
      </c>
    </row>
    <row r="17" spans="2:25" x14ac:dyDescent="0.25">
      <c r="B17" s="103" t="s">
        <v>163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4">
        <v>0</v>
      </c>
      <c r="P17" s="84">
        <v>277</v>
      </c>
      <c r="Q17" s="84">
        <v>0</v>
      </c>
      <c r="R17" s="84">
        <v>0</v>
      </c>
      <c r="S17" s="84">
        <v>805</v>
      </c>
      <c r="T17" s="84">
        <v>0</v>
      </c>
      <c r="U17" s="84">
        <v>0</v>
      </c>
      <c r="V17" s="84">
        <v>71</v>
      </c>
      <c r="W17" s="84">
        <v>0</v>
      </c>
      <c r="X17" s="84">
        <v>0</v>
      </c>
      <c r="Y17" s="101">
        <f t="shared" si="0"/>
        <v>1153</v>
      </c>
    </row>
    <row r="18" spans="2:25" x14ac:dyDescent="0.25">
      <c r="B18" s="104" t="s">
        <v>164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6">
        <v>1773</v>
      </c>
      <c r="T18" s="85">
        <v>0</v>
      </c>
      <c r="U18" s="85">
        <v>0</v>
      </c>
      <c r="V18" s="85">
        <v>95</v>
      </c>
      <c r="W18" s="85">
        <v>0</v>
      </c>
      <c r="X18" s="85">
        <v>0</v>
      </c>
      <c r="Y18" s="101">
        <f t="shared" si="0"/>
        <v>1868</v>
      </c>
    </row>
    <row r="19" spans="2:25" x14ac:dyDescent="0.25">
      <c r="B19" s="103" t="s">
        <v>165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210</v>
      </c>
      <c r="Q19" s="84">
        <v>0</v>
      </c>
      <c r="R19" s="84">
        <v>0</v>
      </c>
      <c r="S19" s="84">
        <v>775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101">
        <f t="shared" si="0"/>
        <v>985</v>
      </c>
    </row>
    <row r="20" spans="2:25" x14ac:dyDescent="0.25">
      <c r="B20" s="104" t="s">
        <v>166</v>
      </c>
      <c r="C20" s="85">
        <v>0</v>
      </c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40</v>
      </c>
      <c r="Q20" s="85">
        <v>0</v>
      </c>
      <c r="R20" s="85">
        <v>0</v>
      </c>
      <c r="S20" s="86">
        <v>3516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101">
        <f t="shared" si="0"/>
        <v>3556</v>
      </c>
    </row>
    <row r="21" spans="2:25" ht="22.5" x14ac:dyDescent="0.25">
      <c r="B21" s="103" t="s">
        <v>167</v>
      </c>
      <c r="C21" s="84">
        <v>110</v>
      </c>
      <c r="D21" s="84">
        <v>0</v>
      </c>
      <c r="E21" s="84">
        <v>0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286</v>
      </c>
      <c r="Q21" s="84">
        <v>0</v>
      </c>
      <c r="R21" s="84">
        <v>30</v>
      </c>
      <c r="S21" s="87">
        <v>2097</v>
      </c>
      <c r="T21" s="84">
        <v>0</v>
      </c>
      <c r="U21" s="84">
        <v>0</v>
      </c>
      <c r="V21" s="84">
        <v>0</v>
      </c>
      <c r="W21" s="84">
        <v>0</v>
      </c>
      <c r="X21" s="84">
        <v>0</v>
      </c>
      <c r="Y21" s="101">
        <f t="shared" si="0"/>
        <v>2523</v>
      </c>
    </row>
    <row r="22" spans="2:25" x14ac:dyDescent="0.25">
      <c r="B22" s="104" t="s">
        <v>168</v>
      </c>
      <c r="C22" s="85">
        <v>69</v>
      </c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3</v>
      </c>
      <c r="M22" s="85">
        <v>0</v>
      </c>
      <c r="N22" s="85">
        <v>0</v>
      </c>
      <c r="O22" s="85">
        <v>0</v>
      </c>
      <c r="P22" s="85">
        <v>114</v>
      </c>
      <c r="Q22" s="85">
        <v>0</v>
      </c>
      <c r="R22" s="85">
        <v>37</v>
      </c>
      <c r="S22" s="86">
        <v>3229</v>
      </c>
      <c r="T22" s="85">
        <v>0</v>
      </c>
      <c r="U22" s="85">
        <v>5</v>
      </c>
      <c r="V22" s="85">
        <v>0</v>
      </c>
      <c r="W22" s="85">
        <v>0</v>
      </c>
      <c r="X22" s="85">
        <v>0</v>
      </c>
      <c r="Y22" s="101">
        <f t="shared" si="0"/>
        <v>3457</v>
      </c>
    </row>
    <row r="23" spans="2:25" x14ac:dyDescent="0.25">
      <c r="B23" s="103" t="s">
        <v>169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997</v>
      </c>
      <c r="Q23" s="84">
        <v>0</v>
      </c>
      <c r="R23" s="84">
        <v>0</v>
      </c>
      <c r="S23" s="87">
        <v>2060</v>
      </c>
      <c r="T23" s="84">
        <v>0</v>
      </c>
      <c r="U23" s="84">
        <v>0</v>
      </c>
      <c r="V23" s="84">
        <v>845</v>
      </c>
      <c r="W23" s="84">
        <v>0</v>
      </c>
      <c r="X23" s="84">
        <v>0</v>
      </c>
      <c r="Y23" s="101">
        <f t="shared" si="0"/>
        <v>3902</v>
      </c>
    </row>
    <row r="24" spans="2:25" x14ac:dyDescent="0.25">
      <c r="B24" s="104" t="s">
        <v>170</v>
      </c>
      <c r="C24" s="85">
        <v>0</v>
      </c>
      <c r="D24" s="85">
        <v>0</v>
      </c>
      <c r="E24" s="85">
        <v>0</v>
      </c>
      <c r="F24" s="85">
        <v>0</v>
      </c>
      <c r="G24" s="85">
        <v>95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2</v>
      </c>
      <c r="Q24" s="85">
        <v>0</v>
      </c>
      <c r="R24" s="85">
        <v>0</v>
      </c>
      <c r="S24" s="86">
        <v>2993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101">
        <f t="shared" si="0"/>
        <v>3090</v>
      </c>
    </row>
    <row r="25" spans="2:25" x14ac:dyDescent="0.25">
      <c r="B25" s="103" t="s">
        <v>171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7">
        <v>7298</v>
      </c>
      <c r="Q25" s="84">
        <v>0</v>
      </c>
      <c r="R25" s="84">
        <v>0</v>
      </c>
      <c r="S25" s="87">
        <v>4293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101">
        <f t="shared" si="0"/>
        <v>11591</v>
      </c>
    </row>
    <row r="26" spans="2:25" ht="22.5" x14ac:dyDescent="0.25">
      <c r="B26" s="104" t="s">
        <v>172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6</v>
      </c>
      <c r="Q26" s="85">
        <v>0</v>
      </c>
      <c r="R26" s="85">
        <v>0</v>
      </c>
      <c r="S26" s="85">
        <v>883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101">
        <f t="shared" si="0"/>
        <v>889</v>
      </c>
    </row>
    <row r="27" spans="2:25" ht="22.5" x14ac:dyDescent="0.25">
      <c r="B27" s="103" t="s">
        <v>145</v>
      </c>
      <c r="C27" s="84">
        <v>120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515</v>
      </c>
      <c r="Q27" s="84">
        <v>0</v>
      </c>
      <c r="R27" s="84">
        <v>160</v>
      </c>
      <c r="S27" s="87">
        <v>3492</v>
      </c>
      <c r="T27" s="84">
        <v>6</v>
      </c>
      <c r="U27" s="84">
        <v>0</v>
      </c>
      <c r="V27" s="84">
        <v>0</v>
      </c>
      <c r="W27" s="84">
        <v>0</v>
      </c>
      <c r="X27" s="84">
        <v>0</v>
      </c>
      <c r="Y27" s="101">
        <f t="shared" si="0"/>
        <v>4293</v>
      </c>
    </row>
    <row r="28" spans="2:25" ht="22.5" x14ac:dyDescent="0.25">
      <c r="B28" s="104" t="s">
        <v>173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56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101">
        <f t="shared" si="0"/>
        <v>56</v>
      </c>
    </row>
    <row r="29" spans="2:25" ht="22.5" x14ac:dyDescent="0.25">
      <c r="B29" s="103" t="s">
        <v>174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87</v>
      </c>
      <c r="Q29" s="84">
        <v>0</v>
      </c>
      <c r="R29" s="84">
        <v>0</v>
      </c>
      <c r="S29" s="84">
        <v>471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101">
        <f t="shared" si="0"/>
        <v>558</v>
      </c>
    </row>
    <row r="30" spans="2:25" ht="22.5" x14ac:dyDescent="0.25">
      <c r="B30" s="104" t="s">
        <v>175</v>
      </c>
      <c r="C30" s="85">
        <v>36</v>
      </c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106</v>
      </c>
      <c r="Q30" s="85">
        <v>0</v>
      </c>
      <c r="R30" s="85">
        <v>27</v>
      </c>
      <c r="S30" s="85">
        <v>567</v>
      </c>
      <c r="T30" s="85">
        <v>0</v>
      </c>
      <c r="U30" s="85">
        <v>2</v>
      </c>
      <c r="V30" s="85">
        <v>0</v>
      </c>
      <c r="W30" s="85">
        <v>0</v>
      </c>
      <c r="X30" s="85">
        <v>0</v>
      </c>
      <c r="Y30" s="101">
        <f t="shared" si="0"/>
        <v>738</v>
      </c>
    </row>
    <row r="31" spans="2:25" ht="22.5" x14ac:dyDescent="0.25">
      <c r="B31" s="103" t="s">
        <v>176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7">
        <v>8406</v>
      </c>
      <c r="Q31" s="84">
        <v>0</v>
      </c>
      <c r="R31" s="84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0</v>
      </c>
      <c r="Y31" s="101">
        <f t="shared" si="0"/>
        <v>8406</v>
      </c>
    </row>
    <row r="32" spans="2:25" ht="33.75" x14ac:dyDescent="0.25">
      <c r="B32" s="104" t="s">
        <v>177</v>
      </c>
      <c r="C32" s="85">
        <v>70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167</v>
      </c>
      <c r="Q32" s="85">
        <v>0</v>
      </c>
      <c r="R32" s="85">
        <v>62</v>
      </c>
      <c r="S32" s="85">
        <v>795</v>
      </c>
      <c r="T32" s="85">
        <v>3</v>
      </c>
      <c r="U32" s="85">
        <v>0</v>
      </c>
      <c r="V32" s="85">
        <v>0</v>
      </c>
      <c r="W32" s="85">
        <v>0</v>
      </c>
      <c r="X32" s="85">
        <v>0</v>
      </c>
      <c r="Y32" s="101">
        <f t="shared" si="0"/>
        <v>1097</v>
      </c>
    </row>
    <row r="33" spans="2:25" x14ac:dyDescent="0.25">
      <c r="B33" s="103" t="s">
        <v>178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30</v>
      </c>
      <c r="W33" s="84">
        <v>0</v>
      </c>
      <c r="X33" s="84">
        <v>0</v>
      </c>
      <c r="Y33" s="101">
        <f t="shared" si="0"/>
        <v>30</v>
      </c>
    </row>
    <row r="34" spans="2:25" x14ac:dyDescent="0.25">
      <c r="B34" s="104" t="s">
        <v>179</v>
      </c>
      <c r="C34" s="85">
        <v>4.5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47</v>
      </c>
      <c r="Q34" s="85">
        <v>0</v>
      </c>
      <c r="R34" s="85">
        <v>6.5</v>
      </c>
      <c r="S34" s="85">
        <v>101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101">
        <f t="shared" si="0"/>
        <v>159</v>
      </c>
    </row>
    <row r="35" spans="2:25" x14ac:dyDescent="0.25">
      <c r="B35" s="103" t="s">
        <v>180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153</v>
      </c>
      <c r="Q35" s="84">
        <v>0</v>
      </c>
      <c r="R35" s="84">
        <v>0</v>
      </c>
      <c r="S35" s="84">
        <v>887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101">
        <f t="shared" si="0"/>
        <v>1040</v>
      </c>
    </row>
    <row r="36" spans="2:25" x14ac:dyDescent="0.25">
      <c r="B36" s="104" t="s">
        <v>181</v>
      </c>
      <c r="C36" s="85">
        <v>0</v>
      </c>
      <c r="D36" s="85">
        <v>0</v>
      </c>
      <c r="E36" s="85">
        <v>0</v>
      </c>
      <c r="F36" s="85">
        <v>3</v>
      </c>
      <c r="G36" s="85">
        <v>0</v>
      </c>
      <c r="H36" s="85">
        <v>0</v>
      </c>
      <c r="I36" s="85">
        <v>0</v>
      </c>
      <c r="J36" s="85">
        <v>0</v>
      </c>
      <c r="K36" s="85">
        <v>30</v>
      </c>
      <c r="L36" s="85">
        <v>95</v>
      </c>
      <c r="M36" s="85">
        <v>0</v>
      </c>
      <c r="N36" s="85">
        <v>0</v>
      </c>
      <c r="O36" s="85">
        <v>0</v>
      </c>
      <c r="P36" s="86">
        <v>2160</v>
      </c>
      <c r="Q36" s="85">
        <v>0</v>
      </c>
      <c r="R36" s="85">
        <v>0</v>
      </c>
      <c r="S36" s="86">
        <v>2500</v>
      </c>
      <c r="T36" s="85">
        <v>0</v>
      </c>
      <c r="U36" s="85">
        <v>0</v>
      </c>
      <c r="V36" s="85">
        <v>0</v>
      </c>
      <c r="W36" s="85">
        <v>0</v>
      </c>
      <c r="X36" s="85">
        <v>0</v>
      </c>
      <c r="Y36" s="101">
        <f t="shared" si="0"/>
        <v>4788</v>
      </c>
    </row>
    <row r="37" spans="2:25" x14ac:dyDescent="0.25">
      <c r="B37" s="103" t="s">
        <v>182</v>
      </c>
      <c r="C37" s="84">
        <v>113</v>
      </c>
      <c r="D37" s="84">
        <v>0</v>
      </c>
      <c r="E37" s="84">
        <v>0</v>
      </c>
      <c r="F37" s="84">
        <v>0</v>
      </c>
      <c r="G37" s="84">
        <v>0</v>
      </c>
      <c r="H37" s="84">
        <v>33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152.5</v>
      </c>
      <c r="Q37" s="84">
        <v>0</v>
      </c>
      <c r="R37" s="84">
        <v>39</v>
      </c>
      <c r="S37" s="87">
        <v>3790</v>
      </c>
      <c r="T37" s="84">
        <v>0</v>
      </c>
      <c r="U37" s="84">
        <v>50</v>
      </c>
      <c r="V37" s="84">
        <v>0</v>
      </c>
      <c r="W37" s="84">
        <v>0</v>
      </c>
      <c r="X37" s="84">
        <v>0</v>
      </c>
      <c r="Y37" s="102">
        <f t="shared" si="0"/>
        <v>4177.5</v>
      </c>
    </row>
    <row r="38" spans="2:25" x14ac:dyDescent="0.25">
      <c r="B38" s="104" t="s">
        <v>183</v>
      </c>
      <c r="C38" s="85">
        <v>0</v>
      </c>
      <c r="D38" s="85">
        <v>0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6">
        <v>1590</v>
      </c>
      <c r="T38" s="85">
        <v>0</v>
      </c>
      <c r="U38" s="85">
        <v>0</v>
      </c>
      <c r="V38" s="85">
        <v>40</v>
      </c>
      <c r="W38" s="85">
        <v>0</v>
      </c>
      <c r="X38" s="85">
        <v>0</v>
      </c>
      <c r="Y38" s="101">
        <f t="shared" si="0"/>
        <v>1630</v>
      </c>
    </row>
    <row r="39" spans="2:25" ht="22.5" x14ac:dyDescent="0.25">
      <c r="B39" s="103" t="s">
        <v>184</v>
      </c>
      <c r="C39" s="84">
        <v>12.5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20</v>
      </c>
      <c r="L39" s="84">
        <v>0</v>
      </c>
      <c r="M39" s="84">
        <v>0</v>
      </c>
      <c r="N39" s="84">
        <v>0</v>
      </c>
      <c r="O39" s="84">
        <v>0</v>
      </c>
      <c r="P39" s="84">
        <v>70</v>
      </c>
      <c r="Q39" s="84">
        <v>0</v>
      </c>
      <c r="R39" s="84">
        <v>23.5</v>
      </c>
      <c r="S39" s="87">
        <v>1007.5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102">
        <f t="shared" si="0"/>
        <v>1133.5</v>
      </c>
    </row>
    <row r="40" spans="2:25" ht="22.5" x14ac:dyDescent="0.25">
      <c r="B40" s="104" t="s">
        <v>185</v>
      </c>
      <c r="C40" s="85">
        <v>100</v>
      </c>
      <c r="D40" s="86">
        <v>1150</v>
      </c>
      <c r="E40" s="85">
        <v>0</v>
      </c>
      <c r="F40" s="85">
        <v>0</v>
      </c>
      <c r="G40" s="85">
        <v>0</v>
      </c>
      <c r="H40" s="85">
        <v>0</v>
      </c>
      <c r="I40" s="86">
        <v>4257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6">
        <v>3620</v>
      </c>
      <c r="Q40" s="85">
        <v>0</v>
      </c>
      <c r="R40" s="85">
        <v>0</v>
      </c>
      <c r="S40" s="85">
        <v>700</v>
      </c>
      <c r="T40" s="85">
        <v>0</v>
      </c>
      <c r="U40" s="85">
        <v>0</v>
      </c>
      <c r="V40" s="85">
        <v>0</v>
      </c>
      <c r="W40" s="85">
        <v>108</v>
      </c>
      <c r="X40" s="85">
        <v>0</v>
      </c>
      <c r="Y40" s="101">
        <f t="shared" si="0"/>
        <v>9935</v>
      </c>
    </row>
    <row r="41" spans="2:25" ht="22.5" x14ac:dyDescent="0.25">
      <c r="B41" s="103" t="s">
        <v>186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81</v>
      </c>
      <c r="Q41" s="84">
        <v>0</v>
      </c>
      <c r="R41" s="84">
        <v>0</v>
      </c>
      <c r="S41" s="87">
        <v>1538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101">
        <f t="shared" si="0"/>
        <v>1619</v>
      </c>
    </row>
    <row r="42" spans="2:25" ht="22.5" x14ac:dyDescent="0.25">
      <c r="B42" s="104" t="s">
        <v>187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26</v>
      </c>
      <c r="Q42" s="85">
        <v>0</v>
      </c>
      <c r="R42" s="85">
        <v>0</v>
      </c>
      <c r="S42" s="85">
        <v>185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101">
        <f t="shared" si="0"/>
        <v>211</v>
      </c>
    </row>
    <row r="43" spans="2:25" ht="22.5" x14ac:dyDescent="0.25">
      <c r="B43" s="103" t="s">
        <v>188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5</v>
      </c>
      <c r="K43" s="87">
        <v>2174</v>
      </c>
      <c r="L43" s="84">
        <v>0</v>
      </c>
      <c r="M43" s="84">
        <v>0</v>
      </c>
      <c r="N43" s="84">
        <v>0</v>
      </c>
      <c r="O43" s="84">
        <v>0</v>
      </c>
      <c r="P43" s="87">
        <v>14981</v>
      </c>
      <c r="Q43" s="84">
        <v>0</v>
      </c>
      <c r="R43" s="84">
        <v>0</v>
      </c>
      <c r="S43" s="84">
        <v>553</v>
      </c>
      <c r="T43" s="84">
        <v>0</v>
      </c>
      <c r="U43" s="84">
        <v>0</v>
      </c>
      <c r="V43" s="84">
        <v>0</v>
      </c>
      <c r="W43" s="84">
        <v>0</v>
      </c>
      <c r="X43" s="84">
        <v>0</v>
      </c>
      <c r="Y43" s="101">
        <f t="shared" si="0"/>
        <v>17713</v>
      </c>
    </row>
    <row r="44" spans="2:25" ht="22.5" x14ac:dyDescent="0.25">
      <c r="B44" s="104" t="s">
        <v>189</v>
      </c>
      <c r="C44" s="85">
        <v>129</v>
      </c>
      <c r="D44" s="85">
        <v>0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0</v>
      </c>
      <c r="O44" s="85">
        <v>0</v>
      </c>
      <c r="P44" s="85">
        <v>161.5</v>
      </c>
      <c r="Q44" s="85">
        <v>0</v>
      </c>
      <c r="R44" s="85">
        <v>32</v>
      </c>
      <c r="S44" s="86">
        <v>1366.5</v>
      </c>
      <c r="T44" s="85">
        <v>0</v>
      </c>
      <c r="U44" s="85">
        <v>9.5</v>
      </c>
      <c r="V44" s="85">
        <v>0</v>
      </c>
      <c r="W44" s="85">
        <v>0</v>
      </c>
      <c r="X44" s="85">
        <v>0</v>
      </c>
      <c r="Y44" s="102">
        <f t="shared" si="0"/>
        <v>1698.5</v>
      </c>
    </row>
    <row r="45" spans="2:25" x14ac:dyDescent="0.25">
      <c r="B45" s="103" t="s">
        <v>190</v>
      </c>
      <c r="C45" s="84">
        <v>15.5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83</v>
      </c>
      <c r="Q45" s="84">
        <v>0</v>
      </c>
      <c r="R45" s="84">
        <v>21</v>
      </c>
      <c r="S45" s="84">
        <v>618</v>
      </c>
      <c r="T45" s="84">
        <v>0</v>
      </c>
      <c r="U45" s="84">
        <v>0</v>
      </c>
      <c r="V45" s="84">
        <v>0</v>
      </c>
      <c r="W45" s="84">
        <v>0</v>
      </c>
      <c r="X45" s="84">
        <v>0</v>
      </c>
      <c r="Y45" s="102">
        <f t="shared" si="0"/>
        <v>737.5</v>
      </c>
    </row>
    <row r="46" spans="2:25" x14ac:dyDescent="0.25">
      <c r="B46" s="98" t="s">
        <v>68</v>
      </c>
      <c r="C46" s="99">
        <v>848.5</v>
      </c>
      <c r="D46" s="100">
        <v>1150</v>
      </c>
      <c r="E46" s="99">
        <v>13</v>
      </c>
      <c r="F46" s="99">
        <v>13</v>
      </c>
      <c r="G46" s="99">
        <v>95</v>
      </c>
      <c r="H46" s="99">
        <v>33</v>
      </c>
      <c r="I46" s="100">
        <v>4257</v>
      </c>
      <c r="J46" s="99">
        <v>5.5</v>
      </c>
      <c r="K46" s="100">
        <v>2225</v>
      </c>
      <c r="L46" s="99">
        <v>98</v>
      </c>
      <c r="M46" s="99">
        <v>5</v>
      </c>
      <c r="N46" s="99">
        <v>5</v>
      </c>
      <c r="O46" s="99">
        <v>12</v>
      </c>
      <c r="P46" s="100">
        <v>42426</v>
      </c>
      <c r="Q46" s="99">
        <v>2</v>
      </c>
      <c r="R46" s="99">
        <v>546</v>
      </c>
      <c r="S46" s="100">
        <v>56657</v>
      </c>
      <c r="T46" s="99">
        <v>9</v>
      </c>
      <c r="U46" s="99">
        <v>69.5</v>
      </c>
      <c r="V46" s="100">
        <v>1256</v>
      </c>
      <c r="W46" s="99">
        <v>108</v>
      </c>
      <c r="X46" s="99">
        <v>5</v>
      </c>
      <c r="Y46" s="100">
        <f t="shared" si="0"/>
        <v>109838.5</v>
      </c>
    </row>
  </sheetData>
  <mergeCells count="4">
    <mergeCell ref="D2:E2"/>
    <mergeCell ref="D3:E3"/>
    <mergeCell ref="D4:E4"/>
    <mergeCell ref="B5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71"/>
  <sheetViews>
    <sheetView zoomScaleNormal="100" workbookViewId="0">
      <selection activeCell="B1" sqref="B1:N1"/>
    </sheetView>
  </sheetViews>
  <sheetFormatPr baseColWidth="10" defaultRowHeight="15" x14ac:dyDescent="0.25"/>
  <cols>
    <col min="1" max="1" width="2.85546875" customWidth="1"/>
    <col min="2" max="2" width="24.7109375" customWidth="1"/>
    <col min="3" max="4" width="11.5703125" bestFit="1" customWidth="1"/>
    <col min="5" max="5" width="11.5703125" customWidth="1"/>
    <col min="6" max="8" width="11.5703125" bestFit="1" customWidth="1"/>
    <col min="9" max="9" width="12.28515625" bestFit="1" customWidth="1"/>
    <col min="10" max="10" width="16.85546875" customWidth="1"/>
    <col min="11" max="11" width="12.42578125" bestFit="1" customWidth="1"/>
    <col min="12" max="14" width="11.5703125" bestFit="1" customWidth="1"/>
    <col min="15" max="15" width="12.42578125" bestFit="1" customWidth="1"/>
  </cols>
  <sheetData>
    <row r="1" spans="1:15" x14ac:dyDescent="0.25"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ht="15.75" x14ac:dyDescent="0.25">
      <c r="B2" s="163" t="s">
        <v>218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x14ac:dyDescent="0.25">
      <c r="B3" s="177" t="s">
        <v>215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1:15" ht="15" customHeight="1" x14ac:dyDescent="0.25">
      <c r="B4" s="178" t="s">
        <v>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5" x14ac:dyDescent="0.25">
      <c r="F5" s="36"/>
      <c r="G5" s="36"/>
      <c r="H5" s="36"/>
      <c r="I5" s="36"/>
      <c r="K5" s="18"/>
      <c r="L5" s="37"/>
      <c r="M5" s="38"/>
      <c r="N5" s="38"/>
    </row>
    <row r="6" spans="1:15" ht="15.75" thickBot="1" x14ac:dyDescent="0.3">
      <c r="B6" s="179" t="s">
        <v>0</v>
      </c>
      <c r="C6" s="179"/>
      <c r="D6" s="25" t="s">
        <v>1</v>
      </c>
      <c r="E6" s="26">
        <v>2015</v>
      </c>
      <c r="F6" s="37"/>
      <c r="G6" s="36"/>
      <c r="H6" s="36"/>
      <c r="I6" s="36"/>
      <c r="J6" s="37"/>
      <c r="M6" s="25" t="s">
        <v>2</v>
      </c>
      <c r="N6" s="46" t="s">
        <v>3</v>
      </c>
    </row>
    <row r="7" spans="1:15" ht="45" x14ac:dyDescent="0.25">
      <c r="B7" s="141" t="s">
        <v>90</v>
      </c>
      <c r="C7" s="142" t="s">
        <v>91</v>
      </c>
      <c r="D7" s="142" t="s">
        <v>92</v>
      </c>
      <c r="E7" s="142" t="s">
        <v>93</v>
      </c>
      <c r="F7" s="142" t="s">
        <v>94</v>
      </c>
      <c r="G7" s="142" t="s">
        <v>230</v>
      </c>
      <c r="H7" s="142" t="s">
        <v>79</v>
      </c>
      <c r="I7" s="143" t="s">
        <v>19</v>
      </c>
      <c r="J7" s="142" t="s">
        <v>231</v>
      </c>
      <c r="K7" s="142" t="s">
        <v>232</v>
      </c>
      <c r="L7" s="142" t="s">
        <v>233</v>
      </c>
      <c r="M7" s="142" t="s">
        <v>81</v>
      </c>
      <c r="N7" s="142" t="s">
        <v>82</v>
      </c>
      <c r="O7" s="144" t="s">
        <v>83</v>
      </c>
    </row>
    <row r="8" spans="1:15" ht="15.75" thickBot="1" x14ac:dyDescent="0.3">
      <c r="B8" s="130" t="s">
        <v>95</v>
      </c>
      <c r="C8" s="133">
        <f t="shared" ref="C8:K8" si="0">C16+C42+C69</f>
        <v>5220</v>
      </c>
      <c r="D8" s="133">
        <f t="shared" si="0"/>
        <v>2560</v>
      </c>
      <c r="E8" s="133">
        <f t="shared" si="0"/>
        <v>318443.77</v>
      </c>
      <c r="F8" s="133">
        <f t="shared" si="0"/>
        <v>326223.77</v>
      </c>
      <c r="G8" s="133">
        <f t="shared" si="0"/>
        <v>222867.04</v>
      </c>
      <c r="H8" s="133">
        <f t="shared" si="0"/>
        <v>0</v>
      </c>
      <c r="I8" s="133">
        <f t="shared" si="0"/>
        <v>95576.73000000001</v>
      </c>
      <c r="J8" s="133">
        <f t="shared" si="0"/>
        <v>11334685.199999999</v>
      </c>
      <c r="K8" s="133">
        <f t="shared" si="0"/>
        <v>4662284.04</v>
      </c>
      <c r="L8" s="133">
        <f t="shared" ref="L8:N8" si="1">L42+L69</f>
        <v>0</v>
      </c>
      <c r="M8" s="133">
        <f t="shared" si="1"/>
        <v>0</v>
      </c>
      <c r="N8" s="133">
        <f t="shared" si="1"/>
        <v>0</v>
      </c>
      <c r="O8" s="134">
        <f>O16+O42+O69</f>
        <v>2996868.82</v>
      </c>
    </row>
    <row r="9" spans="1:15" ht="15.75" customHeight="1" x14ac:dyDescent="0.25">
      <c r="B9" s="39"/>
      <c r="C9" s="40"/>
      <c r="D9" s="40"/>
      <c r="E9" s="40"/>
      <c r="F9" s="40"/>
      <c r="G9" s="40"/>
      <c r="H9" s="40"/>
      <c r="I9" s="40"/>
      <c r="J9" s="40"/>
      <c r="M9" s="41"/>
      <c r="N9" s="41"/>
    </row>
    <row r="10" spans="1:15" ht="16.5" thickBot="1" x14ac:dyDescent="0.3">
      <c r="B10" s="176" t="s">
        <v>96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</row>
    <row r="11" spans="1:15" ht="45" x14ac:dyDescent="0.25">
      <c r="B11" s="137" t="s">
        <v>18</v>
      </c>
      <c r="C11" s="137" t="s">
        <v>91</v>
      </c>
      <c r="D11" s="137" t="s">
        <v>92</v>
      </c>
      <c r="E11" s="137" t="s">
        <v>93</v>
      </c>
      <c r="F11" s="137" t="s">
        <v>94</v>
      </c>
      <c r="G11" s="142" t="s">
        <v>230</v>
      </c>
      <c r="H11" s="137" t="s">
        <v>79</v>
      </c>
      <c r="I11" s="136" t="s">
        <v>19</v>
      </c>
      <c r="J11" s="142" t="s">
        <v>231</v>
      </c>
      <c r="K11" s="142" t="s">
        <v>232</v>
      </c>
      <c r="L11" s="142" t="s">
        <v>233</v>
      </c>
      <c r="M11" s="137" t="s">
        <v>81</v>
      </c>
      <c r="N11" s="137" t="s">
        <v>82</v>
      </c>
      <c r="O11" s="137" t="s">
        <v>83</v>
      </c>
    </row>
    <row r="12" spans="1:15" x14ac:dyDescent="0.25">
      <c r="A12" s="18"/>
      <c r="B12" s="10" t="s">
        <v>97</v>
      </c>
      <c r="C12" s="11">
        <v>0</v>
      </c>
      <c r="D12" s="11">
        <v>0</v>
      </c>
      <c r="E12" s="12">
        <v>14610.75</v>
      </c>
      <c r="F12" s="12">
        <v>14610.75</v>
      </c>
      <c r="G12" s="12">
        <v>11550.75</v>
      </c>
      <c r="H12" s="11">
        <v>0</v>
      </c>
      <c r="I12" s="12">
        <f>E12-G12-H12</f>
        <v>3060</v>
      </c>
      <c r="J12" s="12">
        <v>1852783.25</v>
      </c>
      <c r="K12" s="12">
        <v>318965.17</v>
      </c>
      <c r="L12" s="11">
        <v>126.81</v>
      </c>
      <c r="M12" s="11">
        <v>643.04999999999995</v>
      </c>
      <c r="N12" s="11">
        <v>551.41999999999996</v>
      </c>
      <c r="O12" s="12">
        <v>175883.29</v>
      </c>
    </row>
    <row r="13" spans="1:15" x14ac:dyDescent="0.25">
      <c r="A13" s="18"/>
      <c r="B13" s="32" t="s">
        <v>98</v>
      </c>
      <c r="C13" s="33">
        <v>36</v>
      </c>
      <c r="D13" s="33">
        <v>165</v>
      </c>
      <c r="E13" s="34">
        <v>16901</v>
      </c>
      <c r="F13" s="34">
        <v>17102</v>
      </c>
      <c r="G13" s="34">
        <v>4162</v>
      </c>
      <c r="H13" s="33">
        <v>0</v>
      </c>
      <c r="I13" s="34">
        <f>E13-G13-H13</f>
        <v>12739</v>
      </c>
      <c r="J13" s="34">
        <v>9978.9</v>
      </c>
      <c r="K13" s="34">
        <v>2628.23</v>
      </c>
      <c r="L13" s="33">
        <v>0.59</v>
      </c>
      <c r="M13" s="34">
        <v>4231.6000000000004</v>
      </c>
      <c r="N13" s="34">
        <v>4231.6000000000004</v>
      </c>
      <c r="O13" s="34">
        <v>11121.62</v>
      </c>
    </row>
    <row r="14" spans="1:15" x14ac:dyDescent="0.25">
      <c r="A14" s="18"/>
      <c r="B14" s="10" t="s">
        <v>99</v>
      </c>
      <c r="C14" s="12">
        <v>1641</v>
      </c>
      <c r="D14" s="11">
        <v>0</v>
      </c>
      <c r="E14" s="12">
        <v>29507.77</v>
      </c>
      <c r="F14" s="12">
        <v>31148.77</v>
      </c>
      <c r="G14" s="12">
        <v>3969.59</v>
      </c>
      <c r="H14" s="11">
        <v>0</v>
      </c>
      <c r="I14" s="12">
        <f>E14-G14-H14</f>
        <v>25538.18</v>
      </c>
      <c r="J14" s="12">
        <v>2378937.36</v>
      </c>
      <c r="K14" s="12">
        <v>296455.53999999998</v>
      </c>
      <c r="L14" s="11">
        <v>80.620999999999995</v>
      </c>
      <c r="M14" s="11">
        <v>493.88</v>
      </c>
      <c r="N14" s="11">
        <v>495.41</v>
      </c>
      <c r="O14" s="12">
        <v>146867.96</v>
      </c>
    </row>
    <row r="15" spans="1:15" x14ac:dyDescent="0.25">
      <c r="A15" s="18"/>
      <c r="B15" s="32" t="s">
        <v>100</v>
      </c>
      <c r="C15" s="34">
        <v>3274</v>
      </c>
      <c r="D15" s="33">
        <v>0</v>
      </c>
      <c r="E15" s="34">
        <v>63743</v>
      </c>
      <c r="F15" s="34">
        <v>67017</v>
      </c>
      <c r="G15" s="34">
        <v>9515.4500000000007</v>
      </c>
      <c r="H15" s="33">
        <v>0</v>
      </c>
      <c r="I15" s="34">
        <f>E15-G15-H15</f>
        <v>54227.55</v>
      </c>
      <c r="J15" s="34">
        <v>3141694</v>
      </c>
      <c r="K15" s="34">
        <v>486249.25</v>
      </c>
      <c r="L15" s="33">
        <v>49.286999999999999</v>
      </c>
      <c r="M15" s="33">
        <v>488.85</v>
      </c>
      <c r="N15" s="33">
        <v>526.83000000000004</v>
      </c>
      <c r="O15" s="34">
        <v>256170.23</v>
      </c>
    </row>
    <row r="16" spans="1:15" x14ac:dyDescent="0.25">
      <c r="B16" s="138" t="s">
        <v>68</v>
      </c>
      <c r="C16" s="139">
        <v>4951</v>
      </c>
      <c r="D16" s="140">
        <v>165</v>
      </c>
      <c r="E16" s="139">
        <v>124762.52</v>
      </c>
      <c r="F16" s="139">
        <v>129878.52</v>
      </c>
      <c r="G16" s="139">
        <v>29197.79</v>
      </c>
      <c r="H16" s="140">
        <v>0</v>
      </c>
      <c r="I16" s="139">
        <f>SUM(I12:I15)</f>
        <v>95564.73000000001</v>
      </c>
      <c r="J16" s="139">
        <v>7383393.5099999998</v>
      </c>
      <c r="K16" s="139">
        <v>1104298.19</v>
      </c>
      <c r="L16" s="140">
        <v>0</v>
      </c>
      <c r="M16" s="140">
        <v>0</v>
      </c>
      <c r="N16" s="140">
        <v>0</v>
      </c>
      <c r="O16" s="139">
        <v>590043.1</v>
      </c>
    </row>
    <row r="17" spans="2:15" ht="23.25" customHeight="1" x14ac:dyDescent="0.25">
      <c r="B17" s="175"/>
      <c r="C17" s="175"/>
      <c r="D17" s="175"/>
      <c r="E17" s="175"/>
      <c r="F17" s="175"/>
      <c r="G17" s="175"/>
      <c r="H17" s="175"/>
      <c r="I17" s="175"/>
      <c r="J17" s="175"/>
      <c r="K17" s="42"/>
      <c r="L17" s="43"/>
      <c r="M17" s="29"/>
      <c r="N17" s="29"/>
    </row>
    <row r="18" spans="2:15" ht="15.75" x14ac:dyDescent="0.25">
      <c r="B18" s="176" t="s">
        <v>101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</row>
    <row r="19" spans="2:15" ht="15.75" thickBot="1" x14ac:dyDescent="0.3">
      <c r="B19" s="25" t="s">
        <v>1</v>
      </c>
      <c r="C19" s="46">
        <v>2015</v>
      </c>
      <c r="M19" s="48"/>
      <c r="N19" s="48"/>
    </row>
    <row r="20" spans="2:15" ht="45" x14ac:dyDescent="0.25">
      <c r="B20" s="137" t="s">
        <v>18</v>
      </c>
      <c r="C20" s="137" t="s">
        <v>91</v>
      </c>
      <c r="D20" s="137" t="s">
        <v>92</v>
      </c>
      <c r="E20" s="137" t="s">
        <v>93</v>
      </c>
      <c r="F20" s="137" t="s">
        <v>94</v>
      </c>
      <c r="G20" s="142" t="s">
        <v>230</v>
      </c>
      <c r="H20" s="137" t="s">
        <v>79</v>
      </c>
      <c r="I20" s="136" t="s">
        <v>19</v>
      </c>
      <c r="J20" s="142" t="s">
        <v>231</v>
      </c>
      <c r="K20" s="142" t="s">
        <v>232</v>
      </c>
      <c r="L20" s="142" t="s">
        <v>233</v>
      </c>
      <c r="M20" s="137" t="s">
        <v>81</v>
      </c>
      <c r="N20" s="137" t="s">
        <v>82</v>
      </c>
      <c r="O20" s="137" t="s">
        <v>83</v>
      </c>
    </row>
    <row r="21" spans="2:15" x14ac:dyDescent="0.25">
      <c r="B21" s="10" t="s">
        <v>102</v>
      </c>
      <c r="C21" s="11">
        <v>0</v>
      </c>
      <c r="D21" s="11">
        <v>3</v>
      </c>
      <c r="E21" s="11">
        <v>13</v>
      </c>
      <c r="F21" s="11">
        <v>16</v>
      </c>
      <c r="G21" s="11">
        <v>13</v>
      </c>
      <c r="H21" s="11">
        <v>0</v>
      </c>
      <c r="I21" s="11">
        <f t="shared" ref="I21:I41" si="2">E21-G21-H21</f>
        <v>0</v>
      </c>
      <c r="J21" s="11">
        <v>104</v>
      </c>
      <c r="K21" s="11">
        <v>92.4</v>
      </c>
      <c r="L21" s="11">
        <v>8</v>
      </c>
      <c r="M21" s="12">
        <v>13500</v>
      </c>
      <c r="N21" s="12">
        <v>10461.040000000001</v>
      </c>
      <c r="O21" s="11">
        <v>966.6</v>
      </c>
    </row>
    <row r="22" spans="2:15" x14ac:dyDescent="0.25">
      <c r="B22" s="32" t="s">
        <v>103</v>
      </c>
      <c r="C22" s="33">
        <v>0</v>
      </c>
      <c r="D22" s="33">
        <v>1</v>
      </c>
      <c r="E22" s="33">
        <v>40</v>
      </c>
      <c r="F22" s="33">
        <v>41</v>
      </c>
      <c r="G22" s="33">
        <v>40</v>
      </c>
      <c r="H22" s="33">
        <v>0</v>
      </c>
      <c r="I22" s="33">
        <f t="shared" si="2"/>
        <v>0</v>
      </c>
      <c r="J22" s="33">
        <v>192.5</v>
      </c>
      <c r="K22" s="33">
        <v>195.25</v>
      </c>
      <c r="L22" s="33">
        <v>4.8129999999999997</v>
      </c>
      <c r="M22" s="33">
        <v>0</v>
      </c>
      <c r="N22" s="34">
        <v>10077.81</v>
      </c>
      <c r="O22" s="34">
        <v>1967.69</v>
      </c>
    </row>
    <row r="23" spans="2:15" x14ac:dyDescent="0.25">
      <c r="B23" s="10" t="s">
        <v>104</v>
      </c>
      <c r="C23" s="11">
        <v>0</v>
      </c>
      <c r="D23" s="11">
        <v>80</v>
      </c>
      <c r="E23" s="11">
        <v>0</v>
      </c>
      <c r="F23" s="11">
        <v>80</v>
      </c>
      <c r="G23" s="17"/>
      <c r="H23" s="17"/>
      <c r="I23" s="11">
        <f t="shared" si="2"/>
        <v>0</v>
      </c>
      <c r="J23" s="11">
        <v>0</v>
      </c>
      <c r="K23" s="17"/>
      <c r="L23" s="11">
        <v>0</v>
      </c>
      <c r="M23" s="17"/>
      <c r="N23" s="17"/>
      <c r="O23" s="17"/>
    </row>
    <row r="24" spans="2:15" x14ac:dyDescent="0.25">
      <c r="B24" s="32" t="s">
        <v>105</v>
      </c>
      <c r="C24" s="33">
        <v>0</v>
      </c>
      <c r="D24" s="33">
        <v>0</v>
      </c>
      <c r="E24" s="33">
        <v>9</v>
      </c>
      <c r="F24" s="33">
        <v>9</v>
      </c>
      <c r="G24" s="33">
        <v>9</v>
      </c>
      <c r="H24" s="33">
        <v>0</v>
      </c>
      <c r="I24" s="33">
        <f t="shared" si="2"/>
        <v>0</v>
      </c>
      <c r="J24" s="33">
        <v>58.5</v>
      </c>
      <c r="K24" s="33">
        <v>56.25</v>
      </c>
      <c r="L24" s="33">
        <v>6.5</v>
      </c>
      <c r="M24" s="33">
        <v>0</v>
      </c>
      <c r="N24" s="34">
        <v>7500</v>
      </c>
      <c r="O24" s="33">
        <v>421.88</v>
      </c>
    </row>
    <row r="25" spans="2:15" x14ac:dyDescent="0.25">
      <c r="B25" s="10" t="s">
        <v>106</v>
      </c>
      <c r="C25" s="11">
        <v>0</v>
      </c>
      <c r="D25" s="11">
        <v>0</v>
      </c>
      <c r="E25" s="11">
        <v>4</v>
      </c>
      <c r="F25" s="11">
        <v>4</v>
      </c>
      <c r="G25" s="11">
        <v>4</v>
      </c>
      <c r="H25" s="11">
        <v>0</v>
      </c>
      <c r="I25" s="11">
        <f t="shared" si="2"/>
        <v>0</v>
      </c>
      <c r="J25" s="11">
        <v>56</v>
      </c>
      <c r="K25" s="11">
        <v>68.44</v>
      </c>
      <c r="L25" s="11">
        <v>14</v>
      </c>
      <c r="M25" s="12">
        <v>8400</v>
      </c>
      <c r="N25" s="12">
        <v>8038.67</v>
      </c>
      <c r="O25" s="11">
        <v>550.16999999999996</v>
      </c>
    </row>
    <row r="26" spans="2:15" x14ac:dyDescent="0.25">
      <c r="B26" s="32" t="s">
        <v>107</v>
      </c>
      <c r="C26" s="33">
        <v>0</v>
      </c>
      <c r="D26" s="33">
        <v>0</v>
      </c>
      <c r="E26" s="33">
        <v>10</v>
      </c>
      <c r="F26" s="33">
        <v>10</v>
      </c>
      <c r="G26" s="33">
        <v>10</v>
      </c>
      <c r="H26" s="33">
        <v>0</v>
      </c>
      <c r="I26" s="33">
        <f t="shared" si="2"/>
        <v>0</v>
      </c>
      <c r="J26" s="33">
        <v>35</v>
      </c>
      <c r="K26" s="33">
        <v>34</v>
      </c>
      <c r="L26" s="33">
        <v>3.5</v>
      </c>
      <c r="M26" s="33">
        <v>0</v>
      </c>
      <c r="N26" s="34">
        <v>8247.06</v>
      </c>
      <c r="O26" s="33">
        <v>280.39999999999998</v>
      </c>
    </row>
    <row r="27" spans="2:15" x14ac:dyDescent="0.25">
      <c r="B27" s="10" t="s">
        <v>108</v>
      </c>
      <c r="C27" s="11">
        <v>0</v>
      </c>
      <c r="D27" s="11">
        <v>350</v>
      </c>
      <c r="E27" s="12">
        <v>1280</v>
      </c>
      <c r="F27" s="12">
        <v>1630</v>
      </c>
      <c r="G27" s="12">
        <v>1280</v>
      </c>
      <c r="H27" s="11">
        <v>0</v>
      </c>
      <c r="I27" s="11">
        <f t="shared" si="2"/>
        <v>0</v>
      </c>
      <c r="J27" s="12">
        <v>37655</v>
      </c>
      <c r="K27" s="12">
        <v>20420.599999999999</v>
      </c>
      <c r="L27" s="11">
        <v>29.417999999999999</v>
      </c>
      <c r="M27" s="11">
        <v>0</v>
      </c>
      <c r="N27" s="12">
        <v>2948.56</v>
      </c>
      <c r="O27" s="12">
        <v>60211.34</v>
      </c>
    </row>
    <row r="28" spans="2:15" x14ac:dyDescent="0.25">
      <c r="B28" s="32" t="s">
        <v>109</v>
      </c>
      <c r="C28" s="33">
        <v>0</v>
      </c>
      <c r="D28" s="33">
        <v>0</v>
      </c>
      <c r="E28" s="33">
        <v>238</v>
      </c>
      <c r="F28" s="33">
        <v>238</v>
      </c>
      <c r="G28" s="33">
        <v>238</v>
      </c>
      <c r="H28" s="33">
        <v>0</v>
      </c>
      <c r="I28" s="33">
        <f t="shared" si="2"/>
        <v>0</v>
      </c>
      <c r="J28" s="33">
        <v>979.86</v>
      </c>
      <c r="K28" s="33">
        <v>735</v>
      </c>
      <c r="L28" s="33">
        <v>4.117</v>
      </c>
      <c r="M28" s="33">
        <v>0</v>
      </c>
      <c r="N28" s="34">
        <v>24731.8</v>
      </c>
      <c r="O28" s="34">
        <v>18177.87</v>
      </c>
    </row>
    <row r="29" spans="2:15" x14ac:dyDescent="0.25">
      <c r="B29" s="10" t="s">
        <v>110</v>
      </c>
      <c r="C29" s="11">
        <v>0</v>
      </c>
      <c r="D29" s="11">
        <v>0</v>
      </c>
      <c r="E29" s="11">
        <v>150</v>
      </c>
      <c r="F29" s="11">
        <v>150</v>
      </c>
      <c r="G29" s="11">
        <v>150</v>
      </c>
      <c r="H29" s="11">
        <v>0</v>
      </c>
      <c r="I29" s="11">
        <f t="shared" si="2"/>
        <v>0</v>
      </c>
      <c r="J29" s="12">
        <v>2070</v>
      </c>
      <c r="K29" s="12">
        <v>2055</v>
      </c>
      <c r="L29" s="11">
        <v>13.8</v>
      </c>
      <c r="M29" s="12">
        <v>1850</v>
      </c>
      <c r="N29" s="12">
        <v>1681.24</v>
      </c>
      <c r="O29" s="12">
        <v>3454.95</v>
      </c>
    </row>
    <row r="30" spans="2:15" x14ac:dyDescent="0.25">
      <c r="B30" s="32" t="s">
        <v>111</v>
      </c>
      <c r="C30" s="33">
        <v>0</v>
      </c>
      <c r="D30" s="33">
        <v>2</v>
      </c>
      <c r="E30" s="33">
        <v>20</v>
      </c>
      <c r="F30" s="33">
        <v>22</v>
      </c>
      <c r="G30" s="33">
        <v>20</v>
      </c>
      <c r="H30" s="33">
        <v>0</v>
      </c>
      <c r="I30" s="33">
        <f t="shared" si="2"/>
        <v>0</v>
      </c>
      <c r="J30" s="33">
        <v>170</v>
      </c>
      <c r="K30" s="33">
        <v>158.5</v>
      </c>
      <c r="L30" s="33">
        <v>8.5</v>
      </c>
      <c r="M30" s="33">
        <v>0</v>
      </c>
      <c r="N30" s="34">
        <v>8421.77</v>
      </c>
      <c r="O30" s="34">
        <v>1334.85</v>
      </c>
    </row>
    <row r="31" spans="2:15" x14ac:dyDescent="0.25">
      <c r="B31" s="10" t="s">
        <v>112</v>
      </c>
      <c r="C31" s="11">
        <v>0</v>
      </c>
      <c r="D31" s="11">
        <v>1</v>
      </c>
      <c r="E31" s="11">
        <v>17</v>
      </c>
      <c r="F31" s="11">
        <v>18</v>
      </c>
      <c r="G31" s="11">
        <v>17</v>
      </c>
      <c r="H31" s="11">
        <v>0</v>
      </c>
      <c r="I31" s="11">
        <f t="shared" si="2"/>
        <v>0</v>
      </c>
      <c r="J31" s="11">
        <v>133</v>
      </c>
      <c r="K31" s="11">
        <v>133.19999999999999</v>
      </c>
      <c r="L31" s="11">
        <v>7.8239999999999998</v>
      </c>
      <c r="M31" s="11">
        <v>0</v>
      </c>
      <c r="N31" s="12">
        <v>8006.58</v>
      </c>
      <c r="O31" s="12">
        <v>1066.48</v>
      </c>
    </row>
    <row r="32" spans="2:15" x14ac:dyDescent="0.25">
      <c r="B32" s="32" t="s">
        <v>113</v>
      </c>
      <c r="C32" s="33">
        <v>6</v>
      </c>
      <c r="D32" s="33">
        <v>581</v>
      </c>
      <c r="E32" s="34">
        <v>7076.61</v>
      </c>
      <c r="F32" s="34">
        <v>7663.61</v>
      </c>
      <c r="G32" s="34">
        <v>7076.61</v>
      </c>
      <c r="H32" s="33">
        <v>0</v>
      </c>
      <c r="I32" s="33">
        <f t="shared" si="2"/>
        <v>0</v>
      </c>
      <c r="J32" s="34">
        <v>166016.28</v>
      </c>
      <c r="K32" s="34">
        <v>133510.01999999999</v>
      </c>
      <c r="L32" s="33">
        <v>23.46</v>
      </c>
      <c r="M32" s="34">
        <v>1050.22</v>
      </c>
      <c r="N32" s="34">
        <v>3026.01</v>
      </c>
      <c r="O32" s="34">
        <v>404002.61</v>
      </c>
    </row>
    <row r="33" spans="2:16" x14ac:dyDescent="0.25">
      <c r="B33" s="10" t="s">
        <v>114</v>
      </c>
      <c r="C33" s="11">
        <v>0</v>
      </c>
      <c r="D33" s="11">
        <v>0</v>
      </c>
      <c r="E33" s="11">
        <v>57.5</v>
      </c>
      <c r="F33" s="11">
        <v>57.5</v>
      </c>
      <c r="G33" s="11">
        <v>57.5</v>
      </c>
      <c r="H33" s="11">
        <v>0</v>
      </c>
      <c r="I33" s="11">
        <f t="shared" si="2"/>
        <v>0</v>
      </c>
      <c r="J33" s="12">
        <v>1540.65</v>
      </c>
      <c r="K33" s="12">
        <v>1533</v>
      </c>
      <c r="L33" s="11">
        <v>26.794</v>
      </c>
      <c r="M33" s="12">
        <v>2209.4899999999998</v>
      </c>
      <c r="N33" s="12">
        <v>2037.31</v>
      </c>
      <c r="O33" s="12">
        <v>3123.19</v>
      </c>
    </row>
    <row r="34" spans="2:16" x14ac:dyDescent="0.25">
      <c r="B34" s="32" t="s">
        <v>115</v>
      </c>
      <c r="C34" s="33">
        <v>0</v>
      </c>
      <c r="D34" s="33">
        <v>193</v>
      </c>
      <c r="E34" s="33">
        <v>135</v>
      </c>
      <c r="F34" s="33">
        <v>328</v>
      </c>
      <c r="G34" s="33">
        <v>135</v>
      </c>
      <c r="H34" s="33">
        <v>0</v>
      </c>
      <c r="I34" s="33">
        <f t="shared" si="2"/>
        <v>0</v>
      </c>
      <c r="J34" s="33">
        <v>716</v>
      </c>
      <c r="K34" s="33">
        <v>357.5</v>
      </c>
      <c r="L34" s="33">
        <v>5.3040000000000003</v>
      </c>
      <c r="M34" s="33">
        <v>0</v>
      </c>
      <c r="N34" s="34">
        <v>44082.52</v>
      </c>
      <c r="O34" s="34">
        <v>15759.5</v>
      </c>
      <c r="P34" s="18"/>
    </row>
    <row r="35" spans="2:16" x14ac:dyDescent="0.25">
      <c r="B35" s="10" t="s">
        <v>116</v>
      </c>
      <c r="C35" s="11">
        <v>0</v>
      </c>
      <c r="D35" s="11">
        <v>0</v>
      </c>
      <c r="E35" s="11">
        <v>82</v>
      </c>
      <c r="F35" s="11">
        <v>82</v>
      </c>
      <c r="G35" s="11">
        <v>82</v>
      </c>
      <c r="H35" s="11">
        <v>0</v>
      </c>
      <c r="I35" s="11">
        <f t="shared" si="2"/>
        <v>0</v>
      </c>
      <c r="J35" s="12">
        <v>6970</v>
      </c>
      <c r="K35" s="12">
        <v>6560</v>
      </c>
      <c r="L35" s="11">
        <v>85</v>
      </c>
      <c r="M35" s="11">
        <v>0</v>
      </c>
      <c r="N35" s="12">
        <v>2300</v>
      </c>
      <c r="O35" s="12">
        <v>15088</v>
      </c>
    </row>
    <row r="36" spans="2:16" x14ac:dyDescent="0.25">
      <c r="B36" s="32" t="s">
        <v>117</v>
      </c>
      <c r="C36" s="33">
        <v>0</v>
      </c>
      <c r="D36" s="33">
        <v>0</v>
      </c>
      <c r="E36" s="34">
        <v>30913</v>
      </c>
      <c r="F36" s="34">
        <v>30913</v>
      </c>
      <c r="G36" s="34">
        <v>30913</v>
      </c>
      <c r="H36" s="33">
        <v>0</v>
      </c>
      <c r="I36" s="33">
        <f t="shared" si="2"/>
        <v>0</v>
      </c>
      <c r="J36" s="34">
        <v>754443</v>
      </c>
      <c r="K36" s="34">
        <v>700484.8</v>
      </c>
      <c r="L36" s="33">
        <v>24.405000000000001</v>
      </c>
      <c r="M36" s="33">
        <v>613.39</v>
      </c>
      <c r="N36" s="33">
        <v>617.53</v>
      </c>
      <c r="O36" s="34">
        <v>432573.74</v>
      </c>
    </row>
    <row r="37" spans="2:16" x14ac:dyDescent="0.25">
      <c r="B37" s="10" t="s">
        <v>118</v>
      </c>
      <c r="C37" s="11">
        <v>25</v>
      </c>
      <c r="D37" s="11">
        <v>0</v>
      </c>
      <c r="E37" s="11">
        <v>103</v>
      </c>
      <c r="F37" s="11">
        <v>128</v>
      </c>
      <c r="G37" s="11">
        <v>103</v>
      </c>
      <c r="H37" s="11">
        <v>0</v>
      </c>
      <c r="I37" s="11">
        <f t="shared" si="2"/>
        <v>0</v>
      </c>
      <c r="J37" s="12">
        <v>8218.2999999999993</v>
      </c>
      <c r="K37" s="12">
        <v>9006.5400000000009</v>
      </c>
      <c r="L37" s="11">
        <v>79.789000000000001</v>
      </c>
      <c r="M37" s="11">
        <v>525.1</v>
      </c>
      <c r="N37" s="11">
        <v>612.86</v>
      </c>
      <c r="O37" s="12">
        <v>5519.72</v>
      </c>
    </row>
    <row r="38" spans="2:16" x14ac:dyDescent="0.25">
      <c r="B38" s="32" t="s">
        <v>119</v>
      </c>
      <c r="C38" s="33">
        <v>0</v>
      </c>
      <c r="D38" s="33">
        <v>0</v>
      </c>
      <c r="E38" s="33">
        <v>105</v>
      </c>
      <c r="F38" s="33">
        <v>105</v>
      </c>
      <c r="G38" s="33">
        <v>105</v>
      </c>
      <c r="H38" s="33">
        <v>0</v>
      </c>
      <c r="I38" s="33">
        <f t="shared" si="2"/>
        <v>0</v>
      </c>
      <c r="J38" s="34">
        <v>5250</v>
      </c>
      <c r="K38" s="34">
        <v>4200</v>
      </c>
      <c r="L38" s="33">
        <v>50</v>
      </c>
      <c r="M38" s="33">
        <v>0</v>
      </c>
      <c r="N38" s="33">
        <v>340.08</v>
      </c>
      <c r="O38" s="34">
        <v>1428.34</v>
      </c>
    </row>
    <row r="39" spans="2:16" x14ac:dyDescent="0.25">
      <c r="B39" s="10" t="s">
        <v>120</v>
      </c>
      <c r="C39" s="11">
        <v>0</v>
      </c>
      <c r="D39" s="11">
        <v>0</v>
      </c>
      <c r="E39" s="11">
        <v>30</v>
      </c>
      <c r="F39" s="11">
        <v>30</v>
      </c>
      <c r="G39" s="11">
        <v>30</v>
      </c>
      <c r="H39" s="11">
        <v>0</v>
      </c>
      <c r="I39" s="11">
        <f t="shared" si="2"/>
        <v>0</v>
      </c>
      <c r="J39" s="11">
        <v>360</v>
      </c>
      <c r="K39" s="11">
        <v>339</v>
      </c>
      <c r="L39" s="11">
        <v>12</v>
      </c>
      <c r="M39" s="11">
        <v>0</v>
      </c>
      <c r="N39" s="12">
        <v>6005.31</v>
      </c>
      <c r="O39" s="12">
        <v>2035.8</v>
      </c>
    </row>
    <row r="40" spans="2:16" x14ac:dyDescent="0.25">
      <c r="B40" s="32" t="s">
        <v>121</v>
      </c>
      <c r="C40" s="33">
        <v>0</v>
      </c>
      <c r="D40" s="33">
        <v>0</v>
      </c>
      <c r="E40" s="33">
        <v>75</v>
      </c>
      <c r="F40" s="33">
        <v>75</v>
      </c>
      <c r="G40" s="33">
        <v>75</v>
      </c>
      <c r="H40" s="33">
        <v>0</v>
      </c>
      <c r="I40" s="33">
        <f t="shared" si="2"/>
        <v>0</v>
      </c>
      <c r="J40" s="33">
        <v>540</v>
      </c>
      <c r="K40" s="33">
        <v>546</v>
      </c>
      <c r="L40" s="33">
        <v>7.2</v>
      </c>
      <c r="M40" s="33">
        <v>0</v>
      </c>
      <c r="N40" s="34">
        <v>10893.41</v>
      </c>
      <c r="O40" s="34">
        <v>5947.8</v>
      </c>
    </row>
    <row r="41" spans="2:16" x14ac:dyDescent="0.25">
      <c r="B41" s="10" t="s">
        <v>122</v>
      </c>
      <c r="C41" s="11">
        <v>0</v>
      </c>
      <c r="D41" s="11">
        <v>0</v>
      </c>
      <c r="E41" s="11">
        <v>34</v>
      </c>
      <c r="F41" s="11">
        <v>34</v>
      </c>
      <c r="G41" s="11">
        <v>34</v>
      </c>
      <c r="H41" s="11">
        <v>0</v>
      </c>
      <c r="I41" s="11">
        <f t="shared" si="2"/>
        <v>0</v>
      </c>
      <c r="J41" s="12">
        <v>2414</v>
      </c>
      <c r="K41" s="12">
        <v>2359.6</v>
      </c>
      <c r="L41" s="11">
        <v>71</v>
      </c>
      <c r="M41" s="11">
        <v>510</v>
      </c>
      <c r="N41" s="11">
        <v>593.05999999999995</v>
      </c>
      <c r="O41" s="12">
        <v>1399.38</v>
      </c>
    </row>
    <row r="42" spans="2:16" x14ac:dyDescent="0.25">
      <c r="B42" s="138" t="s">
        <v>68</v>
      </c>
      <c r="C42" s="140">
        <v>31</v>
      </c>
      <c r="D42" s="139">
        <v>1211</v>
      </c>
      <c r="E42" s="139">
        <v>40392.11</v>
      </c>
      <c r="F42" s="139">
        <v>41634.11</v>
      </c>
      <c r="G42" s="139">
        <v>40392.11</v>
      </c>
      <c r="H42" s="140">
        <v>0</v>
      </c>
      <c r="I42" s="140">
        <f>SUM(I21:I41)</f>
        <v>0</v>
      </c>
      <c r="J42" s="139">
        <v>987922.09</v>
      </c>
      <c r="K42" s="139">
        <v>882845.1</v>
      </c>
      <c r="L42" s="140">
        <v>0</v>
      </c>
      <c r="M42" s="140">
        <v>0</v>
      </c>
      <c r="N42" s="140">
        <v>0</v>
      </c>
      <c r="O42" s="139">
        <v>975310.3</v>
      </c>
    </row>
    <row r="43" spans="2:16" x14ac:dyDescent="0.25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2:16" ht="15.75" x14ac:dyDescent="0.25">
      <c r="B44" s="176" t="s">
        <v>123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</row>
    <row r="45" spans="2:16" ht="15.75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6" spans="2:16" ht="15.75" thickBot="1" x14ac:dyDescent="0.3">
      <c r="B46" s="25" t="s">
        <v>1</v>
      </c>
      <c r="C46" s="46">
        <v>2015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2:16" ht="45" x14ac:dyDescent="0.25">
      <c r="B47" s="137" t="s">
        <v>18</v>
      </c>
      <c r="C47" s="137" t="s">
        <v>91</v>
      </c>
      <c r="D47" s="137" t="s">
        <v>92</v>
      </c>
      <c r="E47" s="137" t="s">
        <v>93</v>
      </c>
      <c r="F47" s="137" t="s">
        <v>94</v>
      </c>
      <c r="G47" s="142" t="s">
        <v>230</v>
      </c>
      <c r="H47" s="137" t="s">
        <v>79</v>
      </c>
      <c r="I47" s="136" t="s">
        <v>19</v>
      </c>
      <c r="J47" s="142" t="s">
        <v>231</v>
      </c>
      <c r="K47" s="142" t="s">
        <v>232</v>
      </c>
      <c r="L47" s="142" t="s">
        <v>233</v>
      </c>
      <c r="M47" s="137" t="s">
        <v>81</v>
      </c>
      <c r="N47" s="137" t="s">
        <v>82</v>
      </c>
      <c r="O47" s="137" t="s">
        <v>83</v>
      </c>
    </row>
    <row r="48" spans="2:16" x14ac:dyDescent="0.25">
      <c r="B48" s="10" t="s">
        <v>102</v>
      </c>
      <c r="C48" s="11">
        <v>0</v>
      </c>
      <c r="D48" s="11">
        <v>0</v>
      </c>
      <c r="E48" s="11">
        <v>13</v>
      </c>
      <c r="F48" s="11">
        <v>13</v>
      </c>
      <c r="G48" s="11">
        <v>13</v>
      </c>
      <c r="H48" s="11">
        <v>0</v>
      </c>
      <c r="I48" s="11">
        <f>E48-G48-H48</f>
        <v>0</v>
      </c>
      <c r="J48" s="11">
        <v>39</v>
      </c>
      <c r="K48" s="11">
        <v>32.5</v>
      </c>
      <c r="L48" s="11">
        <v>3</v>
      </c>
      <c r="M48" s="11">
        <v>0</v>
      </c>
      <c r="N48" s="12">
        <v>3590.09</v>
      </c>
      <c r="O48" s="11">
        <v>116.68</v>
      </c>
    </row>
    <row r="49" spans="2:16" x14ac:dyDescent="0.25">
      <c r="B49" s="32" t="s">
        <v>124</v>
      </c>
      <c r="C49" s="33">
        <v>16</v>
      </c>
      <c r="D49" s="33">
        <v>25</v>
      </c>
      <c r="E49" s="34">
        <v>9590.5</v>
      </c>
      <c r="F49" s="34">
        <v>9631.5</v>
      </c>
      <c r="G49" s="34">
        <v>9590.5</v>
      </c>
      <c r="H49" s="33">
        <v>0</v>
      </c>
      <c r="I49" s="33">
        <f t="shared" ref="I49:I68" si="3">E49-G49-H49</f>
        <v>0</v>
      </c>
      <c r="J49" s="34">
        <v>238448.2</v>
      </c>
      <c r="K49" s="34">
        <v>230086.04</v>
      </c>
      <c r="L49" s="33">
        <v>24.863</v>
      </c>
      <c r="M49" s="33">
        <v>393.19</v>
      </c>
      <c r="N49" s="33">
        <v>449.23</v>
      </c>
      <c r="O49" s="34">
        <v>103361.11</v>
      </c>
    </row>
    <row r="50" spans="2:16" x14ac:dyDescent="0.25">
      <c r="B50" s="10" t="s">
        <v>125</v>
      </c>
      <c r="C50" s="11">
        <v>122</v>
      </c>
      <c r="D50" s="11">
        <v>6</v>
      </c>
      <c r="E50" s="12">
        <v>1099.5</v>
      </c>
      <c r="F50" s="12">
        <v>1227.5</v>
      </c>
      <c r="G50" s="12">
        <v>1099.5</v>
      </c>
      <c r="H50" s="11">
        <v>0</v>
      </c>
      <c r="I50" s="11">
        <f t="shared" si="3"/>
        <v>0</v>
      </c>
      <c r="J50" s="12">
        <v>61663.5</v>
      </c>
      <c r="K50" s="12">
        <v>51547.35</v>
      </c>
      <c r="L50" s="11">
        <v>56.082999999999998</v>
      </c>
      <c r="M50" s="11">
        <v>0</v>
      </c>
      <c r="N50" s="11">
        <v>450.14</v>
      </c>
      <c r="O50" s="12">
        <v>23203.57</v>
      </c>
    </row>
    <row r="51" spans="2:16" x14ac:dyDescent="0.25">
      <c r="B51" s="32" t="s">
        <v>103</v>
      </c>
      <c r="C51" s="33">
        <v>0</v>
      </c>
      <c r="D51" s="33">
        <v>0</v>
      </c>
      <c r="E51" s="33">
        <v>44</v>
      </c>
      <c r="F51" s="33">
        <v>44</v>
      </c>
      <c r="G51" s="33">
        <v>44</v>
      </c>
      <c r="H51" s="33">
        <v>0</v>
      </c>
      <c r="I51" s="33">
        <f t="shared" si="3"/>
        <v>0</v>
      </c>
      <c r="J51" s="33">
        <v>44.9</v>
      </c>
      <c r="K51" s="33">
        <v>44.5</v>
      </c>
      <c r="L51" s="33">
        <v>1.02</v>
      </c>
      <c r="M51" s="33">
        <v>0</v>
      </c>
      <c r="N51" s="34">
        <v>3000.25</v>
      </c>
      <c r="O51" s="33">
        <v>133.51</v>
      </c>
    </row>
    <row r="52" spans="2:16" x14ac:dyDescent="0.25">
      <c r="B52" s="10" t="s">
        <v>108</v>
      </c>
      <c r="C52" s="11">
        <v>0</v>
      </c>
      <c r="D52" s="11">
        <v>0</v>
      </c>
      <c r="E52" s="11">
        <v>315</v>
      </c>
      <c r="F52" s="11">
        <v>315</v>
      </c>
      <c r="G52" s="11">
        <v>315</v>
      </c>
      <c r="H52" s="11">
        <v>0</v>
      </c>
      <c r="I52" s="11">
        <f t="shared" si="3"/>
        <v>0</v>
      </c>
      <c r="J52" s="12">
        <v>4567.5</v>
      </c>
      <c r="K52" s="12">
        <v>1565.1</v>
      </c>
      <c r="L52" s="11">
        <v>14.5</v>
      </c>
      <c r="M52" s="11">
        <v>945</v>
      </c>
      <c r="N52" s="12">
        <v>2435.2199999999998</v>
      </c>
      <c r="O52" s="12">
        <v>3811.37</v>
      </c>
    </row>
    <row r="53" spans="2:16" x14ac:dyDescent="0.25">
      <c r="B53" s="32" t="s">
        <v>109</v>
      </c>
      <c r="C53" s="33">
        <v>0</v>
      </c>
      <c r="D53" s="33">
        <v>4</v>
      </c>
      <c r="E53" s="33">
        <v>486</v>
      </c>
      <c r="F53" s="33">
        <v>490</v>
      </c>
      <c r="G53" s="33">
        <v>486</v>
      </c>
      <c r="H53" s="33">
        <v>0</v>
      </c>
      <c r="I53" s="33">
        <f t="shared" si="3"/>
        <v>0</v>
      </c>
      <c r="J53" s="34">
        <v>1810.18</v>
      </c>
      <c r="K53" s="34">
        <v>1222.6500000000001</v>
      </c>
      <c r="L53" s="33">
        <v>3.7250000000000001</v>
      </c>
      <c r="M53" s="33">
        <v>0</v>
      </c>
      <c r="N53" s="34">
        <v>23906.04</v>
      </c>
      <c r="O53" s="34">
        <v>29228.720000000001</v>
      </c>
    </row>
    <row r="54" spans="2:16" x14ac:dyDescent="0.25">
      <c r="B54" s="10" t="s">
        <v>126</v>
      </c>
      <c r="C54" s="11">
        <v>0</v>
      </c>
      <c r="D54" s="11">
        <v>0</v>
      </c>
      <c r="E54" s="11">
        <v>12.5</v>
      </c>
      <c r="F54" s="11">
        <v>12.5</v>
      </c>
      <c r="G54" s="11">
        <v>12.5</v>
      </c>
      <c r="H54" s="11">
        <v>0</v>
      </c>
      <c r="I54" s="11">
        <f t="shared" si="3"/>
        <v>0</v>
      </c>
      <c r="J54" s="11">
        <v>125</v>
      </c>
      <c r="K54" s="11">
        <v>187.5</v>
      </c>
      <c r="L54" s="11">
        <v>10</v>
      </c>
      <c r="M54" s="11">
        <v>495</v>
      </c>
      <c r="N54" s="11">
        <v>503.46</v>
      </c>
      <c r="O54" s="11">
        <v>94.4</v>
      </c>
    </row>
    <row r="55" spans="2:16" x14ac:dyDescent="0.25">
      <c r="B55" s="32" t="s">
        <v>127</v>
      </c>
      <c r="C55" s="33">
        <v>0</v>
      </c>
      <c r="D55" s="33">
        <v>5</v>
      </c>
      <c r="E55" s="33">
        <v>22</v>
      </c>
      <c r="F55" s="33">
        <v>27</v>
      </c>
      <c r="G55" s="33">
        <v>22</v>
      </c>
      <c r="H55" s="33">
        <v>0</v>
      </c>
      <c r="I55" s="33">
        <f t="shared" si="3"/>
        <v>0</v>
      </c>
      <c r="J55" s="33">
        <v>146</v>
      </c>
      <c r="K55" s="33">
        <v>397</v>
      </c>
      <c r="L55" s="33">
        <v>6.6360000000000001</v>
      </c>
      <c r="M55" s="34">
        <v>1133.6400000000001</v>
      </c>
      <c r="N55" s="34">
        <v>1110.51</v>
      </c>
      <c r="O55" s="33">
        <v>440.87</v>
      </c>
    </row>
    <row r="56" spans="2:16" x14ac:dyDescent="0.25">
      <c r="B56" s="10" t="s">
        <v>110</v>
      </c>
      <c r="C56" s="11">
        <v>1</v>
      </c>
      <c r="D56" s="11">
        <v>3</v>
      </c>
      <c r="E56" s="12">
        <v>2214</v>
      </c>
      <c r="F56" s="12">
        <v>2218</v>
      </c>
      <c r="G56" s="12">
        <v>2214</v>
      </c>
      <c r="H56" s="11">
        <v>0</v>
      </c>
      <c r="I56" s="11">
        <f t="shared" si="3"/>
        <v>0</v>
      </c>
      <c r="J56" s="12">
        <v>20327.5</v>
      </c>
      <c r="K56" s="12">
        <v>20157.400000000001</v>
      </c>
      <c r="L56" s="11">
        <v>9.1809999999999992</v>
      </c>
      <c r="M56" s="12">
        <v>1201.57</v>
      </c>
      <c r="N56" s="12">
        <v>1180.3800000000001</v>
      </c>
      <c r="O56" s="12">
        <v>23793.32</v>
      </c>
    </row>
    <row r="57" spans="2:16" x14ac:dyDescent="0.25">
      <c r="B57" s="32" t="s">
        <v>128</v>
      </c>
      <c r="C57" s="33">
        <v>0</v>
      </c>
      <c r="D57" s="33">
        <v>0</v>
      </c>
      <c r="E57" s="33">
        <v>125</v>
      </c>
      <c r="F57" s="33">
        <v>125</v>
      </c>
      <c r="G57" s="33">
        <v>125</v>
      </c>
      <c r="H57" s="33">
        <v>0</v>
      </c>
      <c r="I57" s="33">
        <f t="shared" si="3"/>
        <v>0</v>
      </c>
      <c r="J57" s="34">
        <v>1131.25</v>
      </c>
      <c r="K57" s="34">
        <v>1062.5</v>
      </c>
      <c r="L57" s="33">
        <v>9.0500000000000007</v>
      </c>
      <c r="M57" s="33">
        <v>0</v>
      </c>
      <c r="N57" s="34">
        <v>1213.8699999999999</v>
      </c>
      <c r="O57" s="34">
        <v>1289.74</v>
      </c>
    </row>
    <row r="58" spans="2:16" x14ac:dyDescent="0.25">
      <c r="B58" s="10" t="s">
        <v>113</v>
      </c>
      <c r="C58" s="11">
        <v>7.5</v>
      </c>
      <c r="D58" s="11">
        <v>39</v>
      </c>
      <c r="E58" s="12">
        <v>25474.39</v>
      </c>
      <c r="F58" s="12">
        <v>25520.89</v>
      </c>
      <c r="G58" s="12">
        <v>25474.39</v>
      </c>
      <c r="H58" s="11">
        <v>0</v>
      </c>
      <c r="I58" s="11">
        <f t="shared" si="3"/>
        <v>0</v>
      </c>
      <c r="J58" s="12">
        <v>221374.13</v>
      </c>
      <c r="K58" s="12">
        <v>204207.14</v>
      </c>
      <c r="L58" s="11">
        <v>8.69</v>
      </c>
      <c r="M58" s="11">
        <v>984.12</v>
      </c>
      <c r="N58" s="11">
        <v>981.41</v>
      </c>
      <c r="O58" s="12">
        <v>200411.49</v>
      </c>
    </row>
    <row r="59" spans="2:16" x14ac:dyDescent="0.25">
      <c r="B59" s="32" t="s">
        <v>114</v>
      </c>
      <c r="C59" s="33">
        <v>0.5</v>
      </c>
      <c r="D59" s="33">
        <v>0</v>
      </c>
      <c r="E59" s="33">
        <v>237.75</v>
      </c>
      <c r="F59" s="33">
        <v>238.25</v>
      </c>
      <c r="G59" s="33">
        <v>237.75</v>
      </c>
      <c r="H59" s="33">
        <v>0</v>
      </c>
      <c r="I59" s="33">
        <f t="shared" si="3"/>
        <v>0</v>
      </c>
      <c r="J59" s="34">
        <v>1185.54</v>
      </c>
      <c r="K59" s="33">
        <v>901.38</v>
      </c>
      <c r="L59" s="33">
        <v>4.9859999999999998</v>
      </c>
      <c r="M59" s="34">
        <v>1131.46</v>
      </c>
      <c r="N59" s="34">
        <v>1937.58</v>
      </c>
      <c r="O59" s="34">
        <v>1746.5</v>
      </c>
    </row>
    <row r="60" spans="2:16" x14ac:dyDescent="0.25">
      <c r="B60" s="10" t="s">
        <v>115</v>
      </c>
      <c r="C60" s="11">
        <v>0</v>
      </c>
      <c r="D60" s="11">
        <v>0</v>
      </c>
      <c r="E60" s="11">
        <v>11</v>
      </c>
      <c r="F60" s="11">
        <v>11</v>
      </c>
      <c r="G60" s="11">
        <v>11</v>
      </c>
      <c r="H60" s="11">
        <v>0</v>
      </c>
      <c r="I60" s="11">
        <f t="shared" si="3"/>
        <v>0</v>
      </c>
      <c r="J60" s="11">
        <v>11</v>
      </c>
      <c r="K60" s="11">
        <v>9.5</v>
      </c>
      <c r="L60" s="11">
        <v>1</v>
      </c>
      <c r="M60" s="11">
        <v>0</v>
      </c>
      <c r="N60" s="12">
        <v>40292.629999999997</v>
      </c>
      <c r="O60" s="11">
        <v>382.78</v>
      </c>
    </row>
    <row r="61" spans="2:16" ht="15.75" customHeight="1" x14ac:dyDescent="0.25">
      <c r="B61" s="32" t="s">
        <v>129</v>
      </c>
      <c r="C61" s="33">
        <v>0</v>
      </c>
      <c r="D61" s="33">
        <v>0</v>
      </c>
      <c r="E61" s="33">
        <v>740</v>
      </c>
      <c r="F61" s="33">
        <v>740</v>
      </c>
      <c r="G61" s="33">
        <v>740</v>
      </c>
      <c r="H61" s="33">
        <v>0</v>
      </c>
      <c r="I61" s="33">
        <f t="shared" si="3"/>
        <v>0</v>
      </c>
      <c r="J61" s="34">
        <v>585900</v>
      </c>
      <c r="K61" s="34">
        <v>470790</v>
      </c>
      <c r="L61" s="33">
        <v>791.75699999999995</v>
      </c>
      <c r="M61" s="33">
        <v>11.5</v>
      </c>
      <c r="N61" s="33">
        <v>11.51</v>
      </c>
      <c r="O61" s="34">
        <v>5417.42</v>
      </c>
    </row>
    <row r="62" spans="2:16" x14ac:dyDescent="0.25">
      <c r="B62" s="10" t="s">
        <v>116</v>
      </c>
      <c r="C62" s="11">
        <v>0</v>
      </c>
      <c r="D62" s="11">
        <v>20</v>
      </c>
      <c r="E62" s="11">
        <v>50</v>
      </c>
      <c r="F62" s="11">
        <v>70</v>
      </c>
      <c r="G62" s="11">
        <v>50</v>
      </c>
      <c r="H62" s="11">
        <v>0</v>
      </c>
      <c r="I62" s="11">
        <f t="shared" si="3"/>
        <v>0</v>
      </c>
      <c r="J62" s="11">
        <v>600</v>
      </c>
      <c r="K62" s="11">
        <v>270</v>
      </c>
      <c r="L62" s="11">
        <v>12</v>
      </c>
      <c r="M62" s="11">
        <v>0</v>
      </c>
      <c r="N62" s="12">
        <v>3100</v>
      </c>
      <c r="O62" s="11">
        <v>837</v>
      </c>
    </row>
    <row r="63" spans="2:16" x14ac:dyDescent="0.25">
      <c r="B63" s="32" t="s">
        <v>117</v>
      </c>
      <c r="C63" s="33">
        <v>0</v>
      </c>
      <c r="D63" s="33">
        <v>0</v>
      </c>
      <c r="E63" s="34">
        <v>109719</v>
      </c>
      <c r="F63" s="34">
        <v>109719</v>
      </c>
      <c r="G63" s="34">
        <v>109719</v>
      </c>
      <c r="H63" s="33">
        <v>0</v>
      </c>
      <c r="I63" s="33">
        <f t="shared" si="3"/>
        <v>0</v>
      </c>
      <c r="J63" s="34">
        <v>1783111.5</v>
      </c>
      <c r="K63" s="34">
        <v>1653065.14</v>
      </c>
      <c r="L63" s="33">
        <v>16.251999999999999</v>
      </c>
      <c r="M63" s="33">
        <v>522.57000000000005</v>
      </c>
      <c r="N63" s="33">
        <v>590.54999999999995</v>
      </c>
      <c r="O63" s="34">
        <v>976225.78</v>
      </c>
    </row>
    <row r="64" spans="2:16" x14ac:dyDescent="0.25">
      <c r="B64" s="10" t="s">
        <v>119</v>
      </c>
      <c r="C64" s="11">
        <v>0</v>
      </c>
      <c r="D64" s="11">
        <v>0</v>
      </c>
      <c r="E64" s="11">
        <v>12</v>
      </c>
      <c r="F64" s="11">
        <v>12</v>
      </c>
      <c r="G64" s="11">
        <v>0</v>
      </c>
      <c r="H64" s="11">
        <v>0</v>
      </c>
      <c r="I64" s="11">
        <f t="shared" si="3"/>
        <v>12</v>
      </c>
      <c r="J64" s="11">
        <v>312</v>
      </c>
      <c r="K64" s="11">
        <v>0</v>
      </c>
      <c r="L64" s="11">
        <v>26</v>
      </c>
      <c r="M64" s="11">
        <v>0</v>
      </c>
      <c r="N64" s="11">
        <v>0</v>
      </c>
      <c r="O64" s="11">
        <v>0</v>
      </c>
      <c r="P64" s="18"/>
    </row>
    <row r="65" spans="2:15" x14ac:dyDescent="0.25">
      <c r="B65" s="32" t="s">
        <v>130</v>
      </c>
      <c r="C65" s="33">
        <v>0</v>
      </c>
      <c r="D65" s="33">
        <v>0</v>
      </c>
      <c r="E65" s="33">
        <v>8</v>
      </c>
      <c r="F65" s="33">
        <v>8</v>
      </c>
      <c r="G65" s="33">
        <v>8</v>
      </c>
      <c r="H65" s="33">
        <v>0</v>
      </c>
      <c r="I65" s="33">
        <f t="shared" si="3"/>
        <v>0</v>
      </c>
      <c r="J65" s="33">
        <v>64</v>
      </c>
      <c r="K65" s="33">
        <v>62.4</v>
      </c>
      <c r="L65" s="33">
        <v>8</v>
      </c>
      <c r="M65" s="34">
        <v>1022</v>
      </c>
      <c r="N65" s="34">
        <v>1021.7</v>
      </c>
      <c r="O65" s="33">
        <v>63.75</v>
      </c>
    </row>
    <row r="66" spans="2:15" x14ac:dyDescent="0.25">
      <c r="B66" s="10" t="s">
        <v>120</v>
      </c>
      <c r="C66" s="11">
        <v>91</v>
      </c>
      <c r="D66" s="12">
        <v>1082</v>
      </c>
      <c r="E66" s="12">
        <v>1836</v>
      </c>
      <c r="F66" s="12">
        <v>3009</v>
      </c>
      <c r="G66" s="12">
        <v>1836</v>
      </c>
      <c r="H66" s="11">
        <v>0</v>
      </c>
      <c r="I66" s="11">
        <f t="shared" si="3"/>
        <v>0</v>
      </c>
      <c r="J66" s="12">
        <v>14914.65</v>
      </c>
      <c r="K66" s="12">
        <v>14288.9</v>
      </c>
      <c r="L66" s="11">
        <v>8.1229999999999993</v>
      </c>
      <c r="M66" s="11">
        <v>0</v>
      </c>
      <c r="N66" s="12">
        <v>3399.68</v>
      </c>
      <c r="O66" s="12">
        <v>48577.62</v>
      </c>
    </row>
    <row r="67" spans="2:15" x14ac:dyDescent="0.25">
      <c r="B67" s="32" t="s">
        <v>131</v>
      </c>
      <c r="C67" s="33">
        <v>0</v>
      </c>
      <c r="D67" s="33">
        <v>0</v>
      </c>
      <c r="E67" s="33">
        <v>25</v>
      </c>
      <c r="F67" s="33">
        <v>25</v>
      </c>
      <c r="G67" s="33">
        <v>25</v>
      </c>
      <c r="H67" s="33">
        <v>0</v>
      </c>
      <c r="I67" s="33">
        <f t="shared" si="3"/>
        <v>0</v>
      </c>
      <c r="J67" s="33">
        <v>7.75</v>
      </c>
      <c r="K67" s="33">
        <v>7.25</v>
      </c>
      <c r="L67" s="33">
        <v>0.31</v>
      </c>
      <c r="M67" s="34">
        <v>70000</v>
      </c>
      <c r="N67" s="34">
        <v>70000</v>
      </c>
      <c r="O67" s="33">
        <v>507.5</v>
      </c>
    </row>
    <row r="68" spans="2:15" x14ac:dyDescent="0.25">
      <c r="B68" s="10" t="s">
        <v>122</v>
      </c>
      <c r="C68" s="11">
        <v>0</v>
      </c>
      <c r="D68" s="11">
        <v>0</v>
      </c>
      <c r="E68" s="12">
        <v>1254.5</v>
      </c>
      <c r="F68" s="12">
        <v>1254.5</v>
      </c>
      <c r="G68" s="12">
        <v>1254.5</v>
      </c>
      <c r="H68" s="11">
        <v>0</v>
      </c>
      <c r="I68" s="11">
        <f t="shared" si="3"/>
        <v>0</v>
      </c>
      <c r="J68" s="12">
        <v>27586</v>
      </c>
      <c r="K68" s="12">
        <v>25236.5</v>
      </c>
      <c r="L68" s="11">
        <v>21.99</v>
      </c>
      <c r="M68" s="11">
        <v>487.21</v>
      </c>
      <c r="N68" s="11">
        <v>470.44</v>
      </c>
      <c r="O68" s="12">
        <v>11872.3</v>
      </c>
    </row>
    <row r="69" spans="2:15" x14ac:dyDescent="0.25">
      <c r="B69" s="138" t="s">
        <v>68</v>
      </c>
      <c r="C69" s="140">
        <v>238</v>
      </c>
      <c r="D69" s="139">
        <v>1184</v>
      </c>
      <c r="E69" s="139">
        <v>153289.14000000001</v>
      </c>
      <c r="F69" s="139">
        <v>154711.14000000001</v>
      </c>
      <c r="G69" s="139">
        <v>153277.14000000001</v>
      </c>
      <c r="H69" s="140">
        <v>0</v>
      </c>
      <c r="I69" s="140">
        <f>SUM(I48:I68)</f>
        <v>12</v>
      </c>
      <c r="J69" s="139">
        <f>SUM(J48:J68)</f>
        <v>2963369.6</v>
      </c>
      <c r="K69" s="139">
        <f>SUM(K48:K68)</f>
        <v>2675140.75</v>
      </c>
      <c r="L69" s="140">
        <v>0</v>
      </c>
      <c r="M69" s="140">
        <v>0</v>
      </c>
      <c r="N69" s="140">
        <v>0</v>
      </c>
      <c r="O69" s="139">
        <v>1431515.42</v>
      </c>
    </row>
    <row r="70" spans="2:15" x14ac:dyDescent="0.25">
      <c r="B70" s="162"/>
      <c r="C70" s="162"/>
      <c r="D70" s="162"/>
      <c r="E70" s="162"/>
      <c r="F70" s="162"/>
      <c r="G70" s="162"/>
      <c r="H70" s="162"/>
      <c r="I70" s="162"/>
      <c r="J70" s="45"/>
      <c r="K70" s="45"/>
      <c r="L70" s="45"/>
      <c r="M70" s="45"/>
      <c r="N70" s="45"/>
    </row>
    <row r="71" spans="2:15" x14ac:dyDescent="0.25"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5"/>
      <c r="N71" s="45"/>
    </row>
  </sheetData>
  <mergeCells count="10">
    <mergeCell ref="B17:J17"/>
    <mergeCell ref="B18:N18"/>
    <mergeCell ref="B44:N44"/>
    <mergeCell ref="B70:I70"/>
    <mergeCell ref="B1:N1"/>
    <mergeCell ref="B2:O2"/>
    <mergeCell ref="B3:O3"/>
    <mergeCell ref="B4:O4"/>
    <mergeCell ref="B6:C6"/>
    <mergeCell ref="B10:N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O68"/>
  <sheetViews>
    <sheetView workbookViewId="0">
      <selection activeCell="O47" sqref="O47"/>
    </sheetView>
  </sheetViews>
  <sheetFormatPr baseColWidth="10" defaultRowHeight="15" x14ac:dyDescent="0.25"/>
  <cols>
    <col min="1" max="1" width="7.140625" customWidth="1"/>
    <col min="2" max="2" width="23.5703125" bestFit="1" customWidth="1"/>
  </cols>
  <sheetData>
    <row r="3" spans="2:14" ht="15.75" x14ac:dyDescent="0.25">
      <c r="B3" s="163" t="s">
        <v>218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2:14" x14ac:dyDescent="0.25">
      <c r="B4" s="177" t="s">
        <v>215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2:14" x14ac:dyDescent="0.25">
      <c r="B5" s="178" t="s">
        <v>78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2:14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4" ht="15.75" thickBot="1" x14ac:dyDescent="0.3">
      <c r="B7" s="179" t="s">
        <v>0</v>
      </c>
      <c r="C7" s="179"/>
      <c r="D7" s="25" t="s">
        <v>1</v>
      </c>
      <c r="F7" s="27"/>
      <c r="G7" s="28"/>
      <c r="H7" s="28"/>
      <c r="I7" s="28"/>
      <c r="J7" s="28"/>
      <c r="K7" s="28"/>
      <c r="L7" s="25" t="s">
        <v>2</v>
      </c>
      <c r="M7" s="149">
        <v>42339</v>
      </c>
    </row>
    <row r="8" spans="2:14" ht="45" x14ac:dyDescent="0.25">
      <c r="B8" s="141" t="s">
        <v>221</v>
      </c>
      <c r="C8" s="143" t="s">
        <v>234</v>
      </c>
      <c r="D8" s="143" t="s">
        <v>222</v>
      </c>
      <c r="E8" s="143" t="s">
        <v>235</v>
      </c>
      <c r="F8" s="143" t="s">
        <v>79</v>
      </c>
      <c r="G8" s="143" t="s">
        <v>80</v>
      </c>
      <c r="H8" s="137" t="s">
        <v>231</v>
      </c>
      <c r="I8" s="143" t="s">
        <v>223</v>
      </c>
      <c r="J8" s="143" t="s">
        <v>236</v>
      </c>
      <c r="K8" s="143" t="s">
        <v>237</v>
      </c>
      <c r="L8" s="143" t="s">
        <v>81</v>
      </c>
      <c r="M8" s="143" t="s">
        <v>82</v>
      </c>
      <c r="N8" s="145" t="s">
        <v>83</v>
      </c>
    </row>
    <row r="9" spans="2:14" ht="15.75" thickBot="1" x14ac:dyDescent="0.3">
      <c r="B9" s="130" t="s">
        <v>16</v>
      </c>
      <c r="C9" s="131">
        <f>C49+C66</f>
        <v>72867</v>
      </c>
      <c r="D9" s="131">
        <f t="shared" ref="D9:N9" si="0">D49+D66</f>
        <v>26197.5</v>
      </c>
      <c r="E9" s="131">
        <f t="shared" si="0"/>
        <v>0</v>
      </c>
      <c r="F9" s="131">
        <f t="shared" si="0"/>
        <v>0</v>
      </c>
      <c r="G9" s="131">
        <f t="shared" si="0"/>
        <v>72867</v>
      </c>
      <c r="H9" s="131">
        <f t="shared" si="0"/>
        <v>386753.98</v>
      </c>
      <c r="I9" s="131">
        <f t="shared" si="0"/>
        <v>0</v>
      </c>
      <c r="J9" s="131">
        <f t="shared" si="0"/>
        <v>0</v>
      </c>
      <c r="K9" s="131">
        <f t="shared" si="0"/>
        <v>0</v>
      </c>
      <c r="L9" s="131">
        <f t="shared" si="0"/>
        <v>0</v>
      </c>
      <c r="M9" s="131">
        <f t="shared" si="0"/>
        <v>0</v>
      </c>
      <c r="N9" s="132">
        <f t="shared" si="0"/>
        <v>0</v>
      </c>
    </row>
    <row r="10" spans="2:14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2:14" x14ac:dyDescent="0.25">
      <c r="L11" s="25" t="s">
        <v>2</v>
      </c>
      <c r="M11" s="26" t="s">
        <v>3</v>
      </c>
    </row>
    <row r="12" spans="2:14" x14ac:dyDescent="0.25">
      <c r="B12" s="178" t="s">
        <v>84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2:14" ht="15.75" thickBot="1" x14ac:dyDescent="0.3">
      <c r="C13" s="25" t="s">
        <v>1</v>
      </c>
      <c r="D13" s="30">
        <v>2016</v>
      </c>
      <c r="F13" s="18"/>
      <c r="G13" s="18"/>
    </row>
    <row r="14" spans="2:14" ht="45" x14ac:dyDescent="0.25">
      <c r="B14" s="137" t="s">
        <v>18</v>
      </c>
      <c r="C14" s="143" t="s">
        <v>234</v>
      </c>
      <c r="D14" s="143" t="s">
        <v>222</v>
      </c>
      <c r="E14" s="143" t="s">
        <v>235</v>
      </c>
      <c r="F14" s="137" t="s">
        <v>79</v>
      </c>
      <c r="G14" s="136" t="s">
        <v>80</v>
      </c>
      <c r="H14" s="137" t="s">
        <v>231</v>
      </c>
      <c r="I14" s="143" t="s">
        <v>223</v>
      </c>
      <c r="J14" s="143" t="s">
        <v>236</v>
      </c>
      <c r="K14" s="143" t="s">
        <v>237</v>
      </c>
      <c r="L14" s="137" t="s">
        <v>81</v>
      </c>
      <c r="M14" s="137" t="s">
        <v>82</v>
      </c>
      <c r="N14" s="137" t="s">
        <v>83</v>
      </c>
    </row>
    <row r="15" spans="2:14" x14ac:dyDescent="0.25">
      <c r="B15" s="10" t="s">
        <v>20</v>
      </c>
      <c r="C15" s="11">
        <v>16</v>
      </c>
      <c r="D15" s="11">
        <v>12</v>
      </c>
      <c r="E15" s="11">
        <v>0</v>
      </c>
      <c r="F15" s="11">
        <v>0</v>
      </c>
      <c r="G15" s="11">
        <f>C15-E15-F15</f>
        <v>16</v>
      </c>
      <c r="H15" s="11">
        <v>98.45</v>
      </c>
      <c r="I15" s="11">
        <v>0</v>
      </c>
      <c r="J15" s="11">
        <v>6.1529999999999996</v>
      </c>
      <c r="K15" s="11">
        <v>0</v>
      </c>
      <c r="L15" s="11">
        <v>0</v>
      </c>
      <c r="M15" s="11">
        <v>0</v>
      </c>
      <c r="N15" s="11">
        <v>0</v>
      </c>
    </row>
    <row r="16" spans="2:14" x14ac:dyDescent="0.25">
      <c r="B16" s="32" t="s">
        <v>21</v>
      </c>
      <c r="C16" s="33">
        <v>53</v>
      </c>
      <c r="D16" s="33">
        <v>35</v>
      </c>
      <c r="E16" s="33">
        <v>0</v>
      </c>
      <c r="F16" s="33">
        <v>0</v>
      </c>
      <c r="G16" s="33">
        <f t="shared" ref="G16:G48" si="1">C16-E16-F16</f>
        <v>53</v>
      </c>
      <c r="H16" s="33">
        <v>435</v>
      </c>
      <c r="I16" s="33">
        <v>0</v>
      </c>
      <c r="J16" s="33">
        <v>8.2080000000000002</v>
      </c>
      <c r="K16" s="33">
        <v>0</v>
      </c>
      <c r="L16" s="33">
        <v>0</v>
      </c>
      <c r="M16" s="33">
        <v>0</v>
      </c>
      <c r="N16" s="33">
        <v>0</v>
      </c>
    </row>
    <row r="17" spans="2:14" x14ac:dyDescent="0.25">
      <c r="B17" s="10" t="s">
        <v>23</v>
      </c>
      <c r="C17" s="11">
        <v>8</v>
      </c>
      <c r="D17" s="11">
        <v>4</v>
      </c>
      <c r="E17" s="11">
        <v>0</v>
      </c>
      <c r="F17" s="11">
        <v>0</v>
      </c>
      <c r="G17" s="11">
        <f t="shared" si="1"/>
        <v>8</v>
      </c>
      <c r="H17" s="11">
        <v>240</v>
      </c>
      <c r="I17" s="11">
        <v>0</v>
      </c>
      <c r="J17" s="11">
        <v>30</v>
      </c>
      <c r="K17" s="11">
        <v>0</v>
      </c>
      <c r="L17" s="11">
        <v>0</v>
      </c>
      <c r="M17" s="11">
        <v>0</v>
      </c>
      <c r="N17" s="11">
        <v>0</v>
      </c>
    </row>
    <row r="18" spans="2:14" x14ac:dyDescent="0.25">
      <c r="B18" s="32" t="s">
        <v>24</v>
      </c>
      <c r="C18" s="34">
        <v>2050</v>
      </c>
      <c r="D18" s="33">
        <v>778</v>
      </c>
      <c r="E18" s="33">
        <v>0</v>
      </c>
      <c r="F18" s="33">
        <v>0</v>
      </c>
      <c r="G18" s="33">
        <f t="shared" si="1"/>
        <v>2050</v>
      </c>
      <c r="H18" s="34">
        <v>46077.5</v>
      </c>
      <c r="I18" s="33">
        <v>0</v>
      </c>
      <c r="J18" s="33">
        <v>22.477</v>
      </c>
      <c r="K18" s="33">
        <v>0</v>
      </c>
      <c r="L18" s="33">
        <v>0</v>
      </c>
      <c r="M18" s="33">
        <v>0</v>
      </c>
      <c r="N18" s="33">
        <v>0</v>
      </c>
    </row>
    <row r="19" spans="2:14" x14ac:dyDescent="0.25">
      <c r="B19" s="10" t="s">
        <v>25</v>
      </c>
      <c r="C19" s="11">
        <v>3</v>
      </c>
      <c r="D19" s="11">
        <v>6.5</v>
      </c>
      <c r="E19" s="11">
        <v>0</v>
      </c>
      <c r="F19" s="11">
        <v>0</v>
      </c>
      <c r="G19" s="11">
        <f t="shared" si="1"/>
        <v>3</v>
      </c>
      <c r="H19" s="11">
        <v>27</v>
      </c>
      <c r="I19" s="11">
        <v>0</v>
      </c>
      <c r="J19" s="11">
        <v>9</v>
      </c>
      <c r="K19" s="11">
        <v>0</v>
      </c>
      <c r="L19" s="11">
        <v>0</v>
      </c>
      <c r="M19" s="11">
        <v>0</v>
      </c>
      <c r="N19" s="11">
        <v>0</v>
      </c>
    </row>
    <row r="20" spans="2:14" x14ac:dyDescent="0.25">
      <c r="B20" s="32" t="s">
        <v>26</v>
      </c>
      <c r="C20" s="33">
        <v>24</v>
      </c>
      <c r="D20" s="33">
        <v>16</v>
      </c>
      <c r="E20" s="33">
        <v>0</v>
      </c>
      <c r="F20" s="33">
        <v>0</v>
      </c>
      <c r="G20" s="33">
        <f t="shared" si="1"/>
        <v>24</v>
      </c>
      <c r="H20" s="33">
        <v>648</v>
      </c>
      <c r="I20" s="33">
        <v>0</v>
      </c>
      <c r="J20" s="33">
        <v>27</v>
      </c>
      <c r="K20" s="33">
        <v>0</v>
      </c>
      <c r="L20" s="33">
        <v>0</v>
      </c>
      <c r="M20" s="33">
        <v>0</v>
      </c>
      <c r="N20" s="33">
        <v>0</v>
      </c>
    </row>
    <row r="21" spans="2:14" x14ac:dyDescent="0.25">
      <c r="B21" s="10" t="s">
        <v>27</v>
      </c>
      <c r="C21" s="11">
        <v>81</v>
      </c>
      <c r="D21" s="17"/>
      <c r="E21" s="17"/>
      <c r="F21" s="17"/>
      <c r="G21" s="11">
        <f t="shared" si="1"/>
        <v>81</v>
      </c>
      <c r="H21" s="11">
        <v>324</v>
      </c>
      <c r="I21" s="17"/>
      <c r="J21" s="11">
        <v>4</v>
      </c>
      <c r="K21" s="17"/>
      <c r="L21" s="17"/>
      <c r="M21" s="17"/>
      <c r="N21" s="17"/>
    </row>
    <row r="22" spans="2:14" x14ac:dyDescent="0.25">
      <c r="B22" s="32" t="s">
        <v>28</v>
      </c>
      <c r="C22" s="33">
        <v>46</v>
      </c>
      <c r="D22" s="35"/>
      <c r="E22" s="35"/>
      <c r="F22" s="35"/>
      <c r="G22" s="33">
        <f t="shared" si="1"/>
        <v>46</v>
      </c>
      <c r="H22" s="34">
        <v>1273</v>
      </c>
      <c r="I22" s="35"/>
      <c r="J22" s="33">
        <v>27.673999999999999</v>
      </c>
      <c r="K22" s="35"/>
      <c r="L22" s="35"/>
      <c r="M22" s="35"/>
      <c r="N22" s="35"/>
    </row>
    <row r="23" spans="2:14" x14ac:dyDescent="0.25">
      <c r="B23" s="10" t="s">
        <v>73</v>
      </c>
      <c r="C23" s="11">
        <v>15</v>
      </c>
      <c r="D23" s="11">
        <v>10</v>
      </c>
      <c r="E23" s="11">
        <v>0</v>
      </c>
      <c r="F23" s="11">
        <v>0</v>
      </c>
      <c r="G23" s="11">
        <f t="shared" si="1"/>
        <v>15</v>
      </c>
      <c r="H23" s="11">
        <v>390</v>
      </c>
      <c r="I23" s="11">
        <v>0</v>
      </c>
      <c r="J23" s="11">
        <v>26</v>
      </c>
      <c r="K23" s="11">
        <v>0</v>
      </c>
      <c r="L23" s="11">
        <v>0</v>
      </c>
      <c r="M23" s="11">
        <v>0</v>
      </c>
      <c r="N23" s="11">
        <v>0</v>
      </c>
    </row>
    <row r="24" spans="2:14" x14ac:dyDescent="0.25">
      <c r="B24" s="32" t="s">
        <v>31</v>
      </c>
      <c r="C24" s="33">
        <v>641</v>
      </c>
      <c r="D24" s="33">
        <v>127</v>
      </c>
      <c r="E24" s="33">
        <v>0</v>
      </c>
      <c r="F24" s="33">
        <v>0</v>
      </c>
      <c r="G24" s="33">
        <f t="shared" si="1"/>
        <v>641</v>
      </c>
      <c r="H24" s="34">
        <v>19277.25</v>
      </c>
      <c r="I24" s="33">
        <v>0</v>
      </c>
      <c r="J24" s="33">
        <v>30.074000000000002</v>
      </c>
      <c r="K24" s="33">
        <v>0</v>
      </c>
      <c r="L24" s="33">
        <v>0</v>
      </c>
      <c r="M24" s="33">
        <v>0</v>
      </c>
      <c r="N24" s="33">
        <v>0</v>
      </c>
    </row>
    <row r="25" spans="2:14" x14ac:dyDescent="0.25">
      <c r="B25" s="10" t="s">
        <v>35</v>
      </c>
      <c r="C25" s="11">
        <v>818</v>
      </c>
      <c r="D25" s="11">
        <v>221</v>
      </c>
      <c r="E25" s="11">
        <v>0</v>
      </c>
      <c r="F25" s="11">
        <v>0</v>
      </c>
      <c r="G25" s="11">
        <f t="shared" si="1"/>
        <v>818</v>
      </c>
      <c r="H25" s="12">
        <v>19173.5</v>
      </c>
      <c r="I25" s="11">
        <v>0</v>
      </c>
      <c r="J25" s="11">
        <v>23.439</v>
      </c>
      <c r="K25" s="11">
        <v>0</v>
      </c>
      <c r="L25" s="11">
        <v>0</v>
      </c>
      <c r="M25" s="11">
        <v>0</v>
      </c>
      <c r="N25" s="11">
        <v>0</v>
      </c>
    </row>
    <row r="26" spans="2:14" x14ac:dyDescent="0.25">
      <c r="B26" s="32" t="s">
        <v>36</v>
      </c>
      <c r="C26" s="33">
        <v>5</v>
      </c>
      <c r="D26" s="35"/>
      <c r="E26" s="35"/>
      <c r="F26" s="35"/>
      <c r="G26" s="33">
        <f t="shared" si="1"/>
        <v>5</v>
      </c>
      <c r="H26" s="33">
        <v>95</v>
      </c>
      <c r="I26" s="35"/>
      <c r="J26" s="33">
        <v>19</v>
      </c>
      <c r="K26" s="35"/>
      <c r="L26" s="35"/>
      <c r="M26" s="35"/>
      <c r="N26" s="35"/>
    </row>
    <row r="27" spans="2:14" x14ac:dyDescent="0.25">
      <c r="B27" s="10" t="s">
        <v>38</v>
      </c>
      <c r="C27" s="11">
        <v>89</v>
      </c>
      <c r="D27" s="11">
        <v>70</v>
      </c>
      <c r="E27" s="11">
        <v>0</v>
      </c>
      <c r="F27" s="11">
        <v>0</v>
      </c>
      <c r="G27" s="11">
        <f t="shared" si="1"/>
        <v>89</v>
      </c>
      <c r="H27" s="11">
        <v>541.4</v>
      </c>
      <c r="I27" s="11">
        <v>0</v>
      </c>
      <c r="J27" s="11">
        <v>6.0830000000000002</v>
      </c>
      <c r="K27" s="11">
        <v>0</v>
      </c>
      <c r="L27" s="11">
        <v>0</v>
      </c>
      <c r="M27" s="11">
        <v>0</v>
      </c>
      <c r="N27" s="11">
        <v>0</v>
      </c>
    </row>
    <row r="28" spans="2:14" x14ac:dyDescent="0.25">
      <c r="B28" s="32" t="s">
        <v>39</v>
      </c>
      <c r="C28" s="33">
        <v>71</v>
      </c>
      <c r="D28" s="33">
        <v>28</v>
      </c>
      <c r="E28" s="33">
        <v>0</v>
      </c>
      <c r="F28" s="33">
        <v>0</v>
      </c>
      <c r="G28" s="33">
        <f t="shared" si="1"/>
        <v>71</v>
      </c>
      <c r="H28" s="34">
        <v>2250</v>
      </c>
      <c r="I28" s="33">
        <v>0</v>
      </c>
      <c r="J28" s="33">
        <v>31.69</v>
      </c>
      <c r="K28" s="33">
        <v>0</v>
      </c>
      <c r="L28" s="33">
        <v>0</v>
      </c>
      <c r="M28" s="33">
        <v>0</v>
      </c>
      <c r="N28" s="33">
        <v>0</v>
      </c>
    </row>
    <row r="29" spans="2:14" x14ac:dyDescent="0.25">
      <c r="B29" s="10" t="s">
        <v>40</v>
      </c>
      <c r="C29" s="11">
        <v>48</v>
      </c>
      <c r="D29" s="11">
        <v>28</v>
      </c>
      <c r="E29" s="11">
        <v>0</v>
      </c>
      <c r="F29" s="11">
        <v>0</v>
      </c>
      <c r="G29" s="11">
        <f t="shared" si="1"/>
        <v>48</v>
      </c>
      <c r="H29" s="12">
        <v>1459</v>
      </c>
      <c r="I29" s="11">
        <v>0</v>
      </c>
      <c r="J29" s="11">
        <v>30.396000000000001</v>
      </c>
      <c r="K29" s="11">
        <v>0</v>
      </c>
      <c r="L29" s="11">
        <v>0</v>
      </c>
      <c r="M29" s="11">
        <v>0</v>
      </c>
      <c r="N29" s="11">
        <v>0</v>
      </c>
    </row>
    <row r="30" spans="2:14" x14ac:dyDescent="0.25">
      <c r="B30" s="32" t="s">
        <v>85</v>
      </c>
      <c r="C30" s="35"/>
      <c r="D30" s="33">
        <v>18</v>
      </c>
      <c r="E30" s="33">
        <v>0</v>
      </c>
      <c r="F30" s="33">
        <v>0</v>
      </c>
      <c r="G30" s="33">
        <f t="shared" si="1"/>
        <v>0</v>
      </c>
      <c r="H30" s="35"/>
      <c r="I30" s="33">
        <v>0</v>
      </c>
      <c r="J30" s="35"/>
      <c r="K30" s="33">
        <v>0</v>
      </c>
      <c r="L30" s="33">
        <v>0</v>
      </c>
      <c r="M30" s="33">
        <v>0</v>
      </c>
      <c r="N30" s="33">
        <v>0</v>
      </c>
    </row>
    <row r="31" spans="2:14" x14ac:dyDescent="0.25">
      <c r="B31" s="10" t="s">
        <v>42</v>
      </c>
      <c r="C31" s="12">
        <v>4218</v>
      </c>
      <c r="D31" s="11">
        <v>381</v>
      </c>
      <c r="E31" s="11">
        <v>0</v>
      </c>
      <c r="F31" s="11">
        <v>0</v>
      </c>
      <c r="G31" s="11">
        <f t="shared" si="1"/>
        <v>4218</v>
      </c>
      <c r="H31" s="12">
        <v>56817.5</v>
      </c>
      <c r="I31" s="11">
        <v>0</v>
      </c>
      <c r="J31" s="11">
        <v>13.47</v>
      </c>
      <c r="K31" s="11">
        <v>0</v>
      </c>
      <c r="L31" s="11">
        <v>0</v>
      </c>
      <c r="M31" s="11">
        <v>0</v>
      </c>
      <c r="N31" s="11">
        <v>0</v>
      </c>
    </row>
    <row r="32" spans="2:14" x14ac:dyDescent="0.25">
      <c r="B32" s="32" t="s">
        <v>43</v>
      </c>
      <c r="C32" s="33">
        <v>12</v>
      </c>
      <c r="D32" s="33">
        <v>3</v>
      </c>
      <c r="E32" s="33">
        <v>0</v>
      </c>
      <c r="F32" s="33">
        <v>0</v>
      </c>
      <c r="G32" s="33">
        <f t="shared" si="1"/>
        <v>12</v>
      </c>
      <c r="H32" s="33">
        <v>65.7</v>
      </c>
      <c r="I32" s="33">
        <v>0</v>
      </c>
      <c r="J32" s="33">
        <v>5.4749999999999996</v>
      </c>
      <c r="K32" s="33">
        <v>0</v>
      </c>
      <c r="L32" s="33">
        <v>0</v>
      </c>
      <c r="M32" s="33">
        <v>0</v>
      </c>
      <c r="N32" s="33">
        <v>0</v>
      </c>
    </row>
    <row r="33" spans="2:14" x14ac:dyDescent="0.25">
      <c r="B33" s="10" t="s">
        <v>45</v>
      </c>
      <c r="C33" s="11">
        <v>27</v>
      </c>
      <c r="D33" s="11">
        <v>6</v>
      </c>
      <c r="E33" s="11">
        <v>0</v>
      </c>
      <c r="F33" s="11">
        <v>0</v>
      </c>
      <c r="G33" s="11">
        <f t="shared" si="1"/>
        <v>27</v>
      </c>
      <c r="H33" s="11">
        <v>38.799999999999997</v>
      </c>
      <c r="I33" s="11">
        <v>0</v>
      </c>
      <c r="J33" s="11">
        <v>1.4370000000000001</v>
      </c>
      <c r="K33" s="11">
        <v>0</v>
      </c>
      <c r="L33" s="11">
        <v>0</v>
      </c>
      <c r="M33" s="11">
        <v>0</v>
      </c>
      <c r="N33" s="11">
        <v>0</v>
      </c>
    </row>
    <row r="34" spans="2:14" x14ac:dyDescent="0.25">
      <c r="B34" s="32" t="s">
        <v>86</v>
      </c>
      <c r="C34" s="33">
        <v>99</v>
      </c>
      <c r="D34" s="33">
        <v>51.5</v>
      </c>
      <c r="E34" s="33">
        <v>0</v>
      </c>
      <c r="F34" s="33">
        <v>0</v>
      </c>
      <c r="G34" s="33">
        <f t="shared" si="1"/>
        <v>99</v>
      </c>
      <c r="H34" s="33">
        <v>242.8</v>
      </c>
      <c r="I34" s="33">
        <v>0</v>
      </c>
      <c r="J34" s="33">
        <v>2.4529999999999998</v>
      </c>
      <c r="K34" s="33">
        <v>0</v>
      </c>
      <c r="L34" s="33">
        <v>0</v>
      </c>
      <c r="M34" s="33">
        <v>0</v>
      </c>
      <c r="N34" s="33">
        <v>0</v>
      </c>
    </row>
    <row r="35" spans="2:14" x14ac:dyDescent="0.25">
      <c r="B35" s="10" t="s">
        <v>74</v>
      </c>
      <c r="C35" s="11">
        <v>540</v>
      </c>
      <c r="D35" s="17"/>
      <c r="E35" s="17"/>
      <c r="F35" s="17"/>
      <c r="G35" s="11">
        <f t="shared" si="1"/>
        <v>540</v>
      </c>
      <c r="H35" s="11">
        <v>810</v>
      </c>
      <c r="I35" s="17"/>
      <c r="J35" s="11">
        <v>1.5</v>
      </c>
      <c r="K35" s="17"/>
      <c r="L35" s="17"/>
      <c r="M35" s="17"/>
      <c r="N35" s="17"/>
    </row>
    <row r="36" spans="2:14" x14ac:dyDescent="0.25">
      <c r="B36" s="32" t="s">
        <v>47</v>
      </c>
      <c r="C36" s="33">
        <v>117</v>
      </c>
      <c r="D36" s="33">
        <v>37</v>
      </c>
      <c r="E36" s="33">
        <v>0</v>
      </c>
      <c r="F36" s="33">
        <v>0</v>
      </c>
      <c r="G36" s="33">
        <f t="shared" si="1"/>
        <v>117</v>
      </c>
      <c r="H36" s="34">
        <v>3744.5</v>
      </c>
      <c r="I36" s="33">
        <v>0</v>
      </c>
      <c r="J36" s="33">
        <v>32.003999999999998</v>
      </c>
      <c r="K36" s="33">
        <v>0</v>
      </c>
      <c r="L36" s="33">
        <v>0</v>
      </c>
      <c r="M36" s="33">
        <v>0</v>
      </c>
      <c r="N36" s="33">
        <v>0</v>
      </c>
    </row>
    <row r="37" spans="2:14" x14ac:dyDescent="0.25">
      <c r="B37" s="10" t="s">
        <v>48</v>
      </c>
      <c r="C37" s="11">
        <v>4</v>
      </c>
      <c r="D37" s="17"/>
      <c r="E37" s="17"/>
      <c r="F37" s="17"/>
      <c r="G37" s="11">
        <f t="shared" si="1"/>
        <v>4</v>
      </c>
      <c r="H37" s="11">
        <v>23</v>
      </c>
      <c r="I37" s="17"/>
      <c r="J37" s="11">
        <v>5.75</v>
      </c>
      <c r="K37" s="17"/>
      <c r="L37" s="17"/>
      <c r="M37" s="17"/>
      <c r="N37" s="17"/>
    </row>
    <row r="38" spans="2:14" x14ac:dyDescent="0.25">
      <c r="B38" s="32" t="s">
        <v>49</v>
      </c>
      <c r="C38" s="33">
        <v>47</v>
      </c>
      <c r="D38" s="33">
        <v>12</v>
      </c>
      <c r="E38" s="33">
        <v>0</v>
      </c>
      <c r="F38" s="33">
        <v>0</v>
      </c>
      <c r="G38" s="33">
        <f t="shared" si="1"/>
        <v>47</v>
      </c>
      <c r="H38" s="34">
        <v>2397</v>
      </c>
      <c r="I38" s="33">
        <v>0</v>
      </c>
      <c r="J38" s="33">
        <v>51</v>
      </c>
      <c r="K38" s="33">
        <v>0</v>
      </c>
      <c r="L38" s="33">
        <v>0</v>
      </c>
      <c r="M38" s="33">
        <v>0</v>
      </c>
      <c r="N38" s="33">
        <v>0</v>
      </c>
    </row>
    <row r="39" spans="2:14" x14ac:dyDescent="0.25">
      <c r="B39" s="10" t="s">
        <v>50</v>
      </c>
      <c r="C39" s="12">
        <v>2852</v>
      </c>
      <c r="D39" s="11">
        <v>681</v>
      </c>
      <c r="E39" s="11">
        <v>0</v>
      </c>
      <c r="F39" s="11">
        <v>0</v>
      </c>
      <c r="G39" s="11">
        <f t="shared" si="1"/>
        <v>2852</v>
      </c>
      <c r="H39" s="12">
        <v>10424</v>
      </c>
      <c r="I39" s="11">
        <v>0</v>
      </c>
      <c r="J39" s="11">
        <v>3.6549999999999998</v>
      </c>
      <c r="K39" s="11">
        <v>0</v>
      </c>
      <c r="L39" s="11">
        <v>0</v>
      </c>
      <c r="M39" s="11">
        <v>0</v>
      </c>
      <c r="N39" s="11">
        <v>0</v>
      </c>
    </row>
    <row r="40" spans="2:14" x14ac:dyDescent="0.25">
      <c r="B40" s="32" t="s">
        <v>52</v>
      </c>
      <c r="C40" s="33">
        <v>37</v>
      </c>
      <c r="D40" s="35"/>
      <c r="E40" s="35"/>
      <c r="F40" s="35"/>
      <c r="G40" s="33">
        <f t="shared" si="1"/>
        <v>37</v>
      </c>
      <c r="H40" s="34">
        <v>1230.5</v>
      </c>
      <c r="I40" s="35"/>
      <c r="J40" s="33">
        <v>33.256999999999998</v>
      </c>
      <c r="K40" s="35"/>
      <c r="L40" s="35"/>
      <c r="M40" s="35"/>
      <c r="N40" s="35"/>
    </row>
    <row r="41" spans="2:14" x14ac:dyDescent="0.25">
      <c r="B41" s="10" t="s">
        <v>54</v>
      </c>
      <c r="C41" s="11">
        <v>18</v>
      </c>
      <c r="D41" s="17"/>
      <c r="E41" s="17"/>
      <c r="F41" s="17"/>
      <c r="G41" s="11">
        <f t="shared" si="1"/>
        <v>18</v>
      </c>
      <c r="H41" s="11">
        <v>763</v>
      </c>
      <c r="I41" s="17"/>
      <c r="J41" s="11">
        <v>42.389000000000003</v>
      </c>
      <c r="K41" s="17"/>
      <c r="L41" s="17"/>
      <c r="M41" s="17"/>
      <c r="N41" s="17"/>
    </row>
    <row r="42" spans="2:14" x14ac:dyDescent="0.25">
      <c r="B42" s="32" t="s">
        <v>55</v>
      </c>
      <c r="C42" s="33">
        <v>2</v>
      </c>
      <c r="D42" s="33">
        <v>1</v>
      </c>
      <c r="E42" s="33">
        <v>0</v>
      </c>
      <c r="F42" s="33">
        <v>0</v>
      </c>
      <c r="G42" s="33">
        <f t="shared" si="1"/>
        <v>2</v>
      </c>
      <c r="H42" s="33">
        <v>16</v>
      </c>
      <c r="I42" s="33">
        <v>0</v>
      </c>
      <c r="J42" s="33">
        <v>8</v>
      </c>
      <c r="K42" s="33">
        <v>0</v>
      </c>
      <c r="L42" s="33">
        <v>0</v>
      </c>
      <c r="M42" s="33">
        <v>0</v>
      </c>
      <c r="N42" s="33">
        <v>0</v>
      </c>
    </row>
    <row r="43" spans="2:14" x14ac:dyDescent="0.25">
      <c r="B43" s="10" t="s">
        <v>56</v>
      </c>
      <c r="C43" s="11">
        <v>7</v>
      </c>
      <c r="D43" s="11">
        <v>7</v>
      </c>
      <c r="E43" s="11">
        <v>0</v>
      </c>
      <c r="F43" s="11">
        <v>0</v>
      </c>
      <c r="G43" s="11">
        <f t="shared" si="1"/>
        <v>7</v>
      </c>
      <c r="H43" s="11">
        <v>61.2</v>
      </c>
      <c r="I43" s="11">
        <v>0</v>
      </c>
      <c r="J43" s="11">
        <v>8.7430000000000003</v>
      </c>
      <c r="K43" s="11">
        <v>0</v>
      </c>
      <c r="L43" s="11">
        <v>0</v>
      </c>
      <c r="M43" s="11">
        <v>0</v>
      </c>
      <c r="N43" s="11">
        <v>0</v>
      </c>
    </row>
    <row r="44" spans="2:14" x14ac:dyDescent="0.25">
      <c r="B44" s="32" t="s">
        <v>57</v>
      </c>
      <c r="C44" s="33">
        <v>144</v>
      </c>
      <c r="D44" s="35"/>
      <c r="E44" s="35"/>
      <c r="F44" s="35"/>
      <c r="G44" s="33">
        <f t="shared" si="1"/>
        <v>144</v>
      </c>
      <c r="H44" s="34">
        <v>5048.5</v>
      </c>
      <c r="I44" s="35"/>
      <c r="J44" s="33">
        <v>35.058999999999997</v>
      </c>
      <c r="K44" s="35"/>
      <c r="L44" s="35"/>
      <c r="M44" s="35"/>
      <c r="N44" s="35"/>
    </row>
    <row r="45" spans="2:14" x14ac:dyDescent="0.25">
      <c r="B45" s="10" t="s">
        <v>59</v>
      </c>
      <c r="C45" s="12">
        <v>5367</v>
      </c>
      <c r="D45" s="11">
        <v>562</v>
      </c>
      <c r="E45" s="11">
        <v>0</v>
      </c>
      <c r="F45" s="11">
        <v>0</v>
      </c>
      <c r="G45" s="11">
        <f t="shared" si="1"/>
        <v>5367</v>
      </c>
      <c r="H45" s="12">
        <v>18767.5</v>
      </c>
      <c r="I45" s="11">
        <v>0</v>
      </c>
      <c r="J45" s="11">
        <v>3.4969999999999999</v>
      </c>
      <c r="K45" s="11">
        <v>0</v>
      </c>
      <c r="L45" s="11">
        <v>0</v>
      </c>
      <c r="M45" s="11">
        <v>0</v>
      </c>
      <c r="N45" s="11">
        <v>0</v>
      </c>
    </row>
    <row r="46" spans="2:14" x14ac:dyDescent="0.25">
      <c r="B46" s="32" t="s">
        <v>61</v>
      </c>
      <c r="C46" s="33">
        <v>809</v>
      </c>
      <c r="D46" s="33">
        <v>73</v>
      </c>
      <c r="E46" s="33">
        <v>0</v>
      </c>
      <c r="F46" s="33">
        <v>0</v>
      </c>
      <c r="G46" s="33">
        <f t="shared" si="1"/>
        <v>809</v>
      </c>
      <c r="H46" s="34">
        <v>28366</v>
      </c>
      <c r="I46" s="33">
        <v>0</v>
      </c>
      <c r="J46" s="33">
        <v>35.063000000000002</v>
      </c>
      <c r="K46" s="33">
        <v>0</v>
      </c>
      <c r="L46" s="33">
        <v>0</v>
      </c>
      <c r="M46" s="33">
        <v>0</v>
      </c>
      <c r="N46" s="33">
        <v>0</v>
      </c>
    </row>
    <row r="47" spans="2:14" x14ac:dyDescent="0.25">
      <c r="B47" s="10" t="s">
        <v>62</v>
      </c>
      <c r="C47" s="11">
        <v>267</v>
      </c>
      <c r="D47" s="11">
        <v>42</v>
      </c>
      <c r="E47" s="11">
        <v>0</v>
      </c>
      <c r="F47" s="11">
        <v>0</v>
      </c>
      <c r="G47" s="11">
        <f t="shared" si="1"/>
        <v>267</v>
      </c>
      <c r="H47" s="12">
        <v>4001.5</v>
      </c>
      <c r="I47" s="11">
        <v>0</v>
      </c>
      <c r="J47" s="11">
        <v>14.987</v>
      </c>
      <c r="K47" s="11">
        <v>0</v>
      </c>
      <c r="L47" s="11">
        <v>0</v>
      </c>
      <c r="M47" s="11">
        <v>0</v>
      </c>
      <c r="N47" s="11">
        <v>0</v>
      </c>
    </row>
    <row r="48" spans="2:14" x14ac:dyDescent="0.25">
      <c r="B48" s="32" t="s">
        <v>66</v>
      </c>
      <c r="C48" s="33">
        <v>13</v>
      </c>
      <c r="D48" s="33">
        <v>5</v>
      </c>
      <c r="E48" s="33">
        <v>0</v>
      </c>
      <c r="F48" s="33">
        <v>0</v>
      </c>
      <c r="G48" s="33">
        <f t="shared" si="1"/>
        <v>13</v>
      </c>
      <c r="H48" s="33">
        <v>169</v>
      </c>
      <c r="I48" s="33">
        <v>0</v>
      </c>
      <c r="J48" s="33">
        <v>13</v>
      </c>
      <c r="K48" s="33">
        <v>0</v>
      </c>
      <c r="L48" s="33">
        <v>0</v>
      </c>
      <c r="M48" s="33">
        <v>0</v>
      </c>
      <c r="N48" s="33">
        <v>0</v>
      </c>
    </row>
    <row r="49" spans="2:15" x14ac:dyDescent="0.25">
      <c r="B49" s="138" t="s">
        <v>68</v>
      </c>
      <c r="C49" s="139">
        <v>18548</v>
      </c>
      <c r="D49" s="139">
        <v>3215</v>
      </c>
      <c r="E49" s="140">
        <v>0</v>
      </c>
      <c r="F49" s="140">
        <v>0</v>
      </c>
      <c r="G49" s="146">
        <f>SUM(G15:G48)</f>
        <v>18548</v>
      </c>
      <c r="H49" s="139">
        <v>225295.6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</row>
    <row r="50" spans="2:15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2:15" ht="15" customHeight="1" x14ac:dyDescent="0.25">
      <c r="B51" s="178" t="s">
        <v>87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</row>
    <row r="52" spans="2:15" ht="15.75" thickBot="1" x14ac:dyDescent="0.3">
      <c r="C52" s="25" t="s">
        <v>1</v>
      </c>
      <c r="D52" s="26">
        <v>2016</v>
      </c>
    </row>
    <row r="53" spans="2:15" ht="45" x14ac:dyDescent="0.25">
      <c r="B53" s="137" t="s">
        <v>18</v>
      </c>
      <c r="C53" s="143" t="s">
        <v>234</v>
      </c>
      <c r="D53" s="137" t="s">
        <v>222</v>
      </c>
      <c r="E53" s="143" t="s">
        <v>235</v>
      </c>
      <c r="F53" s="137" t="s">
        <v>79</v>
      </c>
      <c r="G53" s="136" t="s">
        <v>80</v>
      </c>
      <c r="H53" s="137" t="s">
        <v>231</v>
      </c>
      <c r="I53" s="143" t="s">
        <v>223</v>
      </c>
      <c r="J53" s="143" t="s">
        <v>236</v>
      </c>
      <c r="K53" s="143" t="s">
        <v>237</v>
      </c>
      <c r="L53" s="137" t="s">
        <v>81</v>
      </c>
      <c r="M53" s="137" t="s">
        <v>82</v>
      </c>
      <c r="N53" s="137" t="s">
        <v>83</v>
      </c>
    </row>
    <row r="54" spans="2:15" x14ac:dyDescent="0.25">
      <c r="B54" s="10" t="s">
        <v>24</v>
      </c>
      <c r="C54" s="12">
        <v>2717</v>
      </c>
      <c r="D54" s="11">
        <v>739</v>
      </c>
      <c r="E54" s="11">
        <v>0</v>
      </c>
      <c r="F54" s="11">
        <v>0</v>
      </c>
      <c r="G54" s="12">
        <f>C54-E54-F54</f>
        <v>2717</v>
      </c>
      <c r="H54" s="12">
        <v>30879.9</v>
      </c>
      <c r="I54" s="11">
        <v>0</v>
      </c>
      <c r="J54" s="11">
        <v>11.365</v>
      </c>
      <c r="K54" s="11">
        <v>0</v>
      </c>
      <c r="L54" s="11">
        <v>0</v>
      </c>
      <c r="M54" s="11">
        <v>0</v>
      </c>
      <c r="N54" s="11">
        <v>0</v>
      </c>
    </row>
    <row r="55" spans="2:15" x14ac:dyDescent="0.25">
      <c r="B55" s="32" t="s">
        <v>72</v>
      </c>
      <c r="C55" s="33">
        <v>155</v>
      </c>
      <c r="D55" s="33">
        <v>6</v>
      </c>
      <c r="E55" s="33">
        <v>0</v>
      </c>
      <c r="F55" s="33">
        <v>0</v>
      </c>
      <c r="G55" s="34">
        <f t="shared" ref="G55:G65" si="2">C55-E55-F55</f>
        <v>155</v>
      </c>
      <c r="H55" s="33">
        <v>88</v>
      </c>
      <c r="I55" s="33">
        <v>0</v>
      </c>
      <c r="J55" s="33">
        <v>0.56799999999999995</v>
      </c>
      <c r="K55" s="33">
        <v>0</v>
      </c>
      <c r="L55" s="33">
        <v>0</v>
      </c>
      <c r="M55" s="33">
        <v>0</v>
      </c>
      <c r="N55" s="33">
        <v>0</v>
      </c>
    </row>
    <row r="56" spans="2:15" x14ac:dyDescent="0.25">
      <c r="B56" s="10" t="s">
        <v>73</v>
      </c>
      <c r="C56" s="11">
        <v>219</v>
      </c>
      <c r="D56" s="11">
        <v>95</v>
      </c>
      <c r="E56" s="11">
        <v>0</v>
      </c>
      <c r="F56" s="11">
        <v>0</v>
      </c>
      <c r="G56" s="12">
        <f t="shared" si="2"/>
        <v>219</v>
      </c>
      <c r="H56" s="12">
        <v>2896.5</v>
      </c>
      <c r="I56" s="11">
        <v>0</v>
      </c>
      <c r="J56" s="11">
        <v>13.226000000000001</v>
      </c>
      <c r="K56" s="11">
        <v>0</v>
      </c>
      <c r="L56" s="11">
        <v>0</v>
      </c>
      <c r="M56" s="11">
        <v>0</v>
      </c>
      <c r="N56" s="11">
        <v>0</v>
      </c>
    </row>
    <row r="57" spans="2:15" x14ac:dyDescent="0.25">
      <c r="B57" s="32" t="s">
        <v>85</v>
      </c>
      <c r="C57" s="34">
        <v>4206</v>
      </c>
      <c r="D57" s="33"/>
      <c r="E57" s="33"/>
      <c r="F57" s="33"/>
      <c r="G57" s="34">
        <f t="shared" si="2"/>
        <v>4206</v>
      </c>
      <c r="H57" s="34">
        <v>2860.1</v>
      </c>
      <c r="I57" s="33"/>
      <c r="J57" s="33">
        <v>0.68</v>
      </c>
      <c r="K57" s="33"/>
      <c r="L57" s="33"/>
      <c r="M57" s="33"/>
      <c r="N57" s="33"/>
    </row>
    <row r="58" spans="2:15" x14ac:dyDescent="0.25">
      <c r="B58" s="10" t="s">
        <v>35</v>
      </c>
      <c r="C58" s="17"/>
      <c r="D58" s="11">
        <v>2</v>
      </c>
      <c r="E58" s="11">
        <v>0</v>
      </c>
      <c r="F58" s="11">
        <v>0</v>
      </c>
      <c r="G58" s="12">
        <f t="shared" si="2"/>
        <v>0</v>
      </c>
      <c r="H58" s="17"/>
      <c r="I58" s="11">
        <v>0</v>
      </c>
      <c r="J58" s="17"/>
      <c r="K58" s="11">
        <v>0</v>
      </c>
      <c r="L58" s="11">
        <v>0</v>
      </c>
      <c r="M58" s="11">
        <v>0</v>
      </c>
      <c r="N58" s="11">
        <v>0</v>
      </c>
    </row>
    <row r="59" spans="2:15" x14ac:dyDescent="0.25">
      <c r="B59" s="32" t="s">
        <v>42</v>
      </c>
      <c r="C59" s="33">
        <v>450</v>
      </c>
      <c r="D59" s="33">
        <v>378</v>
      </c>
      <c r="E59" s="33">
        <v>0</v>
      </c>
      <c r="F59" s="33">
        <v>0</v>
      </c>
      <c r="G59" s="34">
        <f t="shared" si="2"/>
        <v>450</v>
      </c>
      <c r="H59" s="34">
        <v>3600</v>
      </c>
      <c r="I59" s="33">
        <v>0</v>
      </c>
      <c r="J59" s="33">
        <v>8</v>
      </c>
      <c r="K59" s="33">
        <v>0</v>
      </c>
      <c r="L59" s="33">
        <v>0</v>
      </c>
      <c r="M59" s="33">
        <v>0</v>
      </c>
      <c r="N59" s="33">
        <v>0</v>
      </c>
    </row>
    <row r="60" spans="2:15" x14ac:dyDescent="0.25">
      <c r="B60" s="10" t="s">
        <v>45</v>
      </c>
      <c r="C60" s="12">
        <v>4812</v>
      </c>
      <c r="D60" s="12">
        <v>1620</v>
      </c>
      <c r="E60" s="11">
        <v>0</v>
      </c>
      <c r="F60" s="11">
        <v>0</v>
      </c>
      <c r="G60" s="12">
        <f t="shared" si="2"/>
        <v>4812</v>
      </c>
      <c r="H60" s="12">
        <v>4149.2</v>
      </c>
      <c r="I60" s="11">
        <v>0</v>
      </c>
      <c r="J60" s="11">
        <v>0.86199999999999999</v>
      </c>
      <c r="K60" s="11">
        <v>0</v>
      </c>
      <c r="L60" s="11">
        <v>0</v>
      </c>
      <c r="M60" s="11">
        <v>0</v>
      </c>
      <c r="N60" s="11">
        <v>0</v>
      </c>
    </row>
    <row r="61" spans="2:15" x14ac:dyDescent="0.25">
      <c r="B61" s="32" t="s">
        <v>86</v>
      </c>
      <c r="C61" s="34">
        <v>4755</v>
      </c>
      <c r="D61" s="34">
        <v>1280.5</v>
      </c>
      <c r="E61" s="33">
        <v>0</v>
      </c>
      <c r="F61" s="33">
        <v>0</v>
      </c>
      <c r="G61" s="34">
        <f t="shared" si="2"/>
        <v>4755</v>
      </c>
      <c r="H61" s="34">
        <v>34059.800000000003</v>
      </c>
      <c r="I61" s="33">
        <v>0</v>
      </c>
      <c r="J61" s="33">
        <v>7.1630000000000003</v>
      </c>
      <c r="K61" s="33">
        <v>0</v>
      </c>
      <c r="L61" s="33">
        <v>0</v>
      </c>
      <c r="M61" s="33">
        <v>0</v>
      </c>
      <c r="N61" s="33">
        <v>0</v>
      </c>
    </row>
    <row r="62" spans="2:15" x14ac:dyDescent="0.25">
      <c r="B62" s="10" t="s">
        <v>88</v>
      </c>
      <c r="C62" s="11">
        <v>16</v>
      </c>
      <c r="D62" s="11">
        <v>3</v>
      </c>
      <c r="E62" s="11">
        <v>0</v>
      </c>
      <c r="F62" s="11">
        <v>0</v>
      </c>
      <c r="G62" s="12">
        <f t="shared" si="2"/>
        <v>16</v>
      </c>
      <c r="H62" s="11">
        <v>3.36</v>
      </c>
      <c r="I62" s="11">
        <v>0</v>
      </c>
      <c r="J62" s="11">
        <v>0.21</v>
      </c>
      <c r="K62" s="11">
        <v>0</v>
      </c>
      <c r="L62" s="11">
        <v>0</v>
      </c>
      <c r="M62" s="11">
        <v>0</v>
      </c>
      <c r="N62" s="11">
        <v>0</v>
      </c>
    </row>
    <row r="63" spans="2:15" x14ac:dyDescent="0.25">
      <c r="B63" s="32" t="s">
        <v>49</v>
      </c>
      <c r="C63" s="33">
        <v>99</v>
      </c>
      <c r="D63" s="35"/>
      <c r="E63" s="35"/>
      <c r="F63" s="35"/>
      <c r="G63" s="34">
        <f t="shared" si="2"/>
        <v>99</v>
      </c>
      <c r="H63" s="34">
        <v>1386</v>
      </c>
      <c r="I63" s="35"/>
      <c r="J63" s="33">
        <v>14</v>
      </c>
      <c r="K63" s="35"/>
      <c r="L63" s="35"/>
      <c r="M63" s="35"/>
      <c r="N63" s="35"/>
      <c r="O63" s="18"/>
    </row>
    <row r="64" spans="2:15" x14ac:dyDescent="0.25">
      <c r="B64" s="10" t="s">
        <v>50</v>
      </c>
      <c r="C64" s="12">
        <v>12830</v>
      </c>
      <c r="D64" s="12">
        <v>12478</v>
      </c>
      <c r="E64" s="11">
        <v>0</v>
      </c>
      <c r="F64" s="11">
        <v>0</v>
      </c>
      <c r="G64" s="12">
        <f t="shared" si="2"/>
        <v>12830</v>
      </c>
      <c r="H64" s="12">
        <v>16885.52</v>
      </c>
      <c r="I64" s="11">
        <v>0</v>
      </c>
      <c r="J64" s="11">
        <v>1.3160000000000001</v>
      </c>
      <c r="K64" s="11">
        <v>0</v>
      </c>
      <c r="L64" s="11">
        <v>0</v>
      </c>
      <c r="M64" s="11">
        <v>0</v>
      </c>
      <c r="N64" s="11">
        <v>0</v>
      </c>
    </row>
    <row r="65" spans="2:14" x14ac:dyDescent="0.25">
      <c r="B65" s="32" t="s">
        <v>59</v>
      </c>
      <c r="C65" s="34">
        <v>24060</v>
      </c>
      <c r="D65" s="34">
        <v>6381</v>
      </c>
      <c r="E65" s="33">
        <v>0</v>
      </c>
      <c r="F65" s="33">
        <v>0</v>
      </c>
      <c r="G65" s="34">
        <f t="shared" si="2"/>
        <v>24060</v>
      </c>
      <c r="H65" s="34">
        <v>64650</v>
      </c>
      <c r="I65" s="33">
        <v>0</v>
      </c>
      <c r="J65" s="33">
        <v>2.6869999999999998</v>
      </c>
      <c r="K65" s="33">
        <v>0</v>
      </c>
      <c r="L65" s="33">
        <v>0</v>
      </c>
      <c r="M65" s="33">
        <v>0</v>
      </c>
      <c r="N65" s="33">
        <v>0</v>
      </c>
    </row>
    <row r="66" spans="2:14" x14ac:dyDescent="0.25">
      <c r="B66" s="138" t="s">
        <v>68</v>
      </c>
      <c r="C66" s="139">
        <v>54319</v>
      </c>
      <c r="D66" s="139">
        <v>22982.5</v>
      </c>
      <c r="E66" s="140">
        <v>0</v>
      </c>
      <c r="F66" s="140">
        <v>0</v>
      </c>
      <c r="G66" s="139">
        <f>SUM(G54:G65)</f>
        <v>54319</v>
      </c>
      <c r="H66" s="139">
        <v>161458.38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</row>
    <row r="67" spans="2:14" ht="15" customHeight="1" x14ac:dyDescent="0.25"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23"/>
      <c r="M67" s="23"/>
    </row>
    <row r="68" spans="2:14" x14ac:dyDescent="0.25"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23"/>
      <c r="M68" s="23"/>
    </row>
  </sheetData>
  <mergeCells count="10">
    <mergeCell ref="B67:F67"/>
    <mergeCell ref="G67:K67"/>
    <mergeCell ref="B68:F68"/>
    <mergeCell ref="G68:K68"/>
    <mergeCell ref="B3:M3"/>
    <mergeCell ref="B4:M4"/>
    <mergeCell ref="B5:M5"/>
    <mergeCell ref="B7:C7"/>
    <mergeCell ref="B12:M12"/>
    <mergeCell ref="B51:M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opLeftCell="A19" workbookViewId="0">
      <selection activeCell="K40" sqref="K40"/>
    </sheetView>
  </sheetViews>
  <sheetFormatPr baseColWidth="10" defaultRowHeight="15" x14ac:dyDescent="0.25"/>
  <cols>
    <col min="6" max="6" width="12.7109375" bestFit="1" customWidth="1"/>
  </cols>
  <sheetData>
    <row r="2" spans="2:6" x14ac:dyDescent="0.25">
      <c r="B2" s="180" t="s">
        <v>191</v>
      </c>
      <c r="C2" s="180"/>
      <c r="D2" s="180"/>
    </row>
    <row r="3" spans="2:6" ht="15.75" thickBot="1" x14ac:dyDescent="0.3">
      <c r="B3" s="181" t="s">
        <v>192</v>
      </c>
      <c r="C3" s="181"/>
      <c r="D3" s="181"/>
    </row>
    <row r="4" spans="2:6" ht="22.5" customHeight="1" x14ac:dyDescent="0.25">
      <c r="B4" s="109" t="s">
        <v>144</v>
      </c>
      <c r="C4" s="110" t="s">
        <v>145</v>
      </c>
      <c r="D4" s="119" t="s">
        <v>213</v>
      </c>
    </row>
    <row r="5" spans="2:6" ht="23.25" thickBot="1" x14ac:dyDescent="0.3">
      <c r="B5" s="111" t="s">
        <v>193</v>
      </c>
      <c r="C5" s="112" t="s">
        <v>145</v>
      </c>
      <c r="D5" s="120" t="s">
        <v>214</v>
      </c>
    </row>
    <row r="6" spans="2:6" ht="15.75" thickBot="1" x14ac:dyDescent="0.3">
      <c r="B6" s="182"/>
      <c r="C6" s="182"/>
      <c r="D6" s="182"/>
    </row>
    <row r="7" spans="2:6" ht="33.75" x14ac:dyDescent="0.25">
      <c r="B7" s="150" t="s">
        <v>194</v>
      </c>
      <c r="C7" s="151" t="s">
        <v>212</v>
      </c>
      <c r="D7" s="151" t="s">
        <v>195</v>
      </c>
      <c r="E7" s="151" t="s">
        <v>196</v>
      </c>
      <c r="F7" s="152" t="s">
        <v>197</v>
      </c>
    </row>
    <row r="8" spans="2:6" ht="15" customHeight="1" x14ac:dyDescent="0.25">
      <c r="B8" s="183" t="s">
        <v>198</v>
      </c>
      <c r="C8" s="184"/>
      <c r="D8" s="184"/>
      <c r="E8" s="153"/>
      <c r="F8" s="154"/>
    </row>
    <row r="9" spans="2:6" x14ac:dyDescent="0.25">
      <c r="B9" s="121" t="s">
        <v>199</v>
      </c>
      <c r="C9" s="113">
        <v>11432.401</v>
      </c>
      <c r="D9" s="113">
        <v>131961.73300000001</v>
      </c>
      <c r="E9" s="113">
        <v>770438.46499999997</v>
      </c>
      <c r="F9" s="122">
        <v>0</v>
      </c>
    </row>
    <row r="10" spans="2:6" x14ac:dyDescent="0.25">
      <c r="B10" s="123" t="s">
        <v>200</v>
      </c>
      <c r="C10" s="115">
        <v>281.51</v>
      </c>
      <c r="D10" s="116">
        <v>3387.3670000000002</v>
      </c>
      <c r="E10" s="116">
        <v>21303.811000000002</v>
      </c>
      <c r="F10" s="124">
        <v>0</v>
      </c>
    </row>
    <row r="11" spans="2:6" x14ac:dyDescent="0.25">
      <c r="B11" s="125" t="s">
        <v>68</v>
      </c>
      <c r="C11" s="117">
        <v>11713.911</v>
      </c>
      <c r="D11" s="117">
        <v>135349.1</v>
      </c>
      <c r="E11" s="117">
        <v>791742.27599999995</v>
      </c>
      <c r="F11" s="126">
        <v>0</v>
      </c>
    </row>
    <row r="12" spans="2:6" x14ac:dyDescent="0.25">
      <c r="B12" s="185" t="s">
        <v>201</v>
      </c>
      <c r="C12" s="186"/>
      <c r="D12" s="186"/>
      <c r="E12" s="153"/>
      <c r="F12" s="154"/>
    </row>
    <row r="13" spans="2:6" x14ac:dyDescent="0.25">
      <c r="B13" s="121" t="s">
        <v>199</v>
      </c>
      <c r="C13" s="113">
        <v>9430.0390000000007</v>
      </c>
      <c r="D13" s="113">
        <v>87802.714999999997</v>
      </c>
      <c r="E13" s="114">
        <v>0</v>
      </c>
      <c r="F13" s="127">
        <v>6204927.6979999999</v>
      </c>
    </row>
    <row r="14" spans="2:6" ht="15" customHeight="1" x14ac:dyDescent="0.25">
      <c r="B14" s="123" t="s">
        <v>202</v>
      </c>
      <c r="C14" s="115">
        <v>555.44299999999998</v>
      </c>
      <c r="D14" s="116">
        <v>5713</v>
      </c>
      <c r="E14" s="115">
        <v>0</v>
      </c>
      <c r="F14" s="128">
        <v>259500.609</v>
      </c>
    </row>
    <row r="15" spans="2:6" x14ac:dyDescent="0.25">
      <c r="B15" s="121" t="s">
        <v>203</v>
      </c>
      <c r="C15" s="114">
        <v>169.30699999999999</v>
      </c>
      <c r="D15" s="113">
        <v>1894.931</v>
      </c>
      <c r="E15" s="114">
        <v>0</v>
      </c>
      <c r="F15" s="127">
        <v>151586.55900000001</v>
      </c>
    </row>
    <row r="16" spans="2:6" x14ac:dyDescent="0.25">
      <c r="B16" s="123" t="s">
        <v>200</v>
      </c>
      <c r="C16" s="115">
        <v>263.98200000000003</v>
      </c>
      <c r="D16" s="116">
        <v>2949.9920000000002</v>
      </c>
      <c r="E16" s="115">
        <v>0</v>
      </c>
      <c r="F16" s="128">
        <v>207847.05600000001</v>
      </c>
    </row>
    <row r="17" spans="2:6" x14ac:dyDescent="0.25">
      <c r="B17" s="121" t="s">
        <v>204</v>
      </c>
      <c r="C17" s="113">
        <v>7384.0410000000002</v>
      </c>
      <c r="D17" s="113">
        <v>80851.03</v>
      </c>
      <c r="E17" s="114">
        <v>0</v>
      </c>
      <c r="F17" s="127">
        <v>2367143.0559999999</v>
      </c>
    </row>
    <row r="18" spans="2:6" x14ac:dyDescent="0.25">
      <c r="B18" s="123" t="s">
        <v>205</v>
      </c>
      <c r="C18" s="115">
        <v>11.853999999999999</v>
      </c>
      <c r="D18" s="115">
        <v>77.421999999999997</v>
      </c>
      <c r="E18" s="115">
        <v>0</v>
      </c>
      <c r="F18" s="128">
        <v>2784.192</v>
      </c>
    </row>
    <row r="19" spans="2:6" ht="15" customHeight="1" x14ac:dyDescent="0.25">
      <c r="B19" s="121" t="s">
        <v>206</v>
      </c>
      <c r="C19" s="114">
        <v>0.13400000000000001</v>
      </c>
      <c r="D19" s="114">
        <v>1.7190000000000001</v>
      </c>
      <c r="E19" s="114">
        <v>0</v>
      </c>
      <c r="F19" s="122">
        <v>59.686</v>
      </c>
    </row>
    <row r="20" spans="2:6" x14ac:dyDescent="0.25">
      <c r="B20" s="125" t="s">
        <v>68</v>
      </c>
      <c r="C20" s="117">
        <v>17814.8</v>
      </c>
      <c r="D20" s="117">
        <v>179290.80900000001</v>
      </c>
      <c r="E20" s="118">
        <v>0</v>
      </c>
      <c r="F20" s="129">
        <v>9193848.8560000006</v>
      </c>
    </row>
    <row r="21" spans="2:6" x14ac:dyDescent="0.25">
      <c r="B21" s="185" t="s">
        <v>207</v>
      </c>
      <c r="C21" s="186"/>
      <c r="D21" s="186"/>
      <c r="E21" s="153"/>
      <c r="F21" s="154"/>
    </row>
    <row r="22" spans="2:6" x14ac:dyDescent="0.25">
      <c r="B22" s="121" t="s">
        <v>208</v>
      </c>
      <c r="C22" s="114">
        <v>259.01299999999998</v>
      </c>
      <c r="D22" s="113">
        <v>2583.8710000000001</v>
      </c>
      <c r="E22" s="113">
        <v>57133.644</v>
      </c>
      <c r="F22" s="122">
        <v>0</v>
      </c>
    </row>
    <row r="23" spans="2:6" x14ac:dyDescent="0.25">
      <c r="B23" s="123" t="s">
        <v>209</v>
      </c>
      <c r="C23" s="115">
        <v>39.067999999999998</v>
      </c>
      <c r="D23" s="116">
        <v>1014.157</v>
      </c>
      <c r="E23" s="116">
        <v>43069.588000000003</v>
      </c>
      <c r="F23" s="124">
        <v>0</v>
      </c>
    </row>
    <row r="24" spans="2:6" x14ac:dyDescent="0.25">
      <c r="B24" s="121" t="s">
        <v>210</v>
      </c>
      <c r="C24" s="114">
        <v>1.32</v>
      </c>
      <c r="D24" s="114">
        <v>25.934000000000001</v>
      </c>
      <c r="E24" s="113">
        <v>1702.6990000000001</v>
      </c>
      <c r="F24" s="122">
        <v>0</v>
      </c>
    </row>
    <row r="25" spans="2:6" x14ac:dyDescent="0.25">
      <c r="B25" s="123" t="s">
        <v>211</v>
      </c>
      <c r="C25" s="115">
        <v>0</v>
      </c>
      <c r="D25" s="115">
        <v>285.51799999999997</v>
      </c>
      <c r="E25" s="116">
        <v>1968.8820000000001</v>
      </c>
      <c r="F25" s="124">
        <v>0</v>
      </c>
    </row>
    <row r="26" spans="2:6" x14ac:dyDescent="0.25">
      <c r="B26" s="125" t="s">
        <v>68</v>
      </c>
      <c r="C26" s="118">
        <v>0</v>
      </c>
      <c r="D26" s="118">
        <v>0</v>
      </c>
      <c r="E26" s="117">
        <f>SUM(E22:E25)</f>
        <v>103874.81299999999</v>
      </c>
      <c r="F26" s="126">
        <v>0</v>
      </c>
    </row>
    <row r="27" spans="2:6" ht="15.75" thickBot="1" x14ac:dyDescent="0.3">
      <c r="B27" s="155" t="s">
        <v>68</v>
      </c>
      <c r="C27" s="156">
        <v>0</v>
      </c>
      <c r="D27" s="156">
        <v>0</v>
      </c>
      <c r="E27" s="157">
        <v>0</v>
      </c>
      <c r="F27" s="158">
        <v>0</v>
      </c>
    </row>
    <row r="28" spans="2:6" ht="24" customHeight="1" thickBot="1" x14ac:dyDescent="0.3">
      <c r="B28" s="174" t="s">
        <v>238</v>
      </c>
      <c r="C28" s="174"/>
      <c r="D28" s="174"/>
      <c r="E28" s="148" t="s">
        <v>229</v>
      </c>
      <c r="F28" s="147">
        <f>E11+F20+E26</f>
        <v>10089465.945</v>
      </c>
    </row>
    <row r="29" spans="2:6" ht="20.25" customHeight="1" x14ac:dyDescent="0.25">
      <c r="B29" s="162" t="s">
        <v>143</v>
      </c>
      <c r="C29" s="162"/>
      <c r="D29" s="162"/>
    </row>
    <row r="30" spans="2:6" x14ac:dyDescent="0.25">
      <c r="B30" s="162"/>
      <c r="C30" s="162"/>
      <c r="D30" s="162"/>
    </row>
    <row r="31" spans="2:6" ht="15" customHeight="1" x14ac:dyDescent="0.25"/>
  </sheetData>
  <mergeCells count="9">
    <mergeCell ref="B28:D28"/>
    <mergeCell ref="B29:D29"/>
    <mergeCell ref="B30:D30"/>
    <mergeCell ref="B2:D2"/>
    <mergeCell ref="B3:D3"/>
    <mergeCell ref="B6:D6"/>
    <mergeCell ref="B8:D8"/>
    <mergeCell ref="B12:D12"/>
    <mergeCell ref="B21:D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2015 2016</vt:lpstr>
      <vt:lpstr>PV Avance a Dic 2015</vt:lpstr>
      <vt:lpstr>SINIESTROS PV X MPIO</vt:lpstr>
      <vt:lpstr>Perennes a Dic 2015 2016  </vt:lpstr>
      <vt:lpstr>OI Avance a Dic 2015 2016</vt:lpstr>
      <vt:lpstr>Reporte Pecuario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user</cp:lastModifiedBy>
  <dcterms:created xsi:type="dcterms:W3CDTF">2016-01-06T16:57:00Z</dcterms:created>
  <dcterms:modified xsi:type="dcterms:W3CDTF">2016-09-27T17:30:01Z</dcterms:modified>
</cp:coreProperties>
</file>