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ONY TRANSPARENCIA\2015 2016 Reportes de avance agricola y pecuario\"/>
    </mc:Choice>
  </mc:AlternateContent>
  <bookViews>
    <workbookView xWindow="0" yWindow="180" windowWidth="20490" windowHeight="7575" tabRatio="796"/>
  </bookViews>
  <sheets>
    <sheet name="RESUMEN" sheetId="5" r:id="rId1"/>
    <sheet name="PV 2015" sheetId="1" r:id="rId2"/>
    <sheet name="SINIESTROS PV X MPIO" sheetId="7" r:id="rId3"/>
    <sheet name="PERENNES 2015 2016" sheetId="8" r:id="rId4"/>
    <sheet name="OI Avance 2015 2016" sheetId="2" r:id="rId5"/>
    <sheet name="PECUARIO 201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D25" i="6"/>
  <c r="E27" i="6" s="1"/>
  <c r="I68" i="8" l="1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5" i="8"/>
  <c r="I14" i="8"/>
  <c r="I13" i="8"/>
  <c r="I12" i="8"/>
  <c r="I42" i="8" l="1"/>
  <c r="I69" i="8"/>
  <c r="K69" i="8"/>
  <c r="J69" i="8"/>
  <c r="O16" i="8"/>
  <c r="O8" i="8" s="1"/>
  <c r="K16" i="8"/>
  <c r="J16" i="8"/>
  <c r="I16" i="8"/>
  <c r="I8" i="8" s="1"/>
  <c r="H16" i="8"/>
  <c r="H8" i="8" s="1"/>
  <c r="G16" i="8"/>
  <c r="G8" i="8" s="1"/>
  <c r="F16" i="8"/>
  <c r="F8" i="8" s="1"/>
  <c r="E16" i="8"/>
  <c r="E8" i="8" s="1"/>
  <c r="D16" i="8"/>
  <c r="C16" i="8"/>
  <c r="N8" i="8"/>
  <c r="M8" i="8"/>
  <c r="L8" i="8"/>
  <c r="D8" i="8"/>
  <c r="C8" i="8"/>
  <c r="J12" i="5"/>
  <c r="I12" i="5"/>
  <c r="H12" i="5"/>
  <c r="F12" i="5"/>
  <c r="E12" i="5"/>
  <c r="D12" i="5"/>
  <c r="G9" i="5"/>
  <c r="G12" i="5" s="1"/>
  <c r="J8" i="8" l="1"/>
  <c r="K8" i="8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60" i="1" l="1"/>
  <c r="G85" i="1"/>
  <c r="N9" i="2"/>
  <c r="M9" i="2"/>
  <c r="L9" i="2"/>
  <c r="K9" i="2"/>
  <c r="J9" i="2"/>
  <c r="I9" i="2"/>
  <c r="H9" i="2"/>
  <c r="G9" i="2"/>
  <c r="F9" i="2"/>
  <c r="E9" i="2"/>
  <c r="D9" i="2"/>
  <c r="C9" i="2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<sst xmlns="http://schemas.openxmlformats.org/spreadsheetml/2006/main" count="457" uniqueCount="231">
  <si>
    <t>SECRETARIA DE DESARROLLO AGROPECUARIO Y RECURSOS HIDRAULICOS</t>
  </si>
  <si>
    <t>SISTEMA NACIONAL DE INFORMACION PARA EL DESARROLLO RURAL SUSTENTABLE</t>
  </si>
  <si>
    <t>AVANCE DE SIEMBRAS Y COSECHAS CICLO PV 2015  (AÑO AGRICOLA)</t>
  </si>
  <si>
    <t>ESTADO: SAN LUIS POTOSI</t>
  </si>
  <si>
    <t>Año agrícola</t>
  </si>
  <si>
    <t>Mes</t>
  </si>
  <si>
    <t>Enero</t>
  </si>
  <si>
    <t>CONSOLIDADO CULTIVOS P.V. 2015</t>
  </si>
  <si>
    <t>Superficie sembrada o programada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</si>
  <si>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</si>
  <si>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</si>
  <si>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</si>
  <si>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</si>
  <si>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</si>
  <si>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</si>
  <si>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</si>
  <si>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</si>
  <si>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</si>
  <si>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</si>
  <si>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</si>
  <si>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Cultivo</t>
  </si>
  <si>
    <t>SUPERFICIE A COSECHAR (HA)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</si>
  <si>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</si>
  <si>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</si>
  <si>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</si>
  <si>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</si>
  <si>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</si>
  <si>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</si>
  <si>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</si>
  <si>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</si>
  <si>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</si>
  <si>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</si>
  <si>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</si>
  <si>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</si>
  <si>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</si>
  <si>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</si>
  <si>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</si>
  <si>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</si>
  <si>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</si>
  <si>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</si>
  <si>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</si>
  <si>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</si>
  <si>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</si>
  <si>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</si>
  <si>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</si>
  <si>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</si>
  <si>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</si>
  <si>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</si>
  <si>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</si>
  <si>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</si>
  <si>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</si>
  <si>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</si>
  <si>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</si>
  <si>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</si>
  <si>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</si>
  <si>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</si>
  <si>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</si>
  <si>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</si>
  <si>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</si>
  <si>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</si>
  <si>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</si>
  <si>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</si>
  <si>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</si>
  <si>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</si>
  <si>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</si>
  <si>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</si>
  <si>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</si>
  <si>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</si>
  <si>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</si>
  <si>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</si>
  <si>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</si>
  <si>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AVANCE DE SIEMBRAS Y COSECHAS CICLO PV 2015  (AÑO AGRICOLA) TEMPORAL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</si>
  <si>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</si>
  <si>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</si>
  <si>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</si>
  <si>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</si>
  <si>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</si>
  <si>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</si>
  <si>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</si>
  <si>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</si>
  <si>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AVANCE DE SIEMBRAS Y COSECHAS CICLO O.I. 2015/2016</t>
  </si>
  <si>
    <t>CONSOLIDADO CULTIVOS O.I. 2014 / 2015</t>
  </si>
  <si>
    <t>Superficie cosechada ó a cosechar (ha)</t>
  </si>
  <si>
    <t>Superficie siniestrada (ha)</t>
  </si>
  <si>
    <t>Superficie a Cosechar</t>
  </si>
  <si>
    <t>Producción obtenida o programada (ton)</t>
  </si>
  <si>
    <t>Rendimiento obtenido o programado (ton/ha)</t>
  </si>
  <si>
    <t>Rendimiento obtenido o programado (ton)</t>
  </si>
  <si>
    <t>Precio medio rural del mes ($/ton)</t>
  </si>
  <si>
    <t>Precio medio rural ponderado ($/ton)</t>
  </si>
  <si>
    <t>Valor de la producción (MILES $)</t>
  </si>
  <si>
    <t>AVANCE DE SIEMBRAS Y COSECHAS CICLO O.I. 2015/2016 RIEGO</t>
  </si>
  <si>
    <t>Cártamo</t>
  </si>
  <si>
    <t>Garbanzo forrajero</t>
  </si>
  <si>
    <t>AVANCE DE SIEMBRAS Y COSECHAS CICLO O.I. 2015/2016 TEMPORAL</t>
  </si>
  <si>
    <t>Lenteja</t>
  </si>
  <si>
    <t>CONSOLIDADO CULTIVOS PERENNES</t>
  </si>
  <si>
    <t>Superficie plantada nueva (ha)</t>
  </si>
  <si>
    <t>Superficie plantada en desarrollo (ha)</t>
  </si>
  <si>
    <t>Superficie plantada en producción (ha)</t>
  </si>
  <si>
    <t>Superficie plantada total (ha)</t>
  </si>
  <si>
    <t>GRAN TOTAL</t>
  </si>
  <si>
    <t>Alfalfa verde Riego</t>
  </si>
  <si>
    <t>Caña de azucar Riego</t>
  </si>
  <si>
    <t>Café cereza Temporal</t>
  </si>
  <si>
    <t>Caña de azucar Temporal</t>
  </si>
  <si>
    <t>AVANCE DE SIEMBRAS Y COSECHAS PERENNES RIEGO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</si>
  <si>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</si>
  <si>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</si>
  <si>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</si>
  <si>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</si>
  <si>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</si>
  <si>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</si>
  <si>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</si>
  <si>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</si>
  <si>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</si>
  <si>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</si>
  <si>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</si>
  <si>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</si>
  <si>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</si>
  <si>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</si>
  <si>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</si>
  <si>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</si>
  <si>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</si>
  <si>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</si>
  <si>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</si>
  <si>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</si>
  <si>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</si>
  <si>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AVANCE DE SIEMBRAS Y COSECHAS PERENNES TEMPORAL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</si>
  <si>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</si>
  <si>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</si>
  <si>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</si>
  <si>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</si>
  <si>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</si>
  <si>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</si>
  <si>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</si>
  <si>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</si>
  <si>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>San Luis Potosí</t>
  </si>
  <si>
    <t>Ahualulco</t>
  </si>
  <si>
    <t>Alaquines</t>
  </si>
  <si>
    <t>Catorce</t>
  </si>
  <si>
    <t>Cedral</t>
  </si>
  <si>
    <t>Cerritos</t>
  </si>
  <si>
    <t>Cerro de San Pedro</t>
  </si>
  <si>
    <t>Charcas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</si>
  <si>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</si>
  <si>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</si>
  <si>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</si>
  <si>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</si>
  <si>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</si>
  <si>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</si>
  <si>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</si>
  <si>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</si>
  <si>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</si>
  <si>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</si>
  <si>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</si>
  <si>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</si>
  <si>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</si>
  <si>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</si>
  <si>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</si>
  <si>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</si>
  <si>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</si>
  <si>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</si>
  <si>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</si>
  <si>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</si>
  <si>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</si>
  <si>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</si>
  <si>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</si>
  <si>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</si>
  <si>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Ramos</t>
  </si>
  <si>
    <t>Villa de Reyes</t>
  </si>
  <si>
    <t>Municipio</t>
  </si>
  <si>
    <t>Zaragoza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</si>
  <si>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</si>
  <si>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</si>
  <si>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</si>
  <si>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</si>
  <si>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</si>
  <si>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</si>
  <si>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</si>
  <si>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</si>
  <si>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</si>
  <si>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</si>
  <si>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</si>
  <si>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 xml:space="preserve"> *326,224</t>
  </si>
  <si>
    <t>O.I. 2015 / 2016</t>
  </si>
  <si>
    <t>Armadillo de Los Infante</t>
  </si>
  <si>
    <t>Ciudad Fernández</t>
  </si>
  <si>
    <t>Ciudad del Maíz</t>
  </si>
  <si>
    <t>Villa de La Paz</t>
  </si>
  <si>
    <t>REPORTE DE SUPERFICIE SINIESTRADA CICLO PV 2015 (RIEGO + TEMPORAL)</t>
  </si>
  <si>
    <t>AVANCE DE SIEMBRAS Y COSECHAS PERENNES 2015 / 2016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</si>
  <si>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</si>
  <si>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</si>
  <si>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</si>
  <si>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</si>
  <si>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</si>
  <si>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</si>
  <si>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</si>
  <si>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</si>
  <si>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</si>
  <si>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</si>
  <si>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</si>
  <si>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</si>
  <si>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</si>
  <si>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</si>
  <si>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</si>
  <si>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</si>
  <si>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</si>
  <si>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</si>
  <si>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</si>
  <si>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Avance de la producción pecuaria</t>
  </si>
  <si>
    <t>AÑO 2015</t>
  </si>
  <si>
    <t>SAN LUIS POTOSI</t>
  </si>
  <si>
    <t>REPORTE AL MES DE ENERO 2016</t>
  </si>
  <si>
    <t>Resumen: Riego + Temporal (R+T)</t>
  </si>
  <si>
    <t>Fuente: Red Agropecuaria Web / SAGARPA/ SIAP</t>
  </si>
  <si>
    <t>En el  ciclo PV 2015, se tiene un reporte de superficie   sembrada de 437,902 Ha. , en relación a superficie siniestrada  se tienen datos de 116,194 Ha  correspondiendo en mayor cantidad a los  cultivos de maiz grano y frijol (se anexa desglose por municipio y cultivo).</t>
  </si>
  <si>
    <t>En cuanto a cultivos Perennes 2015 se considera cierre en el mes de diciembre, pero  se continuara considerando datos de avance de los cultivos de alfalfa, café y caña de azúcar (especiales).</t>
  </si>
  <si>
    <t>En lo referente al ciclo otoño invierno (O.I. 2015 / 2016), en relación a superficie sembrada se tiene un avance  de  49,525 ha.</t>
  </si>
  <si>
    <t>CUTIVOS ESPECIALES 2015 / 2016</t>
  </si>
  <si>
    <t>SUPERFICIE PROGRAMADA A SEMBRAR (HA)</t>
  </si>
  <si>
    <t>Superficie sembrada  (ha)</t>
  </si>
  <si>
    <t>Superficie cosechada  (ha)</t>
  </si>
  <si>
    <t>Producción  programada (ton)</t>
  </si>
  <si>
    <t>Producción obtenida  (ton)</t>
  </si>
  <si>
    <t>Rendimiento  programado (ton/ha)</t>
  </si>
  <si>
    <t>Rendimiento obtenido  (ton)</t>
  </si>
  <si>
    <t>Reporte  preliminar</t>
  </si>
  <si>
    <t>SUPERFICIE PROGRAMADA SIEMBRA  / PLANTADA (HA)</t>
  </si>
  <si>
    <t>SUPERFICIE SEMBRADA / PLANTADA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</si>
</sst>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8"/>
      <color rgb="FF333333"/>
      <name val="Arial"/>
      <family val="2"/>
    </font>
    <font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6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3" fillId="0" borderId="0" xfId="1" applyFill="1" applyBorder="1"/>
    <xf numFmtId="0" fontId="3" fillId="0" borderId="0" xfId="1" applyBorder="1"/>
    <xf numFmtId="0" fontId="6" fillId="0" borderId="0" xfId="1" applyFont="1" applyBorder="1" applyAlignment="1">
      <alignment horizontal="left" wrapText="1"/>
    </xf>
    <xf numFmtId="0" fontId="8" fillId="3" borderId="3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right" vertical="top" wrapText="1"/>
    </xf>
    <xf numFmtId="4" fontId="12" fillId="0" borderId="2" xfId="0" applyNumberFormat="1" applyFont="1" applyFill="1" applyBorder="1" applyAlignment="1">
      <alignment horizontal="right" vertical="top" wrapText="1"/>
    </xf>
    <xf numFmtId="3" fontId="12" fillId="4" borderId="2" xfId="0" applyNumberFormat="1" applyFont="1" applyFill="1" applyBorder="1" applyAlignment="1">
      <alignment horizontal="right" vertical="top" wrapText="1"/>
    </xf>
    <xf numFmtId="3" fontId="12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5" borderId="0" xfId="0" applyFill="1"/>
    <xf numFmtId="0" fontId="0" fillId="4" borderId="2" xfId="0" applyFill="1" applyBorder="1"/>
    <xf numFmtId="0" fontId="0" fillId="0" borderId="2" xfId="0" applyFill="1" applyBorder="1"/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6" fillId="0" borderId="0" xfId="0" applyFont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right" vertical="top" wrapText="1"/>
    </xf>
    <xf numFmtId="4" fontId="12" fillId="6" borderId="2" xfId="0" applyNumberFormat="1" applyFont="1" applyFill="1" applyBorder="1" applyAlignment="1">
      <alignment horizontal="right" vertical="top" wrapText="1"/>
    </xf>
    <xf numFmtId="0" fontId="12" fillId="7" borderId="2" xfId="0" applyFont="1" applyFill="1" applyBorder="1" applyAlignment="1">
      <alignment horizontal="left" vertical="top" wrapText="1"/>
    </xf>
    <xf numFmtId="0" fontId="12" fillId="7" borderId="2" xfId="0" applyFont="1" applyFill="1" applyBorder="1" applyAlignment="1">
      <alignment horizontal="right" vertical="top" wrapText="1"/>
    </xf>
    <xf numFmtId="4" fontId="12" fillId="7" borderId="2" xfId="0" applyNumberFormat="1" applyFont="1" applyFill="1" applyBorder="1" applyAlignment="1">
      <alignment horizontal="right" vertical="top" wrapText="1"/>
    </xf>
    <xf numFmtId="0" fontId="0" fillId="0" borderId="2" xfId="0" applyBorder="1"/>
    <xf numFmtId="0" fontId="11" fillId="0" borderId="0" xfId="0" applyFont="1" applyFill="1" applyBorder="1" applyAlignment="1">
      <alignment horizontal="left" vertical="top" wrapText="1"/>
    </xf>
    <xf numFmtId="4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6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wrapText="1"/>
    </xf>
    <xf numFmtId="164" fontId="12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15" fillId="0" borderId="0" xfId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/>
    <xf numFmtId="0" fontId="1" fillId="0" borderId="0" xfId="0" applyFont="1" applyBorder="1" applyAlignment="1"/>
    <xf numFmtId="0" fontId="19" fillId="0" borderId="0" xfId="0" applyFont="1" applyBorder="1"/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0" fontId="18" fillId="0" borderId="0" xfId="0" applyFont="1"/>
    <xf numFmtId="0" fontId="21" fillId="0" borderId="0" xfId="0" applyFont="1"/>
    <xf numFmtId="0" fontId="7" fillId="2" borderId="17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166" fontId="24" fillId="0" borderId="2" xfId="0" applyNumberFormat="1" applyFont="1" applyFill="1" applyBorder="1" applyAlignment="1">
      <alignment horizontal="center" wrapText="1"/>
    </xf>
    <xf numFmtId="0" fontId="24" fillId="0" borderId="20" xfId="0" applyFont="1" applyFill="1" applyBorder="1" applyAlignment="1">
      <alignment horizontal="center" wrapText="1"/>
    </xf>
    <xf numFmtId="3" fontId="24" fillId="0" borderId="16" xfId="0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horizontal="center" wrapText="1"/>
    </xf>
    <xf numFmtId="0" fontId="25" fillId="2" borderId="2" xfId="0" applyFont="1" applyFill="1" applyBorder="1" applyAlignment="1">
      <alignment horizontal="center"/>
    </xf>
    <xf numFmtId="3" fontId="25" fillId="2" borderId="2" xfId="0" applyNumberFormat="1" applyFont="1" applyFill="1" applyBorder="1" applyAlignment="1">
      <alignment horizontal="center"/>
    </xf>
    <xf numFmtId="0" fontId="25" fillId="2" borderId="15" xfId="0" applyFont="1" applyFill="1" applyBorder="1" applyAlignment="1">
      <alignment horizontal="justify" wrapText="1"/>
    </xf>
    <xf numFmtId="0" fontId="18" fillId="0" borderId="0" xfId="0" applyFont="1" applyBorder="1"/>
    <xf numFmtId="0" fontId="8" fillId="10" borderId="2" xfId="0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18" xfId="1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3" fontId="1" fillId="0" borderId="4" xfId="0" applyNumberFormat="1" applyFont="1" applyBorder="1"/>
    <xf numFmtId="3" fontId="1" fillId="0" borderId="22" xfId="0" applyNumberFormat="1" applyFont="1" applyBorder="1"/>
    <xf numFmtId="0" fontId="8" fillId="10" borderId="2" xfId="0" applyFont="1" applyFill="1" applyBorder="1" applyAlignment="1">
      <alignment horizontal="left" vertical="top" wrapText="1"/>
    </xf>
    <xf numFmtId="3" fontId="8" fillId="10" borderId="2" xfId="0" applyNumberFormat="1" applyFont="1" applyFill="1" applyBorder="1" applyAlignment="1">
      <alignment horizontal="right" vertical="top" wrapText="1"/>
    </xf>
    <xf numFmtId="4" fontId="8" fillId="10" borderId="2" xfId="0" applyNumberFormat="1" applyFont="1" applyFill="1" applyBorder="1" applyAlignment="1">
      <alignment horizontal="right" vertical="top" wrapText="1"/>
    </xf>
    <xf numFmtId="0" fontId="8" fillId="10" borderId="2" xfId="0" applyFont="1" applyFill="1" applyBorder="1" applyAlignment="1">
      <alignment horizontal="right" vertical="top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9" xfId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vertical="center" wrapText="1"/>
    </xf>
    <xf numFmtId="0" fontId="1" fillId="0" borderId="0" xfId="0" applyFont="1"/>
    <xf numFmtId="0" fontId="6" fillId="0" borderId="0" xfId="1" applyFont="1" applyBorder="1" applyAlignment="1">
      <alignment horizontal="center" wrapText="1"/>
    </xf>
    <xf numFmtId="0" fontId="0" fillId="9" borderId="0" xfId="0" applyFill="1"/>
    <xf numFmtId="3" fontId="1" fillId="4" borderId="21" xfId="0" applyNumberFormat="1" applyFont="1" applyFill="1" applyBorder="1"/>
    <xf numFmtId="3" fontId="1" fillId="0" borderId="21" xfId="0" applyNumberFormat="1" applyFont="1" applyFill="1" applyBorder="1"/>
    <xf numFmtId="4" fontId="1" fillId="4" borderId="21" xfId="0" applyNumberFormat="1" applyFont="1" applyFill="1" applyBorder="1"/>
    <xf numFmtId="0" fontId="1" fillId="4" borderId="21" xfId="0" applyFont="1" applyFill="1" applyBorder="1"/>
    <xf numFmtId="0" fontId="1" fillId="0" borderId="21" xfId="0" applyFont="1" applyFill="1" applyBorder="1"/>
    <xf numFmtId="4" fontId="1" fillId="0" borderId="21" xfId="0" applyNumberFormat="1" applyFont="1" applyFill="1" applyBorder="1"/>
    <xf numFmtId="0" fontId="8" fillId="11" borderId="3" xfId="0" applyFont="1" applyFill="1" applyBorder="1" applyAlignment="1">
      <alignment horizontal="left" vertical="top" wrapText="1"/>
    </xf>
    <xf numFmtId="0" fontId="8" fillId="11" borderId="4" xfId="0" applyFont="1" applyFill="1" applyBorder="1" applyAlignment="1">
      <alignment horizontal="right" vertical="top" wrapText="1"/>
    </xf>
    <xf numFmtId="3" fontId="8" fillId="11" borderId="4" xfId="0" applyNumberFormat="1" applyFont="1" applyFill="1" applyBorder="1" applyAlignment="1">
      <alignment horizontal="right" vertical="top" wrapText="1"/>
    </xf>
    <xf numFmtId="4" fontId="27" fillId="11" borderId="22" xfId="0" applyNumberFormat="1" applyFont="1" applyFill="1" applyBorder="1"/>
    <xf numFmtId="0" fontId="12" fillId="4" borderId="24" xfId="0" applyFont="1" applyFill="1" applyBorder="1" applyAlignment="1">
      <alignment horizontal="right" vertical="top" wrapText="1"/>
    </xf>
    <xf numFmtId="3" fontId="1" fillId="4" borderId="25" xfId="0" applyNumberFormat="1" applyFont="1" applyFill="1" applyBorder="1"/>
    <xf numFmtId="0" fontId="8" fillId="11" borderId="26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26" fillId="11" borderId="28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horizontal="left" vertical="top" wrapText="1"/>
    </xf>
    <xf numFmtId="0" fontId="28" fillId="0" borderId="20" xfId="0" applyFont="1" applyFill="1" applyBorder="1" applyAlignment="1">
      <alignment horizontal="left" vertical="top" wrapText="1"/>
    </xf>
    <xf numFmtId="0" fontId="28" fillId="4" borderId="20" xfId="0" applyFont="1" applyFill="1" applyBorder="1" applyAlignment="1">
      <alignment horizontal="left" vertical="top" wrapText="1"/>
    </xf>
    <xf numFmtId="4" fontId="4" fillId="12" borderId="2" xfId="0" applyNumberFormat="1" applyFont="1" applyFill="1" applyBorder="1" applyAlignment="1">
      <alignment horizontal="right" vertical="top" wrapText="1"/>
    </xf>
    <xf numFmtId="0" fontId="4" fillId="12" borderId="2" xfId="0" applyFont="1" applyFill="1" applyBorder="1" applyAlignment="1">
      <alignment horizontal="right" vertical="top" wrapText="1"/>
    </xf>
    <xf numFmtId="0" fontId="29" fillId="6" borderId="2" xfId="0" applyFont="1" applyFill="1" applyBorder="1" applyAlignment="1">
      <alignment horizontal="right" vertical="top" wrapText="1"/>
    </xf>
    <xf numFmtId="0" fontId="29" fillId="6" borderId="2" xfId="0" applyFont="1" applyFill="1" applyBorder="1" applyAlignment="1">
      <alignment horizontal="left" vertical="top" wrapText="1"/>
    </xf>
    <xf numFmtId="0" fontId="14" fillId="9" borderId="0" xfId="1" applyFont="1" applyFill="1" applyBorder="1"/>
    <xf numFmtId="4" fontId="6" fillId="0" borderId="4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0" fontId="12" fillId="7" borderId="20" xfId="0" applyFont="1" applyFill="1" applyBorder="1" applyAlignment="1">
      <alignment horizontal="left" vertical="top" wrapText="1"/>
    </xf>
    <xf numFmtId="0" fontId="12" fillId="7" borderId="21" xfId="0" applyFont="1" applyFill="1" applyBorder="1" applyAlignment="1">
      <alignment horizontal="right" vertical="top" wrapText="1"/>
    </xf>
    <xf numFmtId="0" fontId="12" fillId="6" borderId="20" xfId="0" applyFont="1" applyFill="1" applyBorder="1" applyAlignment="1">
      <alignment horizontal="left" vertical="top" wrapText="1"/>
    </xf>
    <xf numFmtId="0" fontId="12" fillId="6" borderId="21" xfId="0" applyFont="1" applyFill="1" applyBorder="1" applyAlignment="1">
      <alignment horizontal="right" vertical="top" wrapText="1"/>
    </xf>
    <xf numFmtId="4" fontId="12" fillId="7" borderId="21" xfId="0" applyNumberFormat="1" applyFont="1" applyFill="1" applyBorder="1" applyAlignment="1">
      <alignment horizontal="right" vertical="top" wrapText="1"/>
    </xf>
    <xf numFmtId="4" fontId="12" fillId="6" borderId="21" xfId="0" applyNumberFormat="1" applyFont="1" applyFill="1" applyBorder="1" applyAlignment="1">
      <alignment horizontal="right" vertical="top" wrapText="1"/>
    </xf>
    <xf numFmtId="0" fontId="1" fillId="0" borderId="26" xfId="0" applyFont="1" applyBorder="1"/>
    <xf numFmtId="4" fontId="1" fillId="0" borderId="29" xfId="0" applyNumberFormat="1" applyFont="1" applyBorder="1"/>
    <xf numFmtId="0" fontId="4" fillId="12" borderId="20" xfId="0" applyFont="1" applyFill="1" applyBorder="1" applyAlignment="1">
      <alignment horizontal="left" vertical="top" wrapText="1"/>
    </xf>
    <xf numFmtId="0" fontId="4" fillId="12" borderId="21" xfId="0" applyFont="1" applyFill="1" applyBorder="1" applyAlignment="1">
      <alignment horizontal="right" vertical="top" wrapText="1"/>
    </xf>
    <xf numFmtId="4" fontId="4" fillId="12" borderId="21" xfId="0" applyNumberFormat="1" applyFont="1" applyFill="1" applyBorder="1" applyAlignment="1">
      <alignment horizontal="right" vertical="top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0" fillId="0" borderId="0" xfId="0" applyFont="1"/>
    <xf numFmtId="0" fontId="22" fillId="0" borderId="20" xfId="0" applyFont="1" applyFill="1" applyBorder="1" applyAlignment="1">
      <alignment horizontal="center" wrapText="1"/>
    </xf>
    <xf numFmtId="165" fontId="22" fillId="0" borderId="16" xfId="2" applyNumberFormat="1" applyFont="1" applyFill="1" applyBorder="1" applyAlignment="1">
      <alignment horizontal="center" wrapText="1"/>
    </xf>
    <xf numFmtId="166" fontId="23" fillId="0" borderId="2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3" fontId="24" fillId="0" borderId="2" xfId="0" applyNumberFormat="1" applyFont="1" applyFill="1" applyBorder="1" applyAlignment="1">
      <alignment horizontal="center" wrapText="1"/>
    </xf>
    <xf numFmtId="3" fontId="19" fillId="0" borderId="2" xfId="0" applyNumberFormat="1" applyFont="1" applyFill="1" applyBorder="1" applyAlignment="1">
      <alignment horizontal="center" wrapText="1"/>
    </xf>
    <xf numFmtId="0" fontId="21" fillId="8" borderId="21" xfId="0" applyFont="1" applyFill="1" applyBorder="1" applyAlignment="1">
      <alignment horizontal="left" wrapText="1"/>
    </xf>
    <xf numFmtId="165" fontId="24" fillId="0" borderId="2" xfId="2" applyNumberFormat="1" applyFont="1" applyFill="1" applyBorder="1" applyAlignment="1">
      <alignment horizontal="right" wrapText="1"/>
    </xf>
    <xf numFmtId="3" fontId="24" fillId="0" borderId="2" xfId="0" applyNumberFormat="1" applyFont="1" applyFill="1" applyBorder="1" applyAlignment="1">
      <alignment horizontal="right" wrapText="1"/>
    </xf>
    <xf numFmtId="165" fontId="19" fillId="0" borderId="2" xfId="2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wrapText="1"/>
    </xf>
    <xf numFmtId="3" fontId="24" fillId="0" borderId="2" xfId="0" applyNumberFormat="1" applyFont="1" applyFill="1" applyBorder="1" applyAlignment="1">
      <alignment wrapText="1"/>
    </xf>
    <xf numFmtId="0" fontId="31" fillId="8" borderId="2" xfId="0" applyFont="1" applyFill="1" applyBorder="1" applyAlignment="1">
      <alignment wrapText="1"/>
    </xf>
    <xf numFmtId="0" fontId="31" fillId="8" borderId="2" xfId="0" applyFont="1" applyFill="1" applyBorder="1" applyAlignment="1">
      <alignment horizontal="justify" wrapText="1"/>
    </xf>
    <xf numFmtId="17" fontId="19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9" fillId="4" borderId="2" xfId="0" applyFont="1" applyFill="1" applyBorder="1" applyAlignment="1">
      <alignment horizontal="left" vertical="top" wrapText="1"/>
    </xf>
    <xf numFmtId="3" fontId="29" fillId="4" borderId="2" xfId="0" applyNumberFormat="1" applyFont="1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9" fillId="4" borderId="2" xfId="0" applyFont="1" applyFill="1" applyBorder="1" applyAlignment="1">
      <alignment horizontal="right" vertical="top" wrapText="1"/>
    </xf>
    <xf numFmtId="0" fontId="8" fillId="11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32" fillId="11" borderId="20" xfId="0" applyFont="1" applyFill="1" applyBorder="1" applyAlignment="1">
      <alignment horizontal="left" vertical="top" wrapText="1"/>
    </xf>
    <xf numFmtId="0" fontId="32" fillId="11" borderId="2" xfId="0" applyFont="1" applyFill="1" applyBorder="1" applyAlignment="1">
      <alignment horizontal="right" vertical="top" wrapText="1"/>
    </xf>
    <xf numFmtId="0" fontId="32" fillId="11" borderId="21" xfId="0" applyFont="1" applyFill="1" applyBorder="1" applyAlignment="1">
      <alignment horizontal="right" vertical="top" wrapText="1"/>
    </xf>
    <xf numFmtId="0" fontId="6" fillId="0" borderId="1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0" xfId="1" applyFont="1" applyBorder="1" applyAlignment="1">
      <alignment horizontal="center" wrapText="1"/>
    </xf>
    <xf numFmtId="0" fontId="8" fillId="0" borderId="12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wrapText="1"/>
    </xf>
    <xf numFmtId="0" fontId="32" fillId="11" borderId="20" xfId="0" applyFont="1" applyFill="1" applyBorder="1" applyAlignment="1">
      <alignment vertical="top" wrapText="1"/>
    </xf>
    <xf numFmtId="0" fontId="32" fillId="11" borderId="2" xfId="0" applyFont="1" applyFill="1" applyBorder="1" applyAlignment="1">
      <alignment vertical="top" wrapText="1"/>
    </xf>
    <xf numFmtId="0" fontId="32" fillId="11" borderId="21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4</xdr:col>
      <xdr:colOff>419100</xdr:colOff>
      <xdr:row>5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19075"/>
          <a:ext cx="27908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abSelected="1" workbookViewId="0">
      <selection activeCell="E9" sqref="E9"/>
    </sheetView>
  </sheetViews>
  <sheetFormatPr baseColWidth="10" defaultRowHeight="15" x14ac:dyDescent="0.25"/>
  <cols>
    <col min="1" max="1" width="3.28515625" customWidth="1"/>
    <col min="3" max="3" width="13.140625" customWidth="1"/>
    <col min="11" max="11" width="44.42578125" customWidth="1"/>
  </cols>
  <sheetData>
    <row r="3" spans="2:11" ht="15.75" x14ac:dyDescent="0.25">
      <c r="D3" s="59"/>
      <c r="E3" s="59" t="s">
        <v>173</v>
      </c>
      <c r="F3" s="59"/>
      <c r="G3" s="59"/>
      <c r="H3" s="59"/>
      <c r="I3" s="59"/>
    </row>
    <row r="4" spans="2:11" x14ac:dyDescent="0.25">
      <c r="D4" s="60"/>
      <c r="E4" s="60" t="s">
        <v>174</v>
      </c>
      <c r="F4" s="60"/>
      <c r="G4" s="60"/>
      <c r="H4" s="60"/>
      <c r="I4" s="60"/>
    </row>
    <row r="5" spans="2:11" x14ac:dyDescent="0.25">
      <c r="B5" s="49"/>
      <c r="C5" s="49"/>
      <c r="D5" s="49"/>
      <c r="E5" s="49"/>
      <c r="F5" s="61" t="s">
        <v>175</v>
      </c>
      <c r="G5" s="49"/>
      <c r="H5" s="49"/>
      <c r="I5" s="49"/>
    </row>
    <row r="6" spans="2:11" ht="15.75" x14ac:dyDescent="0.25">
      <c r="B6" s="62"/>
      <c r="C6" s="62"/>
      <c r="D6" s="63"/>
      <c r="E6" s="63"/>
      <c r="F6" s="63"/>
      <c r="G6" s="63"/>
      <c r="H6" s="76"/>
      <c r="I6" s="150" t="s">
        <v>214</v>
      </c>
      <c r="J6" s="64"/>
      <c r="K6" s="65"/>
    </row>
    <row r="7" spans="2:11" ht="15.75" thickBot="1" x14ac:dyDescent="0.3">
      <c r="B7" s="94"/>
    </row>
    <row r="8" spans="2:11" ht="45" x14ac:dyDescent="0.25">
      <c r="B8" s="66" t="s">
        <v>176</v>
      </c>
      <c r="C8" s="67" t="s">
        <v>229</v>
      </c>
      <c r="D8" s="67" t="s">
        <v>230</v>
      </c>
      <c r="E8" s="67" t="s">
        <v>9</v>
      </c>
      <c r="F8" s="67" t="s">
        <v>10</v>
      </c>
      <c r="G8" s="67" t="s">
        <v>177</v>
      </c>
      <c r="H8" s="67" t="s">
        <v>178</v>
      </c>
      <c r="I8" s="67" t="s">
        <v>179</v>
      </c>
      <c r="J8" s="67" t="s">
        <v>180</v>
      </c>
      <c r="K8" s="68" t="s">
        <v>181</v>
      </c>
    </row>
    <row r="9" spans="2:11" ht="90" x14ac:dyDescent="0.25">
      <c r="B9" s="136" t="s">
        <v>182</v>
      </c>
      <c r="C9" s="137">
        <v>488147</v>
      </c>
      <c r="D9" s="138">
        <v>437901.84</v>
      </c>
      <c r="E9" s="138">
        <v>319525</v>
      </c>
      <c r="F9" s="69">
        <v>116194</v>
      </c>
      <c r="G9" s="139">
        <f>D9-E9-F9</f>
        <v>2182.8400000000256</v>
      </c>
      <c r="H9" s="69">
        <v>1189292.49</v>
      </c>
      <c r="I9" s="140">
        <v>843562</v>
      </c>
      <c r="J9" s="141">
        <v>6577052</v>
      </c>
      <c r="K9" s="142" t="s">
        <v>217</v>
      </c>
    </row>
    <row r="10" spans="2:11" ht="75" x14ac:dyDescent="0.25">
      <c r="B10" s="70" t="s">
        <v>183</v>
      </c>
      <c r="C10" s="71" t="s">
        <v>184</v>
      </c>
      <c r="D10" s="140">
        <v>318444</v>
      </c>
      <c r="E10" s="143">
        <v>236857</v>
      </c>
      <c r="F10" s="144">
        <v>12</v>
      </c>
      <c r="G10" s="145">
        <v>81575</v>
      </c>
      <c r="H10" s="140">
        <v>11334685</v>
      </c>
      <c r="I10" s="146">
        <v>5074476</v>
      </c>
      <c r="J10" s="147">
        <v>3248599</v>
      </c>
      <c r="K10" s="148" t="s">
        <v>218</v>
      </c>
    </row>
    <row r="11" spans="2:11" ht="45" x14ac:dyDescent="0.25">
      <c r="B11" s="70" t="s">
        <v>185</v>
      </c>
      <c r="C11" s="71">
        <v>72867</v>
      </c>
      <c r="D11" s="69">
        <v>49525</v>
      </c>
      <c r="E11" s="69">
        <v>3156</v>
      </c>
      <c r="F11" s="69">
        <v>63</v>
      </c>
      <c r="G11" s="69">
        <f>C11-E11-F11</f>
        <v>69648</v>
      </c>
      <c r="H11" s="69">
        <v>386754</v>
      </c>
      <c r="I11" s="72">
        <v>3646</v>
      </c>
      <c r="J11" s="72">
        <v>15424</v>
      </c>
      <c r="K11" s="149" t="s">
        <v>219</v>
      </c>
    </row>
    <row r="12" spans="2:11" ht="15.75" thickBot="1" x14ac:dyDescent="0.3">
      <c r="B12" s="73" t="s">
        <v>70</v>
      </c>
      <c r="C12" s="73"/>
      <c r="D12" s="74">
        <f t="shared" ref="D12:J12" si="0">SUM(D9:D11)</f>
        <v>805870.84000000008</v>
      </c>
      <c r="E12" s="74">
        <f t="shared" si="0"/>
        <v>559538</v>
      </c>
      <c r="F12" s="74">
        <f t="shared" si="0"/>
        <v>116269</v>
      </c>
      <c r="G12" s="74">
        <f t="shared" si="0"/>
        <v>153405.84000000003</v>
      </c>
      <c r="H12" s="74">
        <f t="shared" si="0"/>
        <v>12910731.49</v>
      </c>
      <c r="I12" s="74">
        <f t="shared" si="0"/>
        <v>5921684</v>
      </c>
      <c r="J12" s="74">
        <f t="shared" si="0"/>
        <v>9841075</v>
      </c>
      <c r="K12" s="75"/>
    </row>
    <row r="13" spans="2:11" x14ac:dyDescent="0.25">
      <c r="B13" s="94" t="s">
        <v>215</v>
      </c>
    </row>
    <row r="14" spans="2:11" x14ac:dyDescent="0.25">
      <c r="B14" s="135" t="s">
        <v>216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87"/>
  <sheetViews>
    <sheetView workbookViewId="0">
      <selection activeCell="P64" sqref="P64"/>
    </sheetView>
  </sheetViews>
  <sheetFormatPr baseColWidth="10" defaultRowHeight="15" x14ac:dyDescent="0.25"/>
  <cols>
    <col min="1" max="1" width="4.140625" customWidth="1"/>
    <col min="2" max="2" width="19.5703125" customWidth="1"/>
    <col min="3" max="3" width="12.5703125" customWidth="1"/>
    <col min="14" max="14" width="6.5703125" customWidth="1"/>
  </cols>
  <sheetData>
    <row r="2" spans="2:13" ht="15.75" x14ac:dyDescent="0.25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2:13" ht="15.75" x14ac:dyDescent="0.25">
      <c r="B3" s="176" t="s">
        <v>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2:13" ht="15" customHeight="1" x14ac:dyDescent="0.25">
      <c r="B4" s="176" t="s">
        <v>2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  <row r="5" spans="2:13" ht="27" customHeight="1" thickBot="1" x14ac:dyDescent="0.3">
      <c r="B5" s="177" t="s">
        <v>3</v>
      </c>
      <c r="C5" s="177"/>
      <c r="D5" s="1" t="s">
        <v>4</v>
      </c>
      <c r="E5" s="2">
        <v>2015</v>
      </c>
      <c r="F5" s="3"/>
      <c r="G5" s="4"/>
      <c r="H5" s="4"/>
      <c r="I5" s="4"/>
      <c r="J5" s="4"/>
      <c r="K5" s="4"/>
      <c r="L5" s="1" t="s">
        <v>5</v>
      </c>
      <c r="M5" s="5" t="s">
        <v>6</v>
      </c>
    </row>
    <row r="6" spans="2:13" ht="45" x14ac:dyDescent="0.25">
      <c r="B6" s="90" t="s">
        <v>7</v>
      </c>
      <c r="C6" s="81" t="s">
        <v>221</v>
      </c>
      <c r="D6" s="81" t="s">
        <v>222</v>
      </c>
      <c r="E6" s="81" t="s">
        <v>9</v>
      </c>
      <c r="F6" s="81" t="s">
        <v>10</v>
      </c>
      <c r="G6" s="81" t="s">
        <v>11</v>
      </c>
      <c r="H6" s="81" t="s">
        <v>12</v>
      </c>
      <c r="I6" s="81" t="s">
        <v>13</v>
      </c>
      <c r="J6" s="81" t="s">
        <v>14</v>
      </c>
      <c r="K6" s="81" t="s">
        <v>15</v>
      </c>
      <c r="L6" s="81" t="s">
        <v>16</v>
      </c>
      <c r="M6" s="91" t="s">
        <v>17</v>
      </c>
    </row>
    <row r="7" spans="2:13" ht="21.75" customHeight="1" thickBot="1" x14ac:dyDescent="0.3">
      <c r="B7" s="6" t="s">
        <v>18</v>
      </c>
      <c r="C7" s="7">
        <f>C60+C85</f>
        <v>488147.58</v>
      </c>
      <c r="D7" s="7">
        <f t="shared" ref="D7:M7" si="0">D60+D85</f>
        <v>437901.84</v>
      </c>
      <c r="E7" s="7">
        <f t="shared" si="0"/>
        <v>319525.28000000003</v>
      </c>
      <c r="F7" s="7">
        <f t="shared" si="0"/>
        <v>116194.06</v>
      </c>
      <c r="G7" s="8">
        <f t="shared" si="0"/>
        <v>2182.5</v>
      </c>
      <c r="H7" s="7">
        <f t="shared" si="0"/>
        <v>1189292.49</v>
      </c>
      <c r="I7" s="7">
        <f t="shared" si="0"/>
        <v>843562.35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92">
        <f t="shared" si="0"/>
        <v>6577052.4900000002</v>
      </c>
    </row>
    <row r="8" spans="2:13" ht="15.75" thickBot="1" x14ac:dyDescent="0.3">
      <c r="B8" s="9"/>
      <c r="C8" s="10"/>
      <c r="D8" s="9"/>
      <c r="E8" s="10"/>
      <c r="G8" s="10"/>
      <c r="H8" s="10"/>
    </row>
    <row r="9" spans="2:13" ht="15" customHeight="1" x14ac:dyDescent="0.25">
      <c r="B9" s="178" t="s">
        <v>19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0"/>
    </row>
    <row r="10" spans="2:13" ht="15.75" thickBot="1" x14ac:dyDescent="0.3">
      <c r="B10" s="181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3"/>
    </row>
    <row r="11" spans="2:13" ht="45" x14ac:dyDescent="0.25">
      <c r="B11" s="77" t="s">
        <v>20</v>
      </c>
      <c r="C11" s="81" t="s">
        <v>221</v>
      </c>
      <c r="D11" s="81" t="s">
        <v>222</v>
      </c>
      <c r="E11" s="78" t="s">
        <v>9</v>
      </c>
      <c r="F11" s="78" t="s">
        <v>10</v>
      </c>
      <c r="G11" s="77" t="s">
        <v>21</v>
      </c>
      <c r="H11" s="78" t="s">
        <v>12</v>
      </c>
      <c r="I11" s="78" t="s">
        <v>13</v>
      </c>
      <c r="J11" s="78" t="s">
        <v>14</v>
      </c>
      <c r="K11" s="78" t="s">
        <v>15</v>
      </c>
      <c r="L11" s="78" t="s">
        <v>16</v>
      </c>
      <c r="M11" s="78" t="s">
        <v>17</v>
      </c>
    </row>
    <row r="12" spans="2:13" x14ac:dyDescent="0.25">
      <c r="B12" s="11" t="s">
        <v>22</v>
      </c>
      <c r="C12" s="12">
        <v>24</v>
      </c>
      <c r="D12" s="12">
        <v>26</v>
      </c>
      <c r="E12" s="12">
        <v>26</v>
      </c>
      <c r="F12" s="12">
        <v>0</v>
      </c>
      <c r="G12" s="12">
        <f>D12-E12-F12</f>
        <v>0</v>
      </c>
      <c r="H12" s="12">
        <v>157.6</v>
      </c>
      <c r="I12" s="12">
        <v>167.1</v>
      </c>
      <c r="J12" s="12">
        <v>6.5670000000000002</v>
      </c>
      <c r="K12" s="12">
        <v>6.4269999999999996</v>
      </c>
      <c r="L12" s="13">
        <v>5687.48</v>
      </c>
      <c r="M12" s="12">
        <v>950.38</v>
      </c>
    </row>
    <row r="13" spans="2:13" x14ac:dyDescent="0.25">
      <c r="B13" s="14" t="s">
        <v>23</v>
      </c>
      <c r="C13" s="15">
        <v>23</v>
      </c>
      <c r="D13" s="15">
        <v>65</v>
      </c>
      <c r="E13" s="15">
        <v>65</v>
      </c>
      <c r="F13" s="15">
        <v>0</v>
      </c>
      <c r="G13" s="15">
        <f t="shared" ref="G13:G59" si="1">D13-E13-F13</f>
        <v>0</v>
      </c>
      <c r="H13" s="15">
        <v>175.5</v>
      </c>
      <c r="I13" s="15">
        <v>591.5</v>
      </c>
      <c r="J13" s="15">
        <v>7.63</v>
      </c>
      <c r="K13" s="15">
        <v>9.1</v>
      </c>
      <c r="L13" s="16">
        <v>22260.16</v>
      </c>
      <c r="M13" s="16">
        <v>13166.88</v>
      </c>
    </row>
    <row r="14" spans="2:13" x14ac:dyDescent="0.25">
      <c r="B14" s="11" t="s">
        <v>24</v>
      </c>
      <c r="C14" s="12">
        <v>1</v>
      </c>
      <c r="D14" s="12">
        <v>16.559999999999999</v>
      </c>
      <c r="E14" s="12">
        <v>10</v>
      </c>
      <c r="F14" s="12">
        <v>6.56</v>
      </c>
      <c r="G14" s="12">
        <f t="shared" si="1"/>
        <v>0</v>
      </c>
      <c r="H14" s="12">
        <v>1.5</v>
      </c>
      <c r="I14" s="12">
        <v>8.42</v>
      </c>
      <c r="J14" s="12">
        <v>1.5</v>
      </c>
      <c r="K14" s="12">
        <v>0.84199999999999997</v>
      </c>
      <c r="L14" s="13">
        <v>17500</v>
      </c>
      <c r="M14" s="12">
        <v>147.35</v>
      </c>
    </row>
    <row r="15" spans="2:13" x14ac:dyDescent="0.25">
      <c r="B15" s="14" t="s">
        <v>25</v>
      </c>
      <c r="C15" s="15">
        <v>10</v>
      </c>
      <c r="D15" s="15">
        <v>12</v>
      </c>
      <c r="E15" s="15">
        <v>12</v>
      </c>
      <c r="F15" s="15">
        <v>0</v>
      </c>
      <c r="G15" s="15">
        <f t="shared" si="1"/>
        <v>0</v>
      </c>
      <c r="H15" s="15">
        <v>280</v>
      </c>
      <c r="I15" s="15">
        <v>312</v>
      </c>
      <c r="J15" s="15">
        <v>28</v>
      </c>
      <c r="K15" s="15">
        <v>26</v>
      </c>
      <c r="L15" s="16">
        <v>7541.67</v>
      </c>
      <c r="M15" s="16">
        <v>2353</v>
      </c>
    </row>
    <row r="16" spans="2:13" x14ac:dyDescent="0.25">
      <c r="B16" s="11" t="s">
        <v>26</v>
      </c>
      <c r="C16" s="17">
        <v>1196</v>
      </c>
      <c r="D16" s="12">
        <v>672</v>
      </c>
      <c r="E16" s="12">
        <v>672</v>
      </c>
      <c r="F16" s="12">
        <v>0</v>
      </c>
      <c r="G16" s="12">
        <f t="shared" si="1"/>
        <v>0</v>
      </c>
      <c r="H16" s="17">
        <v>19343</v>
      </c>
      <c r="I16" s="13">
        <v>12591.1</v>
      </c>
      <c r="J16" s="12">
        <v>16.172999999999998</v>
      </c>
      <c r="K16" s="12">
        <v>18.736999999999998</v>
      </c>
      <c r="L16" s="12">
        <v>472.25</v>
      </c>
      <c r="M16" s="13">
        <v>5946.15</v>
      </c>
    </row>
    <row r="17" spans="2:14" x14ac:dyDescent="0.25">
      <c r="B17" s="14" t="s">
        <v>27</v>
      </c>
      <c r="C17" s="15">
        <v>14</v>
      </c>
      <c r="D17" s="15">
        <v>17.5</v>
      </c>
      <c r="E17" s="15">
        <v>17.5</v>
      </c>
      <c r="F17" s="15">
        <v>0</v>
      </c>
      <c r="G17" s="15">
        <f t="shared" si="1"/>
        <v>0</v>
      </c>
      <c r="H17" s="15">
        <v>124.9</v>
      </c>
      <c r="I17" s="15">
        <v>157.05000000000001</v>
      </c>
      <c r="J17" s="15">
        <v>8.9209999999999994</v>
      </c>
      <c r="K17" s="15">
        <v>8.9740000000000002</v>
      </c>
      <c r="L17" s="16">
        <v>6847.48</v>
      </c>
      <c r="M17" s="16">
        <v>1075.4000000000001</v>
      </c>
    </row>
    <row r="18" spans="2:14" x14ac:dyDescent="0.25">
      <c r="B18" s="11" t="s">
        <v>28</v>
      </c>
      <c r="C18" s="12">
        <v>16</v>
      </c>
      <c r="D18" s="12">
        <v>34</v>
      </c>
      <c r="E18" s="12">
        <v>21</v>
      </c>
      <c r="F18" s="12">
        <v>13</v>
      </c>
      <c r="G18" s="12">
        <f t="shared" si="1"/>
        <v>0</v>
      </c>
      <c r="H18" s="12">
        <v>415</v>
      </c>
      <c r="I18" s="12">
        <v>543</v>
      </c>
      <c r="J18" s="12">
        <v>25.937999999999999</v>
      </c>
      <c r="K18" s="12">
        <v>25.856999999999999</v>
      </c>
      <c r="L18" s="13">
        <v>4501.01</v>
      </c>
      <c r="M18" s="13">
        <v>2444.0500000000002</v>
      </c>
    </row>
    <row r="19" spans="2:14" x14ac:dyDescent="0.25">
      <c r="B19" s="14" t="s">
        <v>29</v>
      </c>
      <c r="C19" s="15">
        <v>122</v>
      </c>
      <c r="D19" s="15">
        <v>133</v>
      </c>
      <c r="E19" s="15">
        <v>133</v>
      </c>
      <c r="F19" s="15">
        <v>0</v>
      </c>
      <c r="G19" s="15">
        <f t="shared" si="1"/>
        <v>0</v>
      </c>
      <c r="H19" s="15">
        <v>404.05</v>
      </c>
      <c r="I19" s="15">
        <v>355</v>
      </c>
      <c r="J19" s="15">
        <v>3.3119999999999998</v>
      </c>
      <c r="K19" s="15">
        <v>2.669</v>
      </c>
      <c r="L19" s="16">
        <v>10984.51</v>
      </c>
      <c r="M19" s="16">
        <v>3899.5</v>
      </c>
    </row>
    <row r="20" spans="2:14" x14ac:dyDescent="0.25">
      <c r="B20" s="11" t="s">
        <v>30</v>
      </c>
      <c r="C20" s="12">
        <v>352.5</v>
      </c>
      <c r="D20" s="12">
        <v>281.75</v>
      </c>
      <c r="E20" s="12">
        <v>268.75</v>
      </c>
      <c r="F20" s="12">
        <v>13</v>
      </c>
      <c r="G20" s="12">
        <f t="shared" si="1"/>
        <v>0</v>
      </c>
      <c r="H20" s="13">
        <v>8005.95</v>
      </c>
      <c r="I20" s="13">
        <v>6020.38</v>
      </c>
      <c r="J20" s="12">
        <v>22.712</v>
      </c>
      <c r="K20" s="12">
        <v>22.401</v>
      </c>
      <c r="L20" s="13">
        <v>4229.57</v>
      </c>
      <c r="M20" s="13">
        <v>25463.64</v>
      </c>
    </row>
    <row r="21" spans="2:14" x14ac:dyDescent="0.25">
      <c r="B21" s="14" t="s">
        <v>31</v>
      </c>
      <c r="C21" s="15">
        <v>36</v>
      </c>
      <c r="D21" s="15">
        <v>52</v>
      </c>
      <c r="E21" s="15">
        <v>52</v>
      </c>
      <c r="F21" s="15">
        <v>0</v>
      </c>
      <c r="G21" s="15">
        <f t="shared" si="1"/>
        <v>0</v>
      </c>
      <c r="H21" s="15">
        <v>576</v>
      </c>
      <c r="I21" s="15">
        <v>906</v>
      </c>
      <c r="J21" s="15">
        <v>16</v>
      </c>
      <c r="K21" s="15">
        <v>17.422999999999998</v>
      </c>
      <c r="L21" s="16">
        <v>5000</v>
      </c>
      <c r="M21" s="16">
        <v>4530</v>
      </c>
    </row>
    <row r="22" spans="2:14" x14ac:dyDescent="0.25">
      <c r="B22" s="11" t="s">
        <v>32</v>
      </c>
      <c r="C22" s="12">
        <v>20</v>
      </c>
      <c r="D22" s="12">
        <v>57</v>
      </c>
      <c r="E22" s="12">
        <v>57</v>
      </c>
      <c r="F22" s="12">
        <v>0</v>
      </c>
      <c r="G22" s="12">
        <f t="shared" si="1"/>
        <v>0</v>
      </c>
      <c r="H22" s="12">
        <v>40</v>
      </c>
      <c r="I22" s="12">
        <v>107.73</v>
      </c>
      <c r="J22" s="12">
        <v>2</v>
      </c>
      <c r="K22" s="12">
        <v>1.89</v>
      </c>
      <c r="L22" s="13">
        <v>3622.81</v>
      </c>
      <c r="M22" s="12">
        <v>390.29</v>
      </c>
    </row>
    <row r="23" spans="2:14" x14ac:dyDescent="0.25">
      <c r="B23" s="14" t="s">
        <v>33</v>
      </c>
      <c r="C23" s="16">
        <v>2180.5</v>
      </c>
      <c r="D23" s="16">
        <v>1416.5</v>
      </c>
      <c r="E23" s="18">
        <v>1411</v>
      </c>
      <c r="F23" s="15">
        <v>5.5</v>
      </c>
      <c r="G23" s="15">
        <f t="shared" si="1"/>
        <v>0</v>
      </c>
      <c r="H23" s="16">
        <v>85261.95</v>
      </c>
      <c r="I23" s="16">
        <v>50747.75</v>
      </c>
      <c r="J23" s="15">
        <v>39.101999999999997</v>
      </c>
      <c r="K23" s="15">
        <v>35.966000000000001</v>
      </c>
      <c r="L23" s="16">
        <v>3653.74</v>
      </c>
      <c r="M23" s="16">
        <v>185419.19</v>
      </c>
    </row>
    <row r="24" spans="2:14" x14ac:dyDescent="0.25">
      <c r="B24" s="11" t="s">
        <v>34</v>
      </c>
      <c r="C24" s="12">
        <v>85</v>
      </c>
      <c r="D24" s="12">
        <v>84</v>
      </c>
      <c r="E24" s="12">
        <v>84</v>
      </c>
      <c r="F24" s="12">
        <v>0</v>
      </c>
      <c r="G24" s="12">
        <f t="shared" si="1"/>
        <v>0</v>
      </c>
      <c r="H24" s="17">
        <v>1360</v>
      </c>
      <c r="I24" s="17">
        <v>1428</v>
      </c>
      <c r="J24" s="12">
        <v>16</v>
      </c>
      <c r="K24" s="12">
        <v>17</v>
      </c>
      <c r="L24" s="13">
        <v>2646.43</v>
      </c>
      <c r="M24" s="13">
        <v>3779.1</v>
      </c>
    </row>
    <row r="25" spans="2:14" x14ac:dyDescent="0.25">
      <c r="B25" s="14" t="s">
        <v>35</v>
      </c>
      <c r="C25" s="15">
        <v>7</v>
      </c>
      <c r="D25" s="15">
        <v>2</v>
      </c>
      <c r="E25" s="15">
        <v>0</v>
      </c>
      <c r="F25" s="15">
        <v>0</v>
      </c>
      <c r="G25" s="15">
        <f t="shared" si="1"/>
        <v>2</v>
      </c>
      <c r="H25" s="15">
        <v>77</v>
      </c>
      <c r="I25" s="15">
        <v>0</v>
      </c>
      <c r="J25" s="15">
        <v>11</v>
      </c>
      <c r="K25" s="15">
        <v>0</v>
      </c>
      <c r="L25" s="15">
        <v>0</v>
      </c>
      <c r="M25" s="15">
        <v>0</v>
      </c>
      <c r="N25" s="19"/>
    </row>
    <row r="26" spans="2:14" x14ac:dyDescent="0.25">
      <c r="B26" s="162" t="s">
        <v>36</v>
      </c>
      <c r="C26" s="163">
        <v>19393</v>
      </c>
      <c r="D26" s="164">
        <v>20003.75</v>
      </c>
      <c r="E26" s="164">
        <v>17778.75</v>
      </c>
      <c r="F26" s="163">
        <v>2225</v>
      </c>
      <c r="G26" s="165">
        <f t="shared" si="1"/>
        <v>0</v>
      </c>
      <c r="H26" s="164">
        <v>40954.1</v>
      </c>
      <c r="I26" s="164">
        <v>33476.6</v>
      </c>
      <c r="J26" s="165">
        <v>2.1120000000000001</v>
      </c>
      <c r="K26" s="165">
        <v>1.883</v>
      </c>
      <c r="L26" s="164">
        <v>87128.45</v>
      </c>
      <c r="M26" s="164">
        <v>2916764.32</v>
      </c>
    </row>
    <row r="27" spans="2:14" x14ac:dyDescent="0.25">
      <c r="B27" s="14" t="s">
        <v>37</v>
      </c>
      <c r="C27" s="18">
        <v>1361</v>
      </c>
      <c r="D27" s="18">
        <v>1254</v>
      </c>
      <c r="E27" s="18">
        <v>1092</v>
      </c>
      <c r="F27" s="15">
        <v>98</v>
      </c>
      <c r="G27" s="15">
        <f t="shared" si="1"/>
        <v>64</v>
      </c>
      <c r="H27" s="18">
        <v>46171</v>
      </c>
      <c r="I27" s="18">
        <v>36400</v>
      </c>
      <c r="J27" s="15">
        <v>33.923999999999999</v>
      </c>
      <c r="K27" s="15">
        <v>33.332999999999998</v>
      </c>
      <c r="L27" s="16">
        <v>6619.02</v>
      </c>
      <c r="M27" s="16">
        <v>240932.26</v>
      </c>
    </row>
    <row r="28" spans="2:14" x14ac:dyDescent="0.25">
      <c r="B28" s="11" t="s">
        <v>38</v>
      </c>
      <c r="C28" s="12">
        <v>36</v>
      </c>
      <c r="D28" s="12">
        <v>27</v>
      </c>
      <c r="E28" s="12">
        <v>22</v>
      </c>
      <c r="F28" s="12">
        <v>0</v>
      </c>
      <c r="G28" s="12">
        <f t="shared" si="1"/>
        <v>5</v>
      </c>
      <c r="H28" s="13">
        <v>1405</v>
      </c>
      <c r="I28" s="13">
        <v>1451.9</v>
      </c>
      <c r="J28" s="12">
        <v>39.027999999999999</v>
      </c>
      <c r="K28" s="12">
        <v>65.995000000000005</v>
      </c>
      <c r="L28" s="13">
        <v>12936.97</v>
      </c>
      <c r="M28" s="13">
        <v>18783.189999999999</v>
      </c>
    </row>
    <row r="29" spans="2:14" x14ac:dyDescent="0.25">
      <c r="B29" s="14" t="s">
        <v>39</v>
      </c>
      <c r="C29" s="15">
        <v>15</v>
      </c>
      <c r="D29" s="15">
        <v>11</v>
      </c>
      <c r="E29" s="15">
        <v>11</v>
      </c>
      <c r="F29" s="15">
        <v>0</v>
      </c>
      <c r="G29" s="15">
        <f t="shared" si="1"/>
        <v>0</v>
      </c>
      <c r="H29" s="15">
        <v>108.5</v>
      </c>
      <c r="I29" s="15">
        <v>65.8</v>
      </c>
      <c r="J29" s="15">
        <v>7.2329999999999997</v>
      </c>
      <c r="K29" s="15">
        <v>5.9820000000000002</v>
      </c>
      <c r="L29" s="16">
        <v>11444.38</v>
      </c>
      <c r="M29" s="15">
        <v>753.04</v>
      </c>
    </row>
    <row r="30" spans="2:14" x14ac:dyDescent="0.25">
      <c r="B30" s="11" t="s">
        <v>40</v>
      </c>
      <c r="C30" s="12">
        <v>120.5</v>
      </c>
      <c r="D30" s="12">
        <v>161.75</v>
      </c>
      <c r="E30" s="12">
        <v>161.75</v>
      </c>
      <c r="F30" s="12">
        <v>0</v>
      </c>
      <c r="G30" s="12">
        <f t="shared" si="1"/>
        <v>0</v>
      </c>
      <c r="H30" s="12">
        <v>725.1</v>
      </c>
      <c r="I30" s="13">
        <v>1025.8</v>
      </c>
      <c r="J30" s="12">
        <v>6.0170000000000003</v>
      </c>
      <c r="K30" s="12">
        <v>6.3419999999999996</v>
      </c>
      <c r="L30" s="13">
        <v>6497.64</v>
      </c>
      <c r="M30" s="13">
        <v>6665.28</v>
      </c>
    </row>
    <row r="31" spans="2:14" x14ac:dyDescent="0.25">
      <c r="B31" s="14" t="s">
        <v>41</v>
      </c>
      <c r="C31" s="15">
        <v>69</v>
      </c>
      <c r="D31" s="15">
        <v>85.5</v>
      </c>
      <c r="E31" s="15">
        <v>85.5</v>
      </c>
      <c r="F31" s="15">
        <v>0</v>
      </c>
      <c r="G31" s="15">
        <f t="shared" si="1"/>
        <v>0</v>
      </c>
      <c r="H31" s="16">
        <v>2318.5</v>
      </c>
      <c r="I31" s="16">
        <v>3124.9</v>
      </c>
      <c r="J31" s="15">
        <v>33.600999999999999</v>
      </c>
      <c r="K31" s="15">
        <v>36.548999999999999</v>
      </c>
      <c r="L31" s="16">
        <v>2150.17</v>
      </c>
      <c r="M31" s="16">
        <v>6719.08</v>
      </c>
    </row>
    <row r="32" spans="2:14" x14ac:dyDescent="0.25">
      <c r="B32" s="11" t="s">
        <v>42</v>
      </c>
      <c r="C32" s="12">
        <v>53</v>
      </c>
      <c r="D32" s="12">
        <v>56</v>
      </c>
      <c r="E32" s="12">
        <v>51</v>
      </c>
      <c r="F32" s="12">
        <v>5</v>
      </c>
      <c r="G32" s="12">
        <f t="shared" si="1"/>
        <v>0</v>
      </c>
      <c r="H32" s="13">
        <v>1833.5</v>
      </c>
      <c r="I32" s="17">
        <v>1775</v>
      </c>
      <c r="J32" s="12">
        <v>34.594000000000001</v>
      </c>
      <c r="K32" s="12">
        <v>34.804000000000002</v>
      </c>
      <c r="L32" s="13">
        <v>5167.21</v>
      </c>
      <c r="M32" s="13">
        <v>9171.81</v>
      </c>
      <c r="N32" s="20"/>
    </row>
    <row r="33" spans="2:15" x14ac:dyDescent="0.25">
      <c r="B33" s="14" t="s">
        <v>43</v>
      </c>
      <c r="C33" s="15">
        <v>13</v>
      </c>
      <c r="D33" s="15">
        <v>25</v>
      </c>
      <c r="E33" s="15">
        <v>20</v>
      </c>
      <c r="F33" s="15">
        <v>5</v>
      </c>
      <c r="G33" s="15">
        <f t="shared" si="1"/>
        <v>0</v>
      </c>
      <c r="H33" s="15">
        <v>102.5</v>
      </c>
      <c r="I33" s="15">
        <v>167</v>
      </c>
      <c r="J33" s="15">
        <v>7.8849999999999998</v>
      </c>
      <c r="K33" s="15">
        <v>8.35</v>
      </c>
      <c r="L33" s="16">
        <v>9703.59</v>
      </c>
      <c r="M33" s="16">
        <v>1620.5</v>
      </c>
    </row>
    <row r="34" spans="2:15" x14ac:dyDescent="0.25">
      <c r="B34" s="11" t="s">
        <v>44</v>
      </c>
      <c r="C34" s="17">
        <v>3983</v>
      </c>
      <c r="D34" s="13">
        <v>3780.5</v>
      </c>
      <c r="E34" s="13">
        <v>3768.5</v>
      </c>
      <c r="F34" s="12">
        <v>12</v>
      </c>
      <c r="G34" s="12">
        <f t="shared" si="1"/>
        <v>0</v>
      </c>
      <c r="H34" s="13">
        <v>59452.4</v>
      </c>
      <c r="I34" s="13">
        <v>51480.5</v>
      </c>
      <c r="J34" s="12">
        <v>14.927</v>
      </c>
      <c r="K34" s="12">
        <v>13.661</v>
      </c>
      <c r="L34" s="13">
        <v>1787.08</v>
      </c>
      <c r="M34" s="13">
        <v>91999.96</v>
      </c>
      <c r="N34" s="20"/>
    </row>
    <row r="35" spans="2:15" x14ac:dyDescent="0.25">
      <c r="B35" s="14" t="s">
        <v>45</v>
      </c>
      <c r="C35" s="15">
        <v>17</v>
      </c>
      <c r="D35" s="15">
        <v>17.5</v>
      </c>
      <c r="E35" s="15">
        <v>17.5</v>
      </c>
      <c r="F35" s="15">
        <v>0</v>
      </c>
      <c r="G35" s="15">
        <f t="shared" si="1"/>
        <v>0</v>
      </c>
      <c r="H35" s="15">
        <v>108.9</v>
      </c>
      <c r="I35" s="15">
        <v>111.01</v>
      </c>
      <c r="J35" s="15">
        <v>6.4059999999999997</v>
      </c>
      <c r="K35" s="15">
        <v>6.343</v>
      </c>
      <c r="L35" s="16">
        <v>5308.73</v>
      </c>
      <c r="M35" s="15">
        <v>589.32000000000005</v>
      </c>
    </row>
    <row r="36" spans="2:15" x14ac:dyDescent="0.25">
      <c r="B36" s="11" t="s">
        <v>46</v>
      </c>
      <c r="C36" s="12">
        <v>12</v>
      </c>
      <c r="D36" s="21"/>
      <c r="E36" s="21"/>
      <c r="F36" s="21"/>
      <c r="G36" s="12">
        <f t="shared" si="1"/>
        <v>0</v>
      </c>
      <c r="H36" s="12">
        <v>120</v>
      </c>
      <c r="I36" s="21"/>
      <c r="J36" s="12">
        <v>10</v>
      </c>
      <c r="K36" s="21"/>
      <c r="L36" s="21"/>
      <c r="M36" s="21"/>
      <c r="N36" s="20"/>
    </row>
    <row r="37" spans="2:15" x14ac:dyDescent="0.25">
      <c r="B37" s="14" t="s">
        <v>47</v>
      </c>
      <c r="C37" s="16">
        <v>3645</v>
      </c>
      <c r="D37" s="16">
        <v>3197.5</v>
      </c>
      <c r="E37" s="16">
        <v>2601.5</v>
      </c>
      <c r="F37" s="15">
        <v>596</v>
      </c>
      <c r="G37" s="15">
        <f t="shared" si="1"/>
        <v>0</v>
      </c>
      <c r="H37" s="16">
        <v>7683.29</v>
      </c>
      <c r="I37" s="16">
        <v>5363.25</v>
      </c>
      <c r="J37" s="15">
        <v>2.1080000000000001</v>
      </c>
      <c r="K37" s="15">
        <v>2.0619999999999998</v>
      </c>
      <c r="L37" s="16">
        <v>8514.2099999999991</v>
      </c>
      <c r="M37" s="16">
        <v>45663.83</v>
      </c>
    </row>
    <row r="38" spans="2:15" x14ac:dyDescent="0.25">
      <c r="B38" s="11" t="s">
        <v>48</v>
      </c>
      <c r="C38" s="12">
        <v>25</v>
      </c>
      <c r="D38" s="12">
        <v>18</v>
      </c>
      <c r="E38" s="12">
        <v>18</v>
      </c>
      <c r="F38" s="12">
        <v>0</v>
      </c>
      <c r="G38" s="12">
        <f t="shared" si="1"/>
        <v>0</v>
      </c>
      <c r="H38" s="12">
        <v>495</v>
      </c>
      <c r="I38" s="12">
        <v>324</v>
      </c>
      <c r="J38" s="12">
        <v>19.8</v>
      </c>
      <c r="K38" s="12">
        <v>18</v>
      </c>
      <c r="L38" s="13">
        <v>3240.74</v>
      </c>
      <c r="M38" s="13">
        <v>1050</v>
      </c>
    </row>
    <row r="39" spans="2:15" x14ac:dyDescent="0.25">
      <c r="B39" s="14" t="s">
        <v>49</v>
      </c>
      <c r="C39" s="15">
        <v>272</v>
      </c>
      <c r="D39" s="15">
        <v>230.75</v>
      </c>
      <c r="E39" s="15">
        <v>228.75</v>
      </c>
      <c r="F39" s="15">
        <v>2</v>
      </c>
      <c r="G39" s="15">
        <f t="shared" si="1"/>
        <v>0</v>
      </c>
      <c r="H39" s="16">
        <v>8814.5</v>
      </c>
      <c r="I39" s="16">
        <v>7507.5</v>
      </c>
      <c r="J39" s="15">
        <v>32.405999999999999</v>
      </c>
      <c r="K39" s="15">
        <v>32.82</v>
      </c>
      <c r="L39" s="16">
        <v>3622.46</v>
      </c>
      <c r="M39" s="16">
        <v>27195.599999999999</v>
      </c>
    </row>
    <row r="40" spans="2:15" x14ac:dyDescent="0.25">
      <c r="B40" s="11" t="s">
        <v>50</v>
      </c>
      <c r="C40" s="12">
        <v>5</v>
      </c>
      <c r="D40" s="12">
        <v>2</v>
      </c>
      <c r="E40" s="12">
        <v>2</v>
      </c>
      <c r="F40" s="12">
        <v>0</v>
      </c>
      <c r="G40" s="12">
        <f t="shared" si="1"/>
        <v>0</v>
      </c>
      <c r="H40" s="12">
        <v>22.5</v>
      </c>
      <c r="I40" s="12">
        <v>9</v>
      </c>
      <c r="J40" s="12">
        <v>4.5</v>
      </c>
      <c r="K40" s="12">
        <v>4.5</v>
      </c>
      <c r="L40" s="13">
        <v>12750</v>
      </c>
      <c r="M40" s="12">
        <v>114.75</v>
      </c>
      <c r="N40" s="19"/>
      <c r="O40" s="19"/>
    </row>
    <row r="41" spans="2:15" x14ac:dyDescent="0.25">
      <c r="B41" s="14" t="s">
        <v>51</v>
      </c>
      <c r="C41" s="15">
        <v>551</v>
      </c>
      <c r="D41" s="15">
        <v>384.5</v>
      </c>
      <c r="E41" s="15">
        <v>384.5</v>
      </c>
      <c r="F41" s="15">
        <v>0</v>
      </c>
      <c r="G41" s="15">
        <f t="shared" si="1"/>
        <v>0</v>
      </c>
      <c r="H41" s="16">
        <v>23280.5</v>
      </c>
      <c r="I41" s="16">
        <v>15774</v>
      </c>
      <c r="J41" s="15">
        <v>42.250999999999998</v>
      </c>
      <c r="K41" s="15">
        <v>41.024999999999999</v>
      </c>
      <c r="L41" s="15">
        <v>497.55</v>
      </c>
      <c r="M41" s="16">
        <v>7848.41</v>
      </c>
    </row>
    <row r="42" spans="2:15" x14ac:dyDescent="0.25">
      <c r="B42" s="11" t="s">
        <v>52</v>
      </c>
      <c r="C42" s="17">
        <v>14374</v>
      </c>
      <c r="D42" s="17">
        <v>13938</v>
      </c>
      <c r="E42" s="17">
        <v>13380</v>
      </c>
      <c r="F42" s="12">
        <v>558</v>
      </c>
      <c r="G42" s="12">
        <f t="shared" si="1"/>
        <v>0</v>
      </c>
      <c r="H42" s="13">
        <v>51921.2</v>
      </c>
      <c r="I42" s="13">
        <v>52168.03</v>
      </c>
      <c r="J42" s="12">
        <v>3.6120000000000001</v>
      </c>
      <c r="K42" s="12">
        <v>3.899</v>
      </c>
      <c r="L42" s="13">
        <v>3783.35</v>
      </c>
      <c r="M42" s="13">
        <v>197370.06</v>
      </c>
      <c r="N42" s="19"/>
    </row>
    <row r="43" spans="2:15" x14ac:dyDescent="0.25">
      <c r="B43" s="14" t="s">
        <v>53</v>
      </c>
      <c r="C43" s="15">
        <v>5</v>
      </c>
      <c r="D43" s="15">
        <v>2.5</v>
      </c>
      <c r="E43" s="15">
        <v>2.5</v>
      </c>
      <c r="F43" s="15">
        <v>0</v>
      </c>
      <c r="G43" s="15">
        <f t="shared" si="1"/>
        <v>0</v>
      </c>
      <c r="H43" s="15">
        <v>17.5</v>
      </c>
      <c r="I43" s="15">
        <v>9.3800000000000008</v>
      </c>
      <c r="J43" s="15">
        <v>3.5</v>
      </c>
      <c r="K43" s="15">
        <v>3.7519999999999998</v>
      </c>
      <c r="L43" s="16">
        <v>12626.87</v>
      </c>
      <c r="M43" s="15">
        <v>118.44</v>
      </c>
    </row>
    <row r="44" spans="2:15" x14ac:dyDescent="0.25">
      <c r="B44" s="11" t="s">
        <v>54</v>
      </c>
      <c r="C44" s="12">
        <v>11</v>
      </c>
      <c r="D44" s="12">
        <v>22</v>
      </c>
      <c r="E44" s="12">
        <v>22</v>
      </c>
      <c r="F44" s="12">
        <v>0</v>
      </c>
      <c r="G44" s="12">
        <f t="shared" si="1"/>
        <v>0</v>
      </c>
      <c r="H44" s="12">
        <v>352</v>
      </c>
      <c r="I44" s="12">
        <v>660</v>
      </c>
      <c r="J44" s="12">
        <v>32</v>
      </c>
      <c r="K44" s="12">
        <v>30</v>
      </c>
      <c r="L44" s="13">
        <v>5600</v>
      </c>
      <c r="M44" s="13">
        <v>3696</v>
      </c>
      <c r="N44" s="19"/>
      <c r="O44" s="19"/>
    </row>
    <row r="45" spans="2:15" x14ac:dyDescent="0.25">
      <c r="B45" s="14" t="s">
        <v>55</v>
      </c>
      <c r="C45" s="15">
        <v>6</v>
      </c>
      <c r="D45" s="15">
        <v>4</v>
      </c>
      <c r="E45" s="15">
        <v>4</v>
      </c>
      <c r="F45" s="15">
        <v>0</v>
      </c>
      <c r="G45" s="15">
        <f t="shared" si="1"/>
        <v>0</v>
      </c>
      <c r="H45" s="15">
        <v>60</v>
      </c>
      <c r="I45" s="15">
        <v>32</v>
      </c>
      <c r="J45" s="15">
        <v>10</v>
      </c>
      <c r="K45" s="15">
        <v>8</v>
      </c>
      <c r="L45" s="16">
        <v>8900</v>
      </c>
      <c r="M45" s="15">
        <v>284.8</v>
      </c>
    </row>
    <row r="46" spans="2:15" x14ac:dyDescent="0.25">
      <c r="B46" s="11" t="s">
        <v>56</v>
      </c>
      <c r="C46" s="12">
        <v>121</v>
      </c>
      <c r="D46" s="12">
        <v>164</v>
      </c>
      <c r="E46" s="12">
        <v>164</v>
      </c>
      <c r="F46" s="12">
        <v>0</v>
      </c>
      <c r="G46" s="12">
        <f t="shared" si="1"/>
        <v>0</v>
      </c>
      <c r="H46" s="17">
        <v>8332</v>
      </c>
      <c r="I46" s="17">
        <v>15094</v>
      </c>
      <c r="J46" s="12">
        <v>68.86</v>
      </c>
      <c r="K46" s="12">
        <v>92.037000000000006</v>
      </c>
      <c r="L46" s="13">
        <v>6801.13</v>
      </c>
      <c r="M46" s="13">
        <v>102656.22</v>
      </c>
      <c r="N46" s="19"/>
    </row>
    <row r="47" spans="2:15" x14ac:dyDescent="0.25">
      <c r="B47" s="14" t="s">
        <v>57</v>
      </c>
      <c r="C47" s="15">
        <v>7</v>
      </c>
      <c r="D47" s="15">
        <v>2</v>
      </c>
      <c r="E47" s="15">
        <v>2</v>
      </c>
      <c r="F47" s="15">
        <v>0</v>
      </c>
      <c r="G47" s="15">
        <f t="shared" si="1"/>
        <v>0</v>
      </c>
      <c r="H47" s="15">
        <v>52.5</v>
      </c>
      <c r="I47" s="15">
        <v>15.6</v>
      </c>
      <c r="J47" s="15">
        <v>7.5</v>
      </c>
      <c r="K47" s="15">
        <v>7.8</v>
      </c>
      <c r="L47" s="16">
        <v>8157.31</v>
      </c>
      <c r="M47" s="15">
        <v>127.25</v>
      </c>
    </row>
    <row r="48" spans="2:15" x14ac:dyDescent="0.25">
      <c r="B48" s="11" t="s">
        <v>58</v>
      </c>
      <c r="C48" s="12">
        <v>13</v>
      </c>
      <c r="D48" s="12">
        <v>10.5</v>
      </c>
      <c r="E48" s="12">
        <v>10.5</v>
      </c>
      <c r="F48" s="12">
        <v>0</v>
      </c>
      <c r="G48" s="12">
        <f t="shared" si="1"/>
        <v>0</v>
      </c>
      <c r="H48" s="12">
        <v>113.5</v>
      </c>
      <c r="I48" s="12">
        <v>81.95</v>
      </c>
      <c r="J48" s="12">
        <v>8.7309999999999999</v>
      </c>
      <c r="K48" s="12">
        <v>7.8049999999999997</v>
      </c>
      <c r="L48" s="13">
        <v>6209.64</v>
      </c>
      <c r="M48" s="12">
        <v>508.88</v>
      </c>
      <c r="N48" s="19"/>
      <c r="O48" s="19"/>
    </row>
    <row r="49" spans="2:15" x14ac:dyDescent="0.25">
      <c r="B49" s="14" t="s">
        <v>59</v>
      </c>
      <c r="C49" s="15">
        <v>102</v>
      </c>
      <c r="D49" s="15">
        <v>155</v>
      </c>
      <c r="E49" s="15">
        <v>155</v>
      </c>
      <c r="F49" s="15">
        <v>0</v>
      </c>
      <c r="G49" s="15">
        <f t="shared" si="1"/>
        <v>0</v>
      </c>
      <c r="H49" s="18">
        <v>3676</v>
      </c>
      <c r="I49" s="16">
        <v>5314.8</v>
      </c>
      <c r="J49" s="15">
        <v>36.039000000000001</v>
      </c>
      <c r="K49" s="15">
        <v>34.289000000000001</v>
      </c>
      <c r="L49" s="16">
        <v>5810.51</v>
      </c>
      <c r="M49" s="16">
        <v>30881.72</v>
      </c>
    </row>
    <row r="50" spans="2:15" x14ac:dyDescent="0.25">
      <c r="B50" s="11" t="s">
        <v>60</v>
      </c>
      <c r="C50" s="12">
        <v>352</v>
      </c>
      <c r="D50" s="12">
        <v>176</v>
      </c>
      <c r="E50" s="12">
        <v>176</v>
      </c>
      <c r="F50" s="12">
        <v>0</v>
      </c>
      <c r="G50" s="12">
        <f t="shared" si="1"/>
        <v>0</v>
      </c>
      <c r="H50" s="13">
        <v>10761.5</v>
      </c>
      <c r="I50" s="13">
        <v>5254.5</v>
      </c>
      <c r="J50" s="12">
        <v>30.571999999999999</v>
      </c>
      <c r="K50" s="12">
        <v>29.855</v>
      </c>
      <c r="L50" s="12">
        <v>451.02</v>
      </c>
      <c r="M50" s="13">
        <v>2369.87</v>
      </c>
    </row>
    <row r="51" spans="2:15" x14ac:dyDescent="0.25">
      <c r="B51" s="14" t="s">
        <v>61</v>
      </c>
      <c r="C51" s="15">
        <v>647</v>
      </c>
      <c r="D51" s="15">
        <v>103</v>
      </c>
      <c r="E51" s="15">
        <v>103</v>
      </c>
      <c r="F51" s="15">
        <v>0</v>
      </c>
      <c r="G51" s="15">
        <f t="shared" si="1"/>
        <v>0</v>
      </c>
      <c r="H51" s="16">
        <v>2237.6</v>
      </c>
      <c r="I51" s="15">
        <v>221.05</v>
      </c>
      <c r="J51" s="15">
        <v>3.4580000000000002</v>
      </c>
      <c r="K51" s="15">
        <v>2.1459999999999999</v>
      </c>
      <c r="L51" s="16">
        <v>3794.45</v>
      </c>
      <c r="M51" s="15">
        <v>838.76</v>
      </c>
    </row>
    <row r="52" spans="2:15" x14ac:dyDescent="0.25">
      <c r="B52" s="11" t="s">
        <v>62</v>
      </c>
      <c r="C52" s="17">
        <v>9600</v>
      </c>
      <c r="D52" s="12">
        <v>504</v>
      </c>
      <c r="E52" s="12">
        <v>504</v>
      </c>
      <c r="F52" s="12">
        <v>0</v>
      </c>
      <c r="G52" s="12">
        <f t="shared" si="1"/>
        <v>0</v>
      </c>
      <c r="H52" s="17">
        <v>20160</v>
      </c>
      <c r="I52" s="17">
        <v>1260</v>
      </c>
      <c r="J52" s="12">
        <v>2.1</v>
      </c>
      <c r="K52" s="12">
        <v>2.5</v>
      </c>
      <c r="L52" s="13">
        <v>5550</v>
      </c>
      <c r="M52" s="13">
        <v>6993</v>
      </c>
    </row>
    <row r="53" spans="2:15" x14ac:dyDescent="0.25">
      <c r="B53" s="14" t="s">
        <v>63</v>
      </c>
      <c r="C53" s="16">
        <v>2171.75</v>
      </c>
      <c r="D53" s="16">
        <v>1851.45</v>
      </c>
      <c r="E53" s="16">
        <v>1834.45</v>
      </c>
      <c r="F53" s="15">
        <v>0</v>
      </c>
      <c r="G53" s="15">
        <f t="shared" si="1"/>
        <v>17</v>
      </c>
      <c r="H53" s="16">
        <v>187925.7</v>
      </c>
      <c r="I53" s="16">
        <v>204553.77</v>
      </c>
      <c r="J53" s="15">
        <v>86.531999999999996</v>
      </c>
      <c r="K53" s="15">
        <v>111.50700000000001</v>
      </c>
      <c r="L53" s="16">
        <v>7119.07</v>
      </c>
      <c r="M53" s="16">
        <v>1456231.88</v>
      </c>
    </row>
    <row r="54" spans="2:15" x14ac:dyDescent="0.25">
      <c r="B54" s="11" t="s">
        <v>64</v>
      </c>
      <c r="C54" s="12">
        <v>242</v>
      </c>
      <c r="D54" s="12">
        <v>234</v>
      </c>
      <c r="E54" s="12">
        <v>234</v>
      </c>
      <c r="F54" s="12">
        <v>0</v>
      </c>
      <c r="G54" s="12">
        <f t="shared" si="1"/>
        <v>0</v>
      </c>
      <c r="H54" s="13">
        <v>5224.6000000000004</v>
      </c>
      <c r="I54" s="13">
        <v>5394.4</v>
      </c>
      <c r="J54" s="12">
        <v>21.588999999999999</v>
      </c>
      <c r="K54" s="12">
        <v>23.053000000000001</v>
      </c>
      <c r="L54" s="13">
        <v>5569.79</v>
      </c>
      <c r="M54" s="13">
        <v>30045.66</v>
      </c>
      <c r="N54" s="19"/>
    </row>
    <row r="55" spans="2:15" x14ac:dyDescent="0.25">
      <c r="B55" s="14" t="s">
        <v>65</v>
      </c>
      <c r="C55" s="15">
        <v>70</v>
      </c>
      <c r="D55" s="15">
        <v>38</v>
      </c>
      <c r="E55" s="15">
        <v>38</v>
      </c>
      <c r="F55" s="15">
        <v>0</v>
      </c>
      <c r="G55" s="15">
        <f t="shared" si="1"/>
        <v>0</v>
      </c>
      <c r="H55" s="15">
        <v>140</v>
      </c>
      <c r="I55" s="15">
        <v>81.7</v>
      </c>
      <c r="J55" s="15">
        <v>2</v>
      </c>
      <c r="K55" s="15">
        <v>2.15</v>
      </c>
      <c r="L55" s="15">
        <v>803</v>
      </c>
      <c r="M55" s="15">
        <v>65.61</v>
      </c>
    </row>
    <row r="56" spans="2:15" x14ac:dyDescent="0.25">
      <c r="B56" s="11" t="s">
        <v>66</v>
      </c>
      <c r="C56" s="12"/>
      <c r="D56" s="12">
        <v>55</v>
      </c>
      <c r="E56" s="12">
        <v>55</v>
      </c>
      <c r="F56" s="12">
        <v>0</v>
      </c>
      <c r="G56" s="12">
        <f t="shared" si="1"/>
        <v>0</v>
      </c>
      <c r="H56" s="12"/>
      <c r="I56" s="12">
        <v>159.5</v>
      </c>
      <c r="J56" s="12"/>
      <c r="K56" s="12">
        <v>2.9</v>
      </c>
      <c r="L56" s="13">
        <v>4250</v>
      </c>
      <c r="M56" s="12">
        <v>677.88</v>
      </c>
      <c r="N56" s="19"/>
      <c r="O56" s="19"/>
    </row>
    <row r="57" spans="2:15" x14ac:dyDescent="0.25">
      <c r="B57" s="14" t="s">
        <v>67</v>
      </c>
      <c r="C57" s="15">
        <v>5</v>
      </c>
      <c r="D57" s="22"/>
      <c r="E57" s="22"/>
      <c r="F57" s="22"/>
      <c r="G57" s="15">
        <f t="shared" si="1"/>
        <v>0</v>
      </c>
      <c r="H57" s="15">
        <v>6</v>
      </c>
      <c r="I57" s="22"/>
      <c r="J57" s="15">
        <v>1.2</v>
      </c>
      <c r="K57" s="22"/>
      <c r="L57" s="22"/>
      <c r="M57" s="22"/>
    </row>
    <row r="58" spans="2:15" x14ac:dyDescent="0.25">
      <c r="B58" s="11" t="s">
        <v>68</v>
      </c>
      <c r="C58" s="12">
        <v>29</v>
      </c>
      <c r="D58" s="12">
        <v>29.5</v>
      </c>
      <c r="E58" s="12">
        <v>24.5</v>
      </c>
      <c r="F58" s="12">
        <v>5</v>
      </c>
      <c r="G58" s="12">
        <f t="shared" si="1"/>
        <v>0</v>
      </c>
      <c r="H58" s="12">
        <v>337</v>
      </c>
      <c r="I58" s="12">
        <v>331.5</v>
      </c>
      <c r="J58" s="12">
        <v>11.621</v>
      </c>
      <c r="K58" s="12">
        <v>13.531000000000001</v>
      </c>
      <c r="L58" s="13">
        <v>3204.83</v>
      </c>
      <c r="M58" s="13">
        <v>1062.4000000000001</v>
      </c>
      <c r="N58" s="19"/>
    </row>
    <row r="59" spans="2:15" x14ac:dyDescent="0.25">
      <c r="B59" s="14" t="s">
        <v>69</v>
      </c>
      <c r="C59" s="15">
        <v>47.5</v>
      </c>
      <c r="D59" s="15">
        <v>51</v>
      </c>
      <c r="E59" s="15">
        <v>51</v>
      </c>
      <c r="F59" s="15">
        <v>0</v>
      </c>
      <c r="G59" s="15">
        <f t="shared" si="1"/>
        <v>0</v>
      </c>
      <c r="H59" s="15">
        <v>466</v>
      </c>
      <c r="I59" s="15">
        <v>552</v>
      </c>
      <c r="J59" s="15">
        <v>9.8109999999999999</v>
      </c>
      <c r="K59" s="15">
        <v>10.824</v>
      </c>
      <c r="L59" s="16">
        <v>9032.61</v>
      </c>
      <c r="M59" s="16">
        <v>4986</v>
      </c>
    </row>
    <row r="60" spans="2:15" x14ac:dyDescent="0.25">
      <c r="B60" s="86" t="s">
        <v>70</v>
      </c>
      <c r="C60" s="88">
        <v>61460.75</v>
      </c>
      <c r="D60" s="88">
        <v>49464.01</v>
      </c>
      <c r="E60" s="88">
        <v>45831.95</v>
      </c>
      <c r="F60" s="88">
        <v>3544.06</v>
      </c>
      <c r="G60" s="88">
        <f>SUM(G12:G59)</f>
        <v>88</v>
      </c>
      <c r="H60" s="88">
        <v>601600.84</v>
      </c>
      <c r="I60" s="88">
        <v>523175.47</v>
      </c>
      <c r="J60" s="89">
        <v>0</v>
      </c>
      <c r="K60" s="89">
        <v>0</v>
      </c>
      <c r="L60" s="89">
        <v>0</v>
      </c>
      <c r="M60" s="88">
        <v>5464350.71</v>
      </c>
    </row>
    <row r="61" spans="2:15" s="26" customFormat="1" x14ac:dyDescent="0.25">
      <c r="B61" s="23"/>
      <c r="C61" s="24"/>
      <c r="D61" s="24"/>
      <c r="E61" s="24"/>
      <c r="F61" s="24"/>
      <c r="G61" s="24"/>
      <c r="H61" s="24"/>
      <c r="I61" s="24"/>
      <c r="J61" s="25"/>
      <c r="K61" s="25"/>
      <c r="L61" s="25"/>
      <c r="M61" s="24"/>
    </row>
    <row r="62" spans="2:15" ht="15.75" thickBot="1" x14ac:dyDescent="0.3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2:15" ht="15" customHeight="1" x14ac:dyDescent="0.25">
      <c r="B63" s="172" t="s">
        <v>71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4"/>
    </row>
    <row r="64" spans="2:15" ht="15" customHeight="1" thickBot="1" x14ac:dyDescent="0.3">
      <c r="B64" s="28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9"/>
    </row>
    <row r="65" spans="2:15" ht="45" x14ac:dyDescent="0.25">
      <c r="B65" s="77" t="s">
        <v>20</v>
      </c>
      <c r="C65" s="81" t="s">
        <v>221</v>
      </c>
      <c r="D65" s="81" t="s">
        <v>222</v>
      </c>
      <c r="E65" s="78" t="s">
        <v>9</v>
      </c>
      <c r="F65" s="78" t="s">
        <v>10</v>
      </c>
      <c r="G65" s="77" t="s">
        <v>21</v>
      </c>
      <c r="H65" s="78" t="s">
        <v>12</v>
      </c>
      <c r="I65" s="78" t="s">
        <v>13</v>
      </c>
      <c r="J65" s="78" t="s">
        <v>14</v>
      </c>
      <c r="K65" s="78" t="s">
        <v>15</v>
      </c>
      <c r="L65" s="78" t="s">
        <v>16</v>
      </c>
      <c r="M65" s="78" t="s">
        <v>17</v>
      </c>
    </row>
    <row r="66" spans="2:15" x14ac:dyDescent="0.25">
      <c r="B66" s="11" t="s">
        <v>24</v>
      </c>
      <c r="C66" s="21"/>
      <c r="D66" s="12">
        <v>14</v>
      </c>
      <c r="E66" s="12">
        <v>0</v>
      </c>
      <c r="F66" s="12">
        <v>0</v>
      </c>
      <c r="G66" s="12">
        <f>D66-E66-F66</f>
        <v>14</v>
      </c>
      <c r="H66" s="21"/>
      <c r="I66" s="12">
        <v>0</v>
      </c>
      <c r="J66" s="21"/>
      <c r="K66" s="12">
        <v>0</v>
      </c>
      <c r="L66" s="12">
        <v>0</v>
      </c>
      <c r="M66" s="12">
        <v>0</v>
      </c>
    </row>
    <row r="67" spans="2:15" x14ac:dyDescent="0.25">
      <c r="B67" s="14" t="s">
        <v>26</v>
      </c>
      <c r="C67" s="16">
        <v>17855</v>
      </c>
      <c r="D67" s="16">
        <v>4340</v>
      </c>
      <c r="E67" s="16">
        <v>3491.5</v>
      </c>
      <c r="F67" s="15">
        <v>848.5</v>
      </c>
      <c r="G67" s="15">
        <f t="shared" ref="G67:G84" si="2">D67-E67-F67</f>
        <v>0</v>
      </c>
      <c r="H67" s="16">
        <v>170088.5</v>
      </c>
      <c r="I67" s="16">
        <v>41648.76</v>
      </c>
      <c r="J67" s="15">
        <v>9.5259999999999998</v>
      </c>
      <c r="K67" s="15">
        <v>11.929</v>
      </c>
      <c r="L67" s="15">
        <v>473.71</v>
      </c>
      <c r="M67" s="16">
        <v>19729.349999999999</v>
      </c>
    </row>
    <row r="68" spans="2:15" x14ac:dyDescent="0.25">
      <c r="B68" s="11" t="s">
        <v>72</v>
      </c>
      <c r="C68" s="13">
        <v>1300</v>
      </c>
      <c r="D68" s="13">
        <v>3700</v>
      </c>
      <c r="E68" s="13">
        <v>2550</v>
      </c>
      <c r="F68" s="13">
        <v>1150</v>
      </c>
      <c r="G68" s="12">
        <f t="shared" si="2"/>
        <v>0</v>
      </c>
      <c r="H68" s="12">
        <v>650</v>
      </c>
      <c r="I68" s="13">
        <v>2167.5</v>
      </c>
      <c r="J68" s="12">
        <v>0.5</v>
      </c>
      <c r="K68" s="12">
        <v>0.85</v>
      </c>
      <c r="L68" s="13">
        <v>3729.41</v>
      </c>
      <c r="M68" s="13">
        <v>8083.5</v>
      </c>
      <c r="N68" s="19"/>
    </row>
    <row r="69" spans="2:15" x14ac:dyDescent="0.25">
      <c r="B69" s="14" t="s">
        <v>29</v>
      </c>
      <c r="C69" s="16">
        <v>3418</v>
      </c>
      <c r="D69" s="16">
        <v>3433</v>
      </c>
      <c r="E69" s="16">
        <v>3433</v>
      </c>
      <c r="F69" s="15">
        <v>0</v>
      </c>
      <c r="G69" s="15">
        <f t="shared" si="2"/>
        <v>0</v>
      </c>
      <c r="H69" s="16">
        <v>3508.5</v>
      </c>
      <c r="I69" s="16">
        <v>2680.6</v>
      </c>
      <c r="J69" s="15">
        <v>1.026</v>
      </c>
      <c r="K69" s="15">
        <v>0.78100000000000003</v>
      </c>
      <c r="L69" s="16">
        <v>10671.73</v>
      </c>
      <c r="M69" s="16">
        <v>28606.65</v>
      </c>
    </row>
    <row r="70" spans="2:15" x14ac:dyDescent="0.25">
      <c r="B70" s="11" t="s">
        <v>73</v>
      </c>
      <c r="C70" s="21"/>
      <c r="D70" s="12">
        <v>2</v>
      </c>
      <c r="E70" s="12">
        <v>2</v>
      </c>
      <c r="F70" s="12">
        <v>0</v>
      </c>
      <c r="G70" s="12">
        <f t="shared" si="2"/>
        <v>0</v>
      </c>
      <c r="H70" s="21"/>
      <c r="I70" s="12">
        <v>0.84</v>
      </c>
      <c r="J70" s="21"/>
      <c r="K70" s="12">
        <v>0.42</v>
      </c>
      <c r="L70" s="13">
        <v>40000</v>
      </c>
      <c r="M70" s="12">
        <v>33.6</v>
      </c>
      <c r="N70" s="19"/>
      <c r="O70" s="19"/>
    </row>
    <row r="71" spans="2:15" x14ac:dyDescent="0.25">
      <c r="B71" s="14" t="s">
        <v>74</v>
      </c>
      <c r="C71" s="15">
        <v>598</v>
      </c>
      <c r="D71" s="15">
        <v>167</v>
      </c>
      <c r="E71" s="15">
        <v>72</v>
      </c>
      <c r="F71" s="15">
        <v>95</v>
      </c>
      <c r="G71" s="15">
        <f t="shared" si="2"/>
        <v>0</v>
      </c>
      <c r="H71" s="15">
        <v>269.3</v>
      </c>
      <c r="I71" s="15">
        <v>21.6</v>
      </c>
      <c r="J71" s="15">
        <v>0.45</v>
      </c>
      <c r="K71" s="15">
        <v>0.3</v>
      </c>
      <c r="L71" s="16">
        <v>41597.22</v>
      </c>
      <c r="M71" s="15">
        <v>898.5</v>
      </c>
    </row>
    <row r="72" spans="2:15" x14ac:dyDescent="0.25">
      <c r="B72" s="11" t="s">
        <v>75</v>
      </c>
      <c r="C72" s="21"/>
      <c r="D72" s="12">
        <v>100</v>
      </c>
      <c r="E72" s="12">
        <v>67</v>
      </c>
      <c r="F72" s="12">
        <v>33</v>
      </c>
      <c r="G72" s="12">
        <f t="shared" si="2"/>
        <v>0</v>
      </c>
      <c r="H72" s="21"/>
      <c r="I72" s="12">
        <v>622.42999999999995</v>
      </c>
      <c r="J72" s="21"/>
      <c r="K72" s="12">
        <v>9.2899999999999991</v>
      </c>
      <c r="L72" s="12">
        <v>496.19</v>
      </c>
      <c r="M72" s="12">
        <v>308.83999999999997</v>
      </c>
    </row>
    <row r="73" spans="2:15" x14ac:dyDescent="0.25">
      <c r="B73" s="14" t="s">
        <v>32</v>
      </c>
      <c r="C73" s="16">
        <v>8000</v>
      </c>
      <c r="D73" s="16">
        <v>7757</v>
      </c>
      <c r="E73" s="16">
        <v>3500</v>
      </c>
      <c r="F73" s="16">
        <v>4257</v>
      </c>
      <c r="G73" s="15">
        <f t="shared" si="2"/>
        <v>0</v>
      </c>
      <c r="H73" s="16">
        <v>6400</v>
      </c>
      <c r="I73" s="16">
        <v>1750</v>
      </c>
      <c r="J73" s="15">
        <v>0.8</v>
      </c>
      <c r="K73" s="15">
        <v>0.5</v>
      </c>
      <c r="L73" s="16">
        <v>3600</v>
      </c>
      <c r="M73" s="16">
        <v>6300</v>
      </c>
    </row>
    <row r="74" spans="2:15" x14ac:dyDescent="0.25">
      <c r="B74" s="11" t="s">
        <v>47</v>
      </c>
      <c r="C74" s="13">
        <v>111981</v>
      </c>
      <c r="D74" s="13">
        <v>113748</v>
      </c>
      <c r="E74" s="13">
        <v>71918</v>
      </c>
      <c r="F74" s="13">
        <v>41830</v>
      </c>
      <c r="G74" s="12">
        <f t="shared" si="2"/>
        <v>0</v>
      </c>
      <c r="H74" s="13">
        <v>68432.820000000007</v>
      </c>
      <c r="I74" s="13">
        <v>36007.74</v>
      </c>
      <c r="J74" s="12">
        <v>0.61099999999999999</v>
      </c>
      <c r="K74" s="12">
        <v>0.501</v>
      </c>
      <c r="L74" s="13">
        <v>7416.65</v>
      </c>
      <c r="M74" s="13">
        <v>267056.77</v>
      </c>
    </row>
    <row r="75" spans="2:15" x14ac:dyDescent="0.25">
      <c r="B75" s="14" t="s">
        <v>76</v>
      </c>
      <c r="C75" s="22"/>
      <c r="D75" s="15">
        <v>205</v>
      </c>
      <c r="E75" s="15">
        <v>0</v>
      </c>
      <c r="F75" s="15">
        <v>0</v>
      </c>
      <c r="G75" s="15">
        <f t="shared" si="2"/>
        <v>205</v>
      </c>
      <c r="H75" s="22"/>
      <c r="I75" s="15">
        <v>0</v>
      </c>
      <c r="J75" s="22"/>
      <c r="K75" s="15">
        <v>0</v>
      </c>
      <c r="L75" s="15">
        <v>0</v>
      </c>
      <c r="M75" s="15">
        <v>0</v>
      </c>
    </row>
    <row r="76" spans="2:15" x14ac:dyDescent="0.25">
      <c r="B76" s="11" t="s">
        <v>51</v>
      </c>
      <c r="C76" s="13">
        <v>2049</v>
      </c>
      <c r="D76" s="13">
        <v>4153</v>
      </c>
      <c r="E76" s="13">
        <v>3607</v>
      </c>
      <c r="F76" s="12">
        <v>546</v>
      </c>
      <c r="G76" s="12">
        <f t="shared" si="2"/>
        <v>0</v>
      </c>
      <c r="H76" s="13">
        <v>28296.95</v>
      </c>
      <c r="I76" s="13">
        <v>61179.22</v>
      </c>
      <c r="J76" s="12">
        <v>13.81</v>
      </c>
      <c r="K76" s="12">
        <v>16.960999999999999</v>
      </c>
      <c r="L76" s="12">
        <v>501.12</v>
      </c>
      <c r="M76" s="13">
        <v>30657.97</v>
      </c>
    </row>
    <row r="77" spans="2:15" x14ac:dyDescent="0.25">
      <c r="B77" s="14" t="s">
        <v>52</v>
      </c>
      <c r="C77" s="16">
        <v>224887.83</v>
      </c>
      <c r="D77" s="16">
        <v>206239.83</v>
      </c>
      <c r="E77" s="16">
        <v>142185.82999999999</v>
      </c>
      <c r="F77" s="16">
        <v>62194</v>
      </c>
      <c r="G77" s="15">
        <f t="shared" si="2"/>
        <v>1860</v>
      </c>
      <c r="H77" s="16">
        <v>173714.83</v>
      </c>
      <c r="I77" s="16">
        <v>98983.76</v>
      </c>
      <c r="J77" s="15">
        <v>0.77200000000000002</v>
      </c>
      <c r="K77" s="15">
        <v>0.69599999999999995</v>
      </c>
      <c r="L77" s="16">
        <v>3847.16</v>
      </c>
      <c r="M77" s="16">
        <v>380805.95</v>
      </c>
    </row>
    <row r="78" spans="2:15" x14ac:dyDescent="0.25">
      <c r="B78" s="11" t="s">
        <v>77</v>
      </c>
      <c r="C78" s="12">
        <v>140</v>
      </c>
      <c r="D78" s="12">
        <v>1</v>
      </c>
      <c r="E78" s="12">
        <v>1</v>
      </c>
      <c r="F78" s="12">
        <v>0</v>
      </c>
      <c r="G78" s="12">
        <f t="shared" si="2"/>
        <v>0</v>
      </c>
      <c r="H78" s="13">
        <v>2700</v>
      </c>
      <c r="I78" s="12">
        <v>13.2</v>
      </c>
      <c r="J78" s="12">
        <v>19.286000000000001</v>
      </c>
      <c r="K78" s="12">
        <v>13.2</v>
      </c>
      <c r="L78" s="12">
        <v>405</v>
      </c>
      <c r="M78" s="12">
        <v>5.35</v>
      </c>
    </row>
    <row r="79" spans="2:15" x14ac:dyDescent="0.25">
      <c r="B79" s="14" t="s">
        <v>78</v>
      </c>
      <c r="C79" s="16">
        <v>1965</v>
      </c>
      <c r="D79" s="15">
        <v>42</v>
      </c>
      <c r="E79" s="15">
        <v>33</v>
      </c>
      <c r="F79" s="15">
        <v>9</v>
      </c>
      <c r="G79" s="15">
        <f t="shared" si="2"/>
        <v>0</v>
      </c>
      <c r="H79" s="16">
        <v>38727</v>
      </c>
      <c r="I79" s="15">
        <v>816</v>
      </c>
      <c r="J79" s="15">
        <v>19.707999999999998</v>
      </c>
      <c r="K79" s="15">
        <v>24.727</v>
      </c>
      <c r="L79" s="15">
        <v>510</v>
      </c>
      <c r="M79" s="15">
        <v>416.16</v>
      </c>
    </row>
    <row r="80" spans="2:15" x14ac:dyDescent="0.25">
      <c r="B80" s="11" t="s">
        <v>60</v>
      </c>
      <c r="C80" s="21"/>
      <c r="D80" s="12">
        <v>376</v>
      </c>
      <c r="E80" s="12">
        <v>291</v>
      </c>
      <c r="F80" s="12">
        <v>69.5</v>
      </c>
      <c r="G80" s="12">
        <f t="shared" si="2"/>
        <v>15.5</v>
      </c>
      <c r="H80" s="21"/>
      <c r="I80" s="13">
        <v>4692.32</v>
      </c>
      <c r="J80" s="21"/>
      <c r="K80" s="12">
        <v>16.125</v>
      </c>
      <c r="L80" s="12">
        <v>467.19</v>
      </c>
      <c r="M80" s="13">
        <v>2192.21</v>
      </c>
    </row>
    <row r="81" spans="2:14" x14ac:dyDescent="0.25">
      <c r="B81" s="14" t="s">
        <v>61</v>
      </c>
      <c r="C81" s="16">
        <v>25993</v>
      </c>
      <c r="D81" s="16">
        <v>6143</v>
      </c>
      <c r="E81" s="16">
        <v>4633</v>
      </c>
      <c r="F81" s="16">
        <v>1510</v>
      </c>
      <c r="G81" s="15">
        <f t="shared" si="2"/>
        <v>0</v>
      </c>
      <c r="H81" s="16">
        <v>39143.75</v>
      </c>
      <c r="I81" s="16">
        <v>8496.5499999999993</v>
      </c>
      <c r="J81" s="15">
        <v>1.506</v>
      </c>
      <c r="K81" s="15">
        <v>1.8340000000000001</v>
      </c>
      <c r="L81" s="16">
        <v>3393.87</v>
      </c>
      <c r="M81" s="16">
        <v>28836.16</v>
      </c>
      <c r="N81" s="20"/>
    </row>
    <row r="82" spans="2:14" x14ac:dyDescent="0.25">
      <c r="B82" s="11" t="s">
        <v>62</v>
      </c>
      <c r="C82" s="13">
        <v>26850</v>
      </c>
      <c r="D82" s="13">
        <v>37467</v>
      </c>
      <c r="E82" s="13">
        <v>37467</v>
      </c>
      <c r="F82" s="12">
        <v>0</v>
      </c>
      <c r="G82" s="12">
        <f t="shared" si="2"/>
        <v>0</v>
      </c>
      <c r="H82" s="13">
        <v>49160</v>
      </c>
      <c r="I82" s="13">
        <v>60996.959999999999</v>
      </c>
      <c r="J82" s="12">
        <v>1.831</v>
      </c>
      <c r="K82" s="12">
        <v>1.6279999999999999</v>
      </c>
      <c r="L82" s="13">
        <v>5535.55</v>
      </c>
      <c r="M82" s="13">
        <v>337651.97</v>
      </c>
    </row>
    <row r="83" spans="2:14" x14ac:dyDescent="0.25">
      <c r="B83" s="14" t="s">
        <v>65</v>
      </c>
      <c r="C83" s="16">
        <v>1200</v>
      </c>
      <c r="D83" s="15">
        <v>550</v>
      </c>
      <c r="E83" s="15">
        <v>442</v>
      </c>
      <c r="F83" s="15">
        <v>108</v>
      </c>
      <c r="G83" s="15">
        <f t="shared" si="2"/>
        <v>0</v>
      </c>
      <c r="H83" s="16">
        <v>1200</v>
      </c>
      <c r="I83" s="15">
        <v>309.39999999999998</v>
      </c>
      <c r="J83" s="15">
        <v>1</v>
      </c>
      <c r="K83" s="15">
        <v>0.7</v>
      </c>
      <c r="L83" s="16">
        <v>3616.06</v>
      </c>
      <c r="M83" s="16">
        <v>1118.81</v>
      </c>
    </row>
    <row r="84" spans="2:14" ht="15" customHeight="1" x14ac:dyDescent="0.25">
      <c r="B84" s="11" t="s">
        <v>79</v>
      </c>
      <c r="C84" s="12">
        <v>450</v>
      </c>
      <c r="D84" s="21"/>
      <c r="E84" s="21"/>
      <c r="F84" s="21"/>
      <c r="G84" s="12">
        <f t="shared" si="2"/>
        <v>0</v>
      </c>
      <c r="H84" s="13">
        <v>5400</v>
      </c>
      <c r="I84" s="21"/>
      <c r="J84" s="12">
        <v>12</v>
      </c>
      <c r="K84" s="21"/>
      <c r="L84" s="21"/>
      <c r="M84" s="21"/>
    </row>
    <row r="85" spans="2:14" ht="15" customHeight="1" x14ac:dyDescent="0.25">
      <c r="B85" s="86" t="s">
        <v>70</v>
      </c>
      <c r="C85" s="88">
        <v>426686.83</v>
      </c>
      <c r="D85" s="88">
        <v>388437.83</v>
      </c>
      <c r="E85" s="88">
        <v>273693.33</v>
      </c>
      <c r="F85" s="88">
        <v>112650</v>
      </c>
      <c r="G85" s="88">
        <f>SUM(G66:G84)</f>
        <v>2094.5</v>
      </c>
      <c r="H85" s="88">
        <v>587691.65</v>
      </c>
      <c r="I85" s="88">
        <v>320386.88</v>
      </c>
      <c r="J85" s="89">
        <v>0</v>
      </c>
      <c r="K85" s="89">
        <v>0</v>
      </c>
      <c r="L85" s="89">
        <v>0</v>
      </c>
      <c r="M85" s="88">
        <v>1112701.78</v>
      </c>
    </row>
    <row r="86" spans="2:14" ht="15" customHeight="1" x14ac:dyDescent="0.25">
      <c r="B86" s="175" t="s">
        <v>216</v>
      </c>
      <c r="C86" s="175"/>
      <c r="D86" s="175"/>
      <c r="E86" s="175"/>
      <c r="F86" s="175"/>
      <c r="G86" s="175"/>
      <c r="H86" s="175"/>
      <c r="I86" s="175"/>
      <c r="J86" s="30"/>
      <c r="K86" s="30"/>
      <c r="L86" s="30"/>
      <c r="M86" s="30"/>
    </row>
    <row r="87" spans="2:14" x14ac:dyDescent="0.25">
      <c r="B87" s="175"/>
      <c r="C87" s="175"/>
      <c r="D87" s="175"/>
      <c r="E87" s="175"/>
      <c r="F87" s="175"/>
      <c r="G87" s="175"/>
      <c r="H87" s="175"/>
      <c r="I87" s="175"/>
      <c r="J87" s="30"/>
      <c r="K87" s="30"/>
      <c r="L87" s="30"/>
      <c r="M87" s="30"/>
    </row>
  </sheetData>
  <mergeCells count="9">
    <mergeCell ref="B63:M63"/>
    <mergeCell ref="B86:I86"/>
    <mergeCell ref="B87:I87"/>
    <mergeCell ref="B2:M2"/>
    <mergeCell ref="B3:M3"/>
    <mergeCell ref="B4:M4"/>
    <mergeCell ref="B5:C5"/>
    <mergeCell ref="B9:M9"/>
    <mergeCell ref="B10:M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Z45"/>
  <sheetViews>
    <sheetView workbookViewId="0">
      <selection activeCell="B45" sqref="B45"/>
    </sheetView>
  </sheetViews>
  <sheetFormatPr baseColWidth="10" defaultRowHeight="15" x14ac:dyDescent="0.25"/>
  <cols>
    <col min="1" max="1" width="5.5703125" customWidth="1"/>
    <col min="3" max="25" width="11.5703125" bestFit="1" customWidth="1"/>
    <col min="26" max="26" width="14.140625" bestFit="1" customWidth="1"/>
  </cols>
  <sheetData>
    <row r="2" spans="2:26" x14ac:dyDescent="0.25">
      <c r="D2" s="94" t="s">
        <v>190</v>
      </c>
    </row>
    <row r="3" spans="2:26" ht="15.75" thickBot="1" x14ac:dyDescent="0.3"/>
    <row r="4" spans="2:26" ht="34.5" thickBot="1" x14ac:dyDescent="0.3">
      <c r="B4" s="109" t="s">
        <v>171</v>
      </c>
      <c r="C4" s="110" t="s">
        <v>24</v>
      </c>
      <c r="D4" s="110" t="s">
        <v>26</v>
      </c>
      <c r="E4" s="110" t="s">
        <v>72</v>
      </c>
      <c r="F4" s="110" t="s">
        <v>28</v>
      </c>
      <c r="G4" s="110" t="s">
        <v>30</v>
      </c>
      <c r="H4" s="110" t="s">
        <v>74</v>
      </c>
      <c r="I4" s="110" t="s">
        <v>75</v>
      </c>
      <c r="J4" s="110" t="s">
        <v>32</v>
      </c>
      <c r="K4" s="110" t="s">
        <v>33</v>
      </c>
      <c r="L4" s="110" t="s">
        <v>36</v>
      </c>
      <c r="M4" s="110" t="s">
        <v>37</v>
      </c>
      <c r="N4" s="110" t="s">
        <v>42</v>
      </c>
      <c r="O4" s="110" t="s">
        <v>43</v>
      </c>
      <c r="P4" s="110" t="s">
        <v>44</v>
      </c>
      <c r="Q4" s="110" t="s">
        <v>47</v>
      </c>
      <c r="R4" s="110" t="s">
        <v>49</v>
      </c>
      <c r="S4" s="110" t="s">
        <v>51</v>
      </c>
      <c r="T4" s="110" t="s">
        <v>52</v>
      </c>
      <c r="U4" s="110" t="s">
        <v>78</v>
      </c>
      <c r="V4" s="110" t="s">
        <v>60</v>
      </c>
      <c r="W4" s="110" t="s">
        <v>61</v>
      </c>
      <c r="X4" s="110" t="s">
        <v>65</v>
      </c>
      <c r="Y4" s="110" t="s">
        <v>68</v>
      </c>
      <c r="Z4" s="111" t="s">
        <v>70</v>
      </c>
    </row>
    <row r="5" spans="2:26" x14ac:dyDescent="0.25">
      <c r="B5" s="112" t="s">
        <v>138</v>
      </c>
      <c r="C5" s="107">
        <v>0</v>
      </c>
      <c r="D5" s="107">
        <v>46</v>
      </c>
      <c r="E5" s="107">
        <v>0</v>
      </c>
      <c r="F5" s="107">
        <v>13</v>
      </c>
      <c r="G5" s="107">
        <v>10</v>
      </c>
      <c r="H5" s="107">
        <v>0</v>
      </c>
      <c r="I5" s="107">
        <v>0</v>
      </c>
      <c r="J5" s="107">
        <v>0</v>
      </c>
      <c r="K5" s="107">
        <v>0</v>
      </c>
      <c r="L5" s="107">
        <v>1</v>
      </c>
      <c r="M5" s="107">
        <v>0</v>
      </c>
      <c r="N5" s="107">
        <v>5</v>
      </c>
      <c r="O5" s="107">
        <v>5</v>
      </c>
      <c r="P5" s="107">
        <v>12</v>
      </c>
      <c r="Q5" s="107">
        <v>156</v>
      </c>
      <c r="R5" s="107">
        <v>2</v>
      </c>
      <c r="S5" s="107">
        <v>48</v>
      </c>
      <c r="T5" s="107">
        <v>806</v>
      </c>
      <c r="U5" s="107">
        <v>0</v>
      </c>
      <c r="V5" s="107">
        <v>3</v>
      </c>
      <c r="W5" s="107">
        <v>0</v>
      </c>
      <c r="X5" s="107">
        <v>0</v>
      </c>
      <c r="Y5" s="107">
        <v>5</v>
      </c>
      <c r="Z5" s="108">
        <v>1112</v>
      </c>
    </row>
    <row r="6" spans="2:26" x14ac:dyDescent="0.25">
      <c r="B6" s="113" t="s">
        <v>139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370</v>
      </c>
      <c r="R6" s="15">
        <v>0</v>
      </c>
      <c r="S6" s="15">
        <v>0</v>
      </c>
      <c r="T6" s="16">
        <v>1150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98">
        <v>1520</v>
      </c>
    </row>
    <row r="7" spans="2:26" ht="22.5" x14ac:dyDescent="0.25">
      <c r="B7" s="114" t="s">
        <v>186</v>
      </c>
      <c r="C7" s="12">
        <v>0</v>
      </c>
      <c r="D7" s="12">
        <v>23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116</v>
      </c>
      <c r="R7" s="12">
        <v>0</v>
      </c>
      <c r="S7" s="12">
        <v>40</v>
      </c>
      <c r="T7" s="13">
        <v>1100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97">
        <v>1279</v>
      </c>
    </row>
    <row r="8" spans="2:26" x14ac:dyDescent="0.25">
      <c r="B8" s="113" t="s">
        <v>140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58</v>
      </c>
      <c r="R8" s="15">
        <v>0</v>
      </c>
      <c r="S8" s="15">
        <v>0</v>
      </c>
      <c r="T8" s="16">
        <v>1005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98">
        <v>1063</v>
      </c>
    </row>
    <row r="9" spans="2:26" x14ac:dyDescent="0.25">
      <c r="B9" s="114" t="s">
        <v>141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0.5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230</v>
      </c>
      <c r="R9" s="12">
        <v>0</v>
      </c>
      <c r="S9" s="12">
        <v>0</v>
      </c>
      <c r="T9" s="13">
        <v>1841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99">
        <v>2071.5</v>
      </c>
    </row>
    <row r="10" spans="2:26" x14ac:dyDescent="0.25">
      <c r="B10" s="113" t="s">
        <v>142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v>3175</v>
      </c>
      <c r="U10" s="15">
        <v>0</v>
      </c>
      <c r="V10" s="15">
        <v>0</v>
      </c>
      <c r="W10" s="15">
        <v>340</v>
      </c>
      <c r="X10" s="15">
        <v>0</v>
      </c>
      <c r="Y10" s="15">
        <v>0</v>
      </c>
      <c r="Z10" s="98">
        <v>3515</v>
      </c>
    </row>
    <row r="11" spans="2:26" ht="22.5" x14ac:dyDescent="0.25">
      <c r="B11" s="114" t="s">
        <v>143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65</v>
      </c>
      <c r="R11" s="12">
        <v>0</v>
      </c>
      <c r="S11" s="12">
        <v>20</v>
      </c>
      <c r="T11" s="12">
        <v>255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00">
        <v>340</v>
      </c>
    </row>
    <row r="12" spans="2:26" x14ac:dyDescent="0.25">
      <c r="B12" s="113" t="s">
        <v>144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6">
        <v>1050</v>
      </c>
      <c r="R12" s="15">
        <v>0</v>
      </c>
      <c r="S12" s="15">
        <v>0</v>
      </c>
      <c r="T12" s="16">
        <v>2520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98">
        <v>3570</v>
      </c>
    </row>
    <row r="13" spans="2:26" ht="22.5" x14ac:dyDescent="0.25">
      <c r="B13" s="114" t="s">
        <v>187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3">
        <v>1974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97">
        <v>1974</v>
      </c>
    </row>
    <row r="14" spans="2:26" ht="22.5" x14ac:dyDescent="0.25">
      <c r="B14" s="113" t="s">
        <v>188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335</v>
      </c>
      <c r="R14" s="15">
        <v>0</v>
      </c>
      <c r="S14" s="15">
        <v>0</v>
      </c>
      <c r="T14" s="16">
        <v>3265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98">
        <v>3600</v>
      </c>
    </row>
    <row r="15" spans="2:26" x14ac:dyDescent="0.25">
      <c r="B15" s="114" t="s">
        <v>145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277</v>
      </c>
      <c r="R15" s="12">
        <v>0</v>
      </c>
      <c r="S15" s="12">
        <v>0</v>
      </c>
      <c r="T15" s="12">
        <v>805</v>
      </c>
      <c r="U15" s="12">
        <v>0</v>
      </c>
      <c r="V15" s="12">
        <v>0</v>
      </c>
      <c r="W15" s="12">
        <v>71</v>
      </c>
      <c r="X15" s="12">
        <v>0</v>
      </c>
      <c r="Y15" s="12">
        <v>0</v>
      </c>
      <c r="Z15" s="97">
        <v>1153</v>
      </c>
    </row>
    <row r="16" spans="2:26" x14ac:dyDescent="0.25">
      <c r="B16" s="113" t="s">
        <v>146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v>3623</v>
      </c>
      <c r="U16" s="15">
        <v>0</v>
      </c>
      <c r="V16" s="15">
        <v>0</v>
      </c>
      <c r="W16" s="15">
        <v>144</v>
      </c>
      <c r="X16" s="15">
        <v>0</v>
      </c>
      <c r="Y16" s="15">
        <v>0</v>
      </c>
      <c r="Z16" s="98">
        <v>3767</v>
      </c>
    </row>
    <row r="17" spans="2:26" x14ac:dyDescent="0.25">
      <c r="B17" s="114" t="s">
        <v>147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210</v>
      </c>
      <c r="R17" s="12">
        <v>0</v>
      </c>
      <c r="S17" s="12">
        <v>0</v>
      </c>
      <c r="T17" s="12">
        <v>775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00">
        <v>985</v>
      </c>
    </row>
    <row r="18" spans="2:26" x14ac:dyDescent="0.25">
      <c r="B18" s="113" t="s">
        <v>148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40</v>
      </c>
      <c r="R18" s="15">
        <v>0</v>
      </c>
      <c r="S18" s="15">
        <v>0</v>
      </c>
      <c r="T18" s="16">
        <v>3516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98">
        <v>3556</v>
      </c>
    </row>
    <row r="19" spans="2:26" ht="22.5" x14ac:dyDescent="0.25">
      <c r="B19" s="114" t="s">
        <v>149</v>
      </c>
      <c r="C19" s="12">
        <v>0</v>
      </c>
      <c r="D19" s="12">
        <v>110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286</v>
      </c>
      <c r="R19" s="12">
        <v>0</v>
      </c>
      <c r="S19" s="12">
        <v>30</v>
      </c>
      <c r="T19" s="13">
        <v>2097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97">
        <v>2523</v>
      </c>
    </row>
    <row r="20" spans="2:26" x14ac:dyDescent="0.25">
      <c r="B20" s="113" t="s">
        <v>150</v>
      </c>
      <c r="C20" s="15">
        <v>0</v>
      </c>
      <c r="D20" s="15">
        <v>69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3</v>
      </c>
      <c r="N20" s="15">
        <v>0</v>
      </c>
      <c r="O20" s="15">
        <v>0</v>
      </c>
      <c r="P20" s="15">
        <v>0</v>
      </c>
      <c r="Q20" s="15">
        <v>114</v>
      </c>
      <c r="R20" s="15">
        <v>0</v>
      </c>
      <c r="S20" s="15">
        <v>37</v>
      </c>
      <c r="T20" s="16">
        <v>3229</v>
      </c>
      <c r="U20" s="15">
        <v>0</v>
      </c>
      <c r="V20" s="15">
        <v>5</v>
      </c>
      <c r="W20" s="15">
        <v>0</v>
      </c>
      <c r="X20" s="15">
        <v>0</v>
      </c>
      <c r="Y20" s="15">
        <v>0</v>
      </c>
      <c r="Z20" s="98">
        <v>3457</v>
      </c>
    </row>
    <row r="21" spans="2:26" x14ac:dyDescent="0.25">
      <c r="B21" s="114" t="s">
        <v>151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997</v>
      </c>
      <c r="R21" s="12">
        <v>0</v>
      </c>
      <c r="S21" s="12">
        <v>0</v>
      </c>
      <c r="T21" s="13">
        <v>2060</v>
      </c>
      <c r="U21" s="12">
        <v>0</v>
      </c>
      <c r="V21" s="12">
        <v>0</v>
      </c>
      <c r="W21" s="12">
        <v>845</v>
      </c>
      <c r="X21" s="12">
        <v>0</v>
      </c>
      <c r="Y21" s="12">
        <v>0</v>
      </c>
      <c r="Z21" s="97">
        <v>3902</v>
      </c>
    </row>
    <row r="22" spans="2:26" x14ac:dyDescent="0.25">
      <c r="B22" s="113" t="s">
        <v>152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95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2</v>
      </c>
      <c r="R22" s="15">
        <v>0</v>
      </c>
      <c r="S22" s="15">
        <v>0</v>
      </c>
      <c r="T22" s="16">
        <v>2993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98">
        <v>3090</v>
      </c>
    </row>
    <row r="23" spans="2:26" x14ac:dyDescent="0.25">
      <c r="B23" s="114" t="s">
        <v>153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3">
        <v>7298</v>
      </c>
      <c r="R23" s="12">
        <v>0</v>
      </c>
      <c r="S23" s="12">
        <v>0</v>
      </c>
      <c r="T23" s="13">
        <v>4293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97">
        <v>11591</v>
      </c>
    </row>
    <row r="24" spans="2:26" ht="22.5" x14ac:dyDescent="0.25">
      <c r="B24" s="113" t="s">
        <v>154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6</v>
      </c>
      <c r="R24" s="15">
        <v>0</v>
      </c>
      <c r="S24" s="15">
        <v>0</v>
      </c>
      <c r="T24" s="15">
        <v>883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01">
        <v>889</v>
      </c>
    </row>
    <row r="25" spans="2:26" ht="22.5" x14ac:dyDescent="0.25">
      <c r="B25" s="114" t="s">
        <v>137</v>
      </c>
      <c r="C25" s="12">
        <v>0</v>
      </c>
      <c r="D25" s="12">
        <v>120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515</v>
      </c>
      <c r="R25" s="12">
        <v>0</v>
      </c>
      <c r="S25" s="12">
        <v>160</v>
      </c>
      <c r="T25" s="13">
        <v>3492</v>
      </c>
      <c r="U25" s="12">
        <v>6</v>
      </c>
      <c r="V25" s="12">
        <v>0</v>
      </c>
      <c r="W25" s="12">
        <v>0</v>
      </c>
      <c r="X25" s="12">
        <v>0</v>
      </c>
      <c r="Y25" s="12">
        <v>0</v>
      </c>
      <c r="Z25" s="97">
        <v>4293</v>
      </c>
    </row>
    <row r="26" spans="2:26" ht="22.5" x14ac:dyDescent="0.25">
      <c r="B26" s="113" t="s">
        <v>155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56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01">
        <v>56</v>
      </c>
    </row>
    <row r="27" spans="2:26" ht="22.5" x14ac:dyDescent="0.25">
      <c r="B27" s="114" t="s">
        <v>156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87</v>
      </c>
      <c r="R27" s="12">
        <v>0</v>
      </c>
      <c r="S27" s="12">
        <v>0</v>
      </c>
      <c r="T27" s="12">
        <v>471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00">
        <v>558</v>
      </c>
    </row>
    <row r="28" spans="2:26" ht="22.5" x14ac:dyDescent="0.25">
      <c r="B28" s="113" t="s">
        <v>157</v>
      </c>
      <c r="C28" s="15">
        <v>0</v>
      </c>
      <c r="D28" s="15">
        <v>36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106</v>
      </c>
      <c r="R28" s="15">
        <v>0</v>
      </c>
      <c r="S28" s="15">
        <v>27</v>
      </c>
      <c r="T28" s="15">
        <v>567</v>
      </c>
      <c r="U28" s="15">
        <v>0</v>
      </c>
      <c r="V28" s="15">
        <v>2</v>
      </c>
      <c r="W28" s="15">
        <v>0</v>
      </c>
      <c r="X28" s="15">
        <v>0</v>
      </c>
      <c r="Y28" s="15">
        <v>0</v>
      </c>
      <c r="Z28" s="101">
        <v>738</v>
      </c>
    </row>
    <row r="29" spans="2:26" ht="22.5" x14ac:dyDescent="0.25">
      <c r="B29" s="114" t="s">
        <v>158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3">
        <v>8406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97">
        <v>8406</v>
      </c>
    </row>
    <row r="30" spans="2:26" ht="33.75" x14ac:dyDescent="0.25">
      <c r="B30" s="113" t="s">
        <v>159</v>
      </c>
      <c r="C30" s="15">
        <v>0</v>
      </c>
      <c r="D30" s="15">
        <v>70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167</v>
      </c>
      <c r="R30" s="15">
        <v>0</v>
      </c>
      <c r="S30" s="15">
        <v>62</v>
      </c>
      <c r="T30" s="15">
        <v>795</v>
      </c>
      <c r="U30" s="15">
        <v>3</v>
      </c>
      <c r="V30" s="15">
        <v>0</v>
      </c>
      <c r="W30" s="15">
        <v>0</v>
      </c>
      <c r="X30" s="15">
        <v>0</v>
      </c>
      <c r="Y30" s="15">
        <v>0</v>
      </c>
      <c r="Z30" s="98">
        <v>1097</v>
      </c>
    </row>
    <row r="31" spans="2:26" x14ac:dyDescent="0.25">
      <c r="B31" s="114" t="s">
        <v>160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30</v>
      </c>
      <c r="X31" s="12">
        <v>0</v>
      </c>
      <c r="Y31" s="12">
        <v>0</v>
      </c>
      <c r="Z31" s="100">
        <v>30</v>
      </c>
    </row>
    <row r="32" spans="2:26" x14ac:dyDescent="0.25">
      <c r="B32" s="113" t="s">
        <v>161</v>
      </c>
      <c r="C32" s="15">
        <v>0</v>
      </c>
      <c r="D32" s="15">
        <v>4.5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47</v>
      </c>
      <c r="R32" s="15">
        <v>0</v>
      </c>
      <c r="S32" s="15">
        <v>6.5</v>
      </c>
      <c r="T32" s="15">
        <v>101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01">
        <v>159</v>
      </c>
    </row>
    <row r="33" spans="2:26" x14ac:dyDescent="0.25">
      <c r="B33" s="114" t="s">
        <v>162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153</v>
      </c>
      <c r="R33" s="12">
        <v>0</v>
      </c>
      <c r="S33" s="12">
        <v>0</v>
      </c>
      <c r="T33" s="12">
        <v>887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97">
        <v>1040</v>
      </c>
    </row>
    <row r="34" spans="2:26" x14ac:dyDescent="0.25">
      <c r="B34" s="113" t="s">
        <v>163</v>
      </c>
      <c r="C34" s="15">
        <v>0</v>
      </c>
      <c r="D34" s="15">
        <v>0</v>
      </c>
      <c r="E34" s="15">
        <v>0</v>
      </c>
      <c r="F34" s="15">
        <v>0</v>
      </c>
      <c r="G34" s="15">
        <v>3</v>
      </c>
      <c r="H34" s="15">
        <v>0</v>
      </c>
      <c r="I34" s="15">
        <v>0</v>
      </c>
      <c r="J34" s="15">
        <v>0</v>
      </c>
      <c r="K34" s="15">
        <v>0</v>
      </c>
      <c r="L34" s="15">
        <v>30</v>
      </c>
      <c r="M34" s="15">
        <v>95</v>
      </c>
      <c r="N34" s="15">
        <v>0</v>
      </c>
      <c r="O34" s="15">
        <v>0</v>
      </c>
      <c r="P34" s="15">
        <v>0</v>
      </c>
      <c r="Q34" s="16">
        <v>2160</v>
      </c>
      <c r="R34" s="15">
        <v>0</v>
      </c>
      <c r="S34" s="15">
        <v>0</v>
      </c>
      <c r="T34" s="16">
        <v>2500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98">
        <v>4788</v>
      </c>
    </row>
    <row r="35" spans="2:26" x14ac:dyDescent="0.25">
      <c r="B35" s="114" t="s">
        <v>164</v>
      </c>
      <c r="C35" s="12">
        <v>0</v>
      </c>
      <c r="D35" s="12">
        <v>113</v>
      </c>
      <c r="E35" s="12">
        <v>0</v>
      </c>
      <c r="F35" s="12">
        <v>0</v>
      </c>
      <c r="G35" s="12">
        <v>0</v>
      </c>
      <c r="H35" s="12">
        <v>0</v>
      </c>
      <c r="I35" s="12">
        <v>33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152.5</v>
      </c>
      <c r="R35" s="12">
        <v>0</v>
      </c>
      <c r="S35" s="12">
        <v>39</v>
      </c>
      <c r="T35" s="13">
        <v>3790</v>
      </c>
      <c r="U35" s="12">
        <v>0</v>
      </c>
      <c r="V35" s="12">
        <v>50</v>
      </c>
      <c r="W35" s="12">
        <v>0</v>
      </c>
      <c r="X35" s="12">
        <v>0</v>
      </c>
      <c r="Y35" s="12">
        <v>0</v>
      </c>
      <c r="Z35" s="99">
        <v>4177.5</v>
      </c>
    </row>
    <row r="36" spans="2:26" x14ac:dyDescent="0.25">
      <c r="B36" s="113" t="s">
        <v>165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6">
        <v>2760</v>
      </c>
      <c r="U36" s="15">
        <v>0</v>
      </c>
      <c r="V36" s="15">
        <v>0</v>
      </c>
      <c r="W36" s="15">
        <v>80</v>
      </c>
      <c r="X36" s="15">
        <v>0</v>
      </c>
      <c r="Y36" s="15">
        <v>0</v>
      </c>
      <c r="Z36" s="98">
        <v>2840</v>
      </c>
    </row>
    <row r="37" spans="2:26" ht="22.5" x14ac:dyDescent="0.25">
      <c r="B37" s="114" t="s">
        <v>166</v>
      </c>
      <c r="C37" s="12">
        <v>0</v>
      </c>
      <c r="D37" s="12">
        <v>12.5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20</v>
      </c>
      <c r="M37" s="12">
        <v>0</v>
      </c>
      <c r="N37" s="12">
        <v>0</v>
      </c>
      <c r="O37" s="12">
        <v>0</v>
      </c>
      <c r="P37" s="12">
        <v>0</v>
      </c>
      <c r="Q37" s="12">
        <v>70</v>
      </c>
      <c r="R37" s="12">
        <v>0</v>
      </c>
      <c r="S37" s="12">
        <v>23.5</v>
      </c>
      <c r="T37" s="13">
        <v>1007.5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99">
        <v>1133.5</v>
      </c>
    </row>
    <row r="38" spans="2:26" ht="22.5" x14ac:dyDescent="0.25">
      <c r="B38" s="113" t="s">
        <v>167</v>
      </c>
      <c r="C38" s="15">
        <v>0</v>
      </c>
      <c r="D38" s="15">
        <v>100</v>
      </c>
      <c r="E38" s="16">
        <v>1150</v>
      </c>
      <c r="F38" s="15">
        <v>0</v>
      </c>
      <c r="G38" s="15">
        <v>0</v>
      </c>
      <c r="H38" s="15">
        <v>0</v>
      </c>
      <c r="I38" s="15">
        <v>0</v>
      </c>
      <c r="J38" s="16">
        <v>4257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6">
        <v>3620</v>
      </c>
      <c r="R38" s="15">
        <v>0</v>
      </c>
      <c r="S38" s="15">
        <v>0</v>
      </c>
      <c r="T38" s="15">
        <v>700</v>
      </c>
      <c r="U38" s="15">
        <v>0</v>
      </c>
      <c r="V38" s="15">
        <v>0</v>
      </c>
      <c r="W38" s="15">
        <v>0</v>
      </c>
      <c r="X38" s="15">
        <v>108</v>
      </c>
      <c r="Y38" s="15">
        <v>0</v>
      </c>
      <c r="Z38" s="98">
        <v>9935</v>
      </c>
    </row>
    <row r="39" spans="2:26" ht="22.5" x14ac:dyDescent="0.25">
      <c r="B39" s="114" t="s">
        <v>168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81</v>
      </c>
      <c r="R39" s="12">
        <v>0</v>
      </c>
      <c r="S39" s="12">
        <v>0</v>
      </c>
      <c r="T39" s="13">
        <v>1538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97">
        <v>1619</v>
      </c>
    </row>
    <row r="40" spans="2:26" ht="22.5" x14ac:dyDescent="0.25">
      <c r="B40" s="113" t="s">
        <v>189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26</v>
      </c>
      <c r="R40" s="15">
        <v>0</v>
      </c>
      <c r="S40" s="15">
        <v>0</v>
      </c>
      <c r="T40" s="15">
        <v>185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01">
        <v>211</v>
      </c>
    </row>
    <row r="41" spans="2:26" ht="22.5" x14ac:dyDescent="0.25">
      <c r="B41" s="114" t="s">
        <v>169</v>
      </c>
      <c r="C41" s="12">
        <v>6.56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5</v>
      </c>
      <c r="L41" s="13">
        <v>2174</v>
      </c>
      <c r="M41" s="12">
        <v>0</v>
      </c>
      <c r="N41" s="12">
        <v>0</v>
      </c>
      <c r="O41" s="12">
        <v>0</v>
      </c>
      <c r="P41" s="12">
        <v>0</v>
      </c>
      <c r="Q41" s="13">
        <v>14981</v>
      </c>
      <c r="R41" s="12">
        <v>0</v>
      </c>
      <c r="S41" s="12">
        <v>0</v>
      </c>
      <c r="T41" s="12">
        <v>553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99">
        <v>17719.560000000001</v>
      </c>
    </row>
    <row r="42" spans="2:26" ht="22.5" x14ac:dyDescent="0.25">
      <c r="B42" s="113" t="s">
        <v>170</v>
      </c>
      <c r="C42" s="15">
        <v>0</v>
      </c>
      <c r="D42" s="15">
        <v>129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161.5</v>
      </c>
      <c r="R42" s="15">
        <v>0</v>
      </c>
      <c r="S42" s="15">
        <v>32</v>
      </c>
      <c r="T42" s="16">
        <v>1366.5</v>
      </c>
      <c r="U42" s="15">
        <v>0</v>
      </c>
      <c r="V42" s="15">
        <v>9.5</v>
      </c>
      <c r="W42" s="15">
        <v>0</v>
      </c>
      <c r="X42" s="15">
        <v>0</v>
      </c>
      <c r="Y42" s="15">
        <v>0</v>
      </c>
      <c r="Z42" s="102">
        <v>1698.5</v>
      </c>
    </row>
    <row r="43" spans="2:26" x14ac:dyDescent="0.25">
      <c r="B43" s="114" t="s">
        <v>172</v>
      </c>
      <c r="C43" s="12">
        <v>0</v>
      </c>
      <c r="D43" s="12">
        <v>15.5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83</v>
      </c>
      <c r="R43" s="12">
        <v>0</v>
      </c>
      <c r="S43" s="12">
        <v>21</v>
      </c>
      <c r="T43" s="12">
        <v>618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00">
        <v>737.5</v>
      </c>
    </row>
    <row r="44" spans="2:26" ht="19.5" thickBot="1" x14ac:dyDescent="0.35">
      <c r="B44" s="103" t="s">
        <v>70</v>
      </c>
      <c r="C44" s="104">
        <v>6.56</v>
      </c>
      <c r="D44" s="104">
        <v>848.5</v>
      </c>
      <c r="E44" s="105">
        <v>1150</v>
      </c>
      <c r="F44" s="104">
        <v>13</v>
      </c>
      <c r="G44" s="104">
        <v>13</v>
      </c>
      <c r="H44" s="104">
        <v>95</v>
      </c>
      <c r="I44" s="104">
        <v>33</v>
      </c>
      <c r="J44" s="105">
        <v>4257</v>
      </c>
      <c r="K44" s="104">
        <v>5.5</v>
      </c>
      <c r="L44" s="105">
        <v>2225</v>
      </c>
      <c r="M44" s="104">
        <v>98</v>
      </c>
      <c r="N44" s="104">
        <v>5</v>
      </c>
      <c r="O44" s="104">
        <v>5</v>
      </c>
      <c r="P44" s="104">
        <v>12</v>
      </c>
      <c r="Q44" s="105">
        <v>42426</v>
      </c>
      <c r="R44" s="104">
        <v>2</v>
      </c>
      <c r="S44" s="104">
        <v>546</v>
      </c>
      <c r="T44" s="105">
        <v>62752</v>
      </c>
      <c r="U44" s="104">
        <v>9</v>
      </c>
      <c r="V44" s="104">
        <v>69.5</v>
      </c>
      <c r="W44" s="105">
        <v>1510</v>
      </c>
      <c r="X44" s="104">
        <v>108</v>
      </c>
      <c r="Y44" s="104">
        <v>5</v>
      </c>
      <c r="Z44" s="106">
        <v>116194.06</v>
      </c>
    </row>
    <row r="45" spans="2:26" x14ac:dyDescent="0.25">
      <c r="B45" s="135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70"/>
  <sheetViews>
    <sheetView workbookViewId="0">
      <selection activeCell="B1" sqref="B1:N1"/>
    </sheetView>
  </sheetViews>
  <sheetFormatPr baseColWidth="10" defaultRowHeight="15" x14ac:dyDescent="0.25"/>
  <cols>
    <col min="1" max="1" width="6.42578125" customWidth="1"/>
    <col min="2" max="2" width="24.7109375" customWidth="1"/>
    <col min="3" max="8" width="11.5703125" bestFit="1" customWidth="1"/>
    <col min="9" max="9" width="12.28515625" bestFit="1" customWidth="1"/>
    <col min="10" max="10" width="16.85546875" customWidth="1"/>
    <col min="11" max="11" width="12.42578125" bestFit="1" customWidth="1"/>
    <col min="12" max="14" width="11.5703125" bestFit="1" customWidth="1"/>
    <col min="15" max="15" width="12.42578125" bestFit="1" customWidth="1"/>
  </cols>
  <sheetData>
    <row r="1" spans="1:15" x14ac:dyDescent="0.25"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5" ht="15.75" x14ac:dyDescent="0.25">
      <c r="B2" s="176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15" x14ac:dyDescent="0.25"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1:15" ht="15" customHeight="1" x14ac:dyDescent="0.25">
      <c r="B4" s="188" t="s">
        <v>191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x14ac:dyDescent="0.25">
      <c r="F5" s="49"/>
      <c r="G5" s="49"/>
      <c r="H5" s="49"/>
      <c r="I5" s="49"/>
      <c r="K5" s="19"/>
      <c r="L5" s="26"/>
      <c r="M5" s="50"/>
      <c r="N5" s="50"/>
    </row>
    <row r="6" spans="1:15" ht="15.75" thickBot="1" x14ac:dyDescent="0.3">
      <c r="B6" s="189" t="s">
        <v>3</v>
      </c>
      <c r="C6" s="189"/>
      <c r="D6" s="33" t="s">
        <v>4</v>
      </c>
      <c r="F6" s="26"/>
      <c r="G6" s="49"/>
      <c r="H6" s="49"/>
      <c r="I6" s="49"/>
      <c r="J6" s="26"/>
      <c r="K6" s="19"/>
      <c r="M6" s="50"/>
      <c r="N6" s="95"/>
      <c r="O6" s="19"/>
    </row>
    <row r="7" spans="1:15" ht="45" x14ac:dyDescent="0.25">
      <c r="B7" s="79" t="s">
        <v>96</v>
      </c>
      <c r="C7" s="80" t="s">
        <v>97</v>
      </c>
      <c r="D7" s="80" t="s">
        <v>98</v>
      </c>
      <c r="E7" s="80" t="s">
        <v>99</v>
      </c>
      <c r="F7" s="80" t="s">
        <v>100</v>
      </c>
      <c r="G7" s="80" t="s">
        <v>223</v>
      </c>
      <c r="H7" s="80" t="s">
        <v>83</v>
      </c>
      <c r="I7" s="81" t="s">
        <v>21</v>
      </c>
      <c r="J7" s="80" t="s">
        <v>224</v>
      </c>
      <c r="K7" s="80" t="s">
        <v>225</v>
      </c>
      <c r="L7" s="80" t="s">
        <v>226</v>
      </c>
      <c r="M7" s="80" t="s">
        <v>227</v>
      </c>
      <c r="N7" s="80" t="s">
        <v>89</v>
      </c>
      <c r="O7" s="82" t="s">
        <v>90</v>
      </c>
    </row>
    <row r="8" spans="1:15" ht="15.75" thickBot="1" x14ac:dyDescent="0.3">
      <c r="B8" s="83" t="s">
        <v>101</v>
      </c>
      <c r="C8" s="84">
        <f>C16+C42+C69</f>
        <v>5220</v>
      </c>
      <c r="D8" s="84">
        <f t="shared" ref="D8:O8" si="0">D16+D42+D69</f>
        <v>2560</v>
      </c>
      <c r="E8" s="84">
        <f t="shared" si="0"/>
        <v>318443.77</v>
      </c>
      <c r="F8" s="84">
        <f t="shared" si="0"/>
        <v>326223.77</v>
      </c>
      <c r="G8" s="84">
        <f t="shared" si="0"/>
        <v>236857.17</v>
      </c>
      <c r="H8" s="84">
        <f t="shared" si="0"/>
        <v>12</v>
      </c>
      <c r="I8" s="84">
        <f t="shared" si="0"/>
        <v>81574.600000000006</v>
      </c>
      <c r="J8" s="84">
        <f t="shared" si="0"/>
        <v>11334685.199999999</v>
      </c>
      <c r="K8" s="84">
        <f t="shared" si="0"/>
        <v>5074476.3100000005</v>
      </c>
      <c r="L8" s="84">
        <f t="shared" si="0"/>
        <v>0</v>
      </c>
      <c r="M8" s="84">
        <f t="shared" si="0"/>
        <v>0</v>
      </c>
      <c r="N8" s="84">
        <f t="shared" si="0"/>
        <v>0</v>
      </c>
      <c r="O8" s="85">
        <f t="shared" si="0"/>
        <v>3248598.55</v>
      </c>
    </row>
    <row r="9" spans="1:15" ht="15.75" customHeight="1" x14ac:dyDescent="0.25">
      <c r="B9" s="51"/>
      <c r="C9" s="52"/>
      <c r="D9" s="52"/>
      <c r="E9" s="52"/>
      <c r="F9" s="52"/>
      <c r="G9" s="52"/>
      <c r="H9" s="52"/>
      <c r="I9" s="52"/>
      <c r="J9" s="52"/>
      <c r="M9" s="58"/>
      <c r="N9" s="53"/>
    </row>
    <row r="10" spans="1:15" ht="16.5" thickBot="1" x14ac:dyDescent="0.3">
      <c r="B10" s="184" t="s">
        <v>220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</row>
    <row r="11" spans="1:15" ht="45" x14ac:dyDescent="0.25">
      <c r="B11" s="77" t="s">
        <v>20</v>
      </c>
      <c r="C11" s="77" t="s">
        <v>97</v>
      </c>
      <c r="D11" s="77" t="s">
        <v>98</v>
      </c>
      <c r="E11" s="77" t="s">
        <v>99</v>
      </c>
      <c r="F11" s="77" t="s">
        <v>100</v>
      </c>
      <c r="G11" s="80" t="s">
        <v>223</v>
      </c>
      <c r="H11" s="77" t="s">
        <v>83</v>
      </c>
      <c r="I11" s="78" t="s">
        <v>21</v>
      </c>
      <c r="J11" s="80" t="s">
        <v>224</v>
      </c>
      <c r="K11" s="80" t="s">
        <v>225</v>
      </c>
      <c r="L11" s="80" t="s">
        <v>226</v>
      </c>
      <c r="M11" s="80" t="s">
        <v>227</v>
      </c>
      <c r="N11" s="77" t="s">
        <v>89</v>
      </c>
      <c r="O11" s="77" t="s">
        <v>90</v>
      </c>
    </row>
    <row r="12" spans="1:15" x14ac:dyDescent="0.25">
      <c r="A12" s="19"/>
      <c r="B12" s="11" t="s">
        <v>102</v>
      </c>
      <c r="C12" s="12">
        <v>0</v>
      </c>
      <c r="D12" s="12">
        <v>0</v>
      </c>
      <c r="E12" s="13">
        <v>14610.75</v>
      </c>
      <c r="F12" s="13">
        <v>14610.75</v>
      </c>
      <c r="G12" s="13">
        <v>11550.75</v>
      </c>
      <c r="H12" s="12">
        <v>0</v>
      </c>
      <c r="I12" s="13">
        <f>E12-G12-H12</f>
        <v>3060</v>
      </c>
      <c r="J12" s="13">
        <v>1852783.25</v>
      </c>
      <c r="K12" s="13">
        <v>404544.25</v>
      </c>
      <c r="L12" s="12">
        <v>126.81</v>
      </c>
      <c r="M12" s="12">
        <v>35.023000000000003</v>
      </c>
      <c r="N12" s="12">
        <v>572.66999999999996</v>
      </c>
      <c r="O12" s="13">
        <v>231671.07</v>
      </c>
    </row>
    <row r="13" spans="1:15" x14ac:dyDescent="0.25">
      <c r="A13" s="19"/>
      <c r="B13" s="14" t="s">
        <v>103</v>
      </c>
      <c r="C13" s="18">
        <v>1641</v>
      </c>
      <c r="D13" s="15">
        <v>0</v>
      </c>
      <c r="E13" s="16">
        <v>29507.77</v>
      </c>
      <c r="F13" s="16">
        <v>31148.77</v>
      </c>
      <c r="G13" s="16">
        <v>7262.42</v>
      </c>
      <c r="H13" s="15">
        <v>0</v>
      </c>
      <c r="I13" s="16">
        <f t="shared" ref="I13:I15" si="1">E13-G13-H13</f>
        <v>22245.35</v>
      </c>
      <c r="J13" s="16">
        <v>2378937.36</v>
      </c>
      <c r="K13" s="16">
        <v>504187.85</v>
      </c>
      <c r="L13" s="15">
        <v>80.620999999999995</v>
      </c>
      <c r="M13" s="15">
        <v>69.424000000000007</v>
      </c>
      <c r="N13" s="15">
        <v>510.26</v>
      </c>
      <c r="O13" s="16">
        <v>257266.82</v>
      </c>
    </row>
    <row r="14" spans="1:15" x14ac:dyDescent="0.25">
      <c r="A14" s="19"/>
      <c r="B14" s="11" t="s">
        <v>104</v>
      </c>
      <c r="C14" s="12">
        <v>36</v>
      </c>
      <c r="D14" s="12">
        <v>165</v>
      </c>
      <c r="E14" s="17">
        <v>16901</v>
      </c>
      <c r="F14" s="17">
        <v>17102</v>
      </c>
      <c r="G14" s="17">
        <v>10939</v>
      </c>
      <c r="H14" s="12">
        <v>0</v>
      </c>
      <c r="I14" s="13">
        <f t="shared" si="1"/>
        <v>5962</v>
      </c>
      <c r="J14" s="13">
        <v>9978.9</v>
      </c>
      <c r="K14" s="13">
        <v>6564.66</v>
      </c>
      <c r="L14" s="12">
        <v>0.59</v>
      </c>
      <c r="M14" s="12">
        <v>0.6</v>
      </c>
      <c r="N14" s="13">
        <v>4298.79</v>
      </c>
      <c r="O14" s="13">
        <v>28220.1</v>
      </c>
    </row>
    <row r="15" spans="1:15" x14ac:dyDescent="0.25">
      <c r="A15" s="19"/>
      <c r="B15" s="14" t="s">
        <v>105</v>
      </c>
      <c r="C15" s="18">
        <v>3274</v>
      </c>
      <c r="D15" s="15">
        <v>0</v>
      </c>
      <c r="E15" s="18">
        <v>63743</v>
      </c>
      <c r="F15" s="18">
        <v>67017</v>
      </c>
      <c r="G15" s="16">
        <v>13435.75</v>
      </c>
      <c r="H15" s="15">
        <v>0</v>
      </c>
      <c r="I15" s="16">
        <f t="shared" si="1"/>
        <v>50307.25</v>
      </c>
      <c r="J15" s="18">
        <v>3141694</v>
      </c>
      <c r="K15" s="16">
        <v>601193.69999999995</v>
      </c>
      <c r="L15" s="15">
        <v>49.286999999999999</v>
      </c>
      <c r="M15" s="15">
        <v>44.746000000000002</v>
      </c>
      <c r="N15" s="15">
        <v>539.95000000000005</v>
      </c>
      <c r="O15" s="16">
        <v>324614.84000000003</v>
      </c>
    </row>
    <row r="16" spans="1:15" x14ac:dyDescent="0.25">
      <c r="B16" s="86"/>
      <c r="C16" s="87">
        <f>SUM(C12:C15)</f>
        <v>4951</v>
      </c>
      <c r="D16" s="87">
        <f t="shared" ref="D16:O16" si="2">SUM(D12:D15)</f>
        <v>165</v>
      </c>
      <c r="E16" s="88">
        <f t="shared" si="2"/>
        <v>124762.52</v>
      </c>
      <c r="F16" s="88">
        <f t="shared" si="2"/>
        <v>129878.52</v>
      </c>
      <c r="G16" s="88">
        <f t="shared" si="2"/>
        <v>43187.92</v>
      </c>
      <c r="H16" s="87">
        <f t="shared" si="2"/>
        <v>0</v>
      </c>
      <c r="I16" s="87">
        <f t="shared" si="2"/>
        <v>81574.600000000006</v>
      </c>
      <c r="J16" s="88">
        <f t="shared" si="2"/>
        <v>7383393.5099999998</v>
      </c>
      <c r="K16" s="88">
        <f t="shared" si="2"/>
        <v>1516490.46</v>
      </c>
      <c r="L16" s="88">
        <v>0</v>
      </c>
      <c r="M16" s="88">
        <v>0</v>
      </c>
      <c r="N16" s="88">
        <v>0</v>
      </c>
      <c r="O16" s="88">
        <f t="shared" si="2"/>
        <v>841772.83000000007</v>
      </c>
    </row>
    <row r="17" spans="2:15" ht="23.25" customHeight="1" x14ac:dyDescent="0.25">
      <c r="B17" s="185"/>
      <c r="C17" s="185"/>
      <c r="D17" s="185"/>
      <c r="E17" s="185"/>
      <c r="F17" s="185"/>
      <c r="G17" s="185"/>
      <c r="H17" s="185"/>
      <c r="I17" s="185"/>
      <c r="J17" s="185"/>
      <c r="K17" s="54"/>
      <c r="L17" s="55"/>
      <c r="M17" s="58"/>
      <c r="N17" s="58"/>
    </row>
    <row r="18" spans="2:15" ht="15.75" x14ac:dyDescent="0.25">
      <c r="B18" s="184" t="s">
        <v>106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</row>
    <row r="19" spans="2:15" ht="15.75" thickBot="1" x14ac:dyDescent="0.3">
      <c r="B19" s="33" t="s">
        <v>4</v>
      </c>
      <c r="C19" s="32">
        <v>2015</v>
      </c>
      <c r="M19" s="56"/>
      <c r="N19" s="56"/>
    </row>
    <row r="20" spans="2:15" ht="45" x14ac:dyDescent="0.25">
      <c r="B20" s="77" t="s">
        <v>20</v>
      </c>
      <c r="C20" s="77" t="s">
        <v>97</v>
      </c>
      <c r="D20" s="77" t="s">
        <v>98</v>
      </c>
      <c r="E20" s="77" t="s">
        <v>99</v>
      </c>
      <c r="F20" s="77" t="s">
        <v>100</v>
      </c>
      <c r="G20" s="80" t="s">
        <v>223</v>
      </c>
      <c r="H20" s="77" t="s">
        <v>83</v>
      </c>
      <c r="I20" s="78" t="s">
        <v>21</v>
      </c>
      <c r="J20" s="80" t="s">
        <v>224</v>
      </c>
      <c r="K20" s="80" t="s">
        <v>225</v>
      </c>
      <c r="L20" s="80" t="s">
        <v>226</v>
      </c>
      <c r="M20" s="80" t="s">
        <v>227</v>
      </c>
      <c r="N20" s="77" t="s">
        <v>89</v>
      </c>
      <c r="O20" s="77" t="s">
        <v>90</v>
      </c>
    </row>
    <row r="21" spans="2:15" x14ac:dyDescent="0.25">
      <c r="B21" s="39" t="s">
        <v>107</v>
      </c>
      <c r="C21" s="40">
        <v>0</v>
      </c>
      <c r="D21" s="40">
        <v>3</v>
      </c>
      <c r="E21" s="40">
        <v>13</v>
      </c>
      <c r="F21" s="40">
        <v>16</v>
      </c>
      <c r="G21" s="40">
        <v>13</v>
      </c>
      <c r="H21" s="40">
        <v>0</v>
      </c>
      <c r="I21" s="40">
        <f>E21-G21-H21</f>
        <v>0</v>
      </c>
      <c r="J21" s="40">
        <v>104</v>
      </c>
      <c r="K21" s="40">
        <v>92.4</v>
      </c>
      <c r="L21" s="40">
        <v>8</v>
      </c>
      <c r="M21" s="40">
        <v>7.1079999999999997</v>
      </c>
      <c r="N21" s="41">
        <v>10461.040000000001</v>
      </c>
      <c r="O21" s="40">
        <v>966.6</v>
      </c>
    </row>
    <row r="22" spans="2:15" x14ac:dyDescent="0.25">
      <c r="B22" s="42" t="s">
        <v>108</v>
      </c>
      <c r="C22" s="43">
        <v>0</v>
      </c>
      <c r="D22" s="43">
        <v>1</v>
      </c>
      <c r="E22" s="43">
        <v>40</v>
      </c>
      <c r="F22" s="43">
        <v>41</v>
      </c>
      <c r="G22" s="43">
        <v>40</v>
      </c>
      <c r="H22" s="43">
        <v>0</v>
      </c>
      <c r="I22" s="15">
        <f t="shared" ref="I22:I41" si="3">E22-G22-H22</f>
        <v>0</v>
      </c>
      <c r="J22" s="43">
        <v>192.5</v>
      </c>
      <c r="K22" s="43">
        <v>195.25</v>
      </c>
      <c r="L22" s="43">
        <v>4.8129999999999997</v>
      </c>
      <c r="M22" s="43">
        <v>4.8810000000000002</v>
      </c>
      <c r="N22" s="44">
        <v>10077.81</v>
      </c>
      <c r="O22" s="44">
        <v>1967.69</v>
      </c>
    </row>
    <row r="23" spans="2:15" x14ac:dyDescent="0.25">
      <c r="B23" s="39" t="s">
        <v>109</v>
      </c>
      <c r="C23" s="40">
        <v>0</v>
      </c>
      <c r="D23" s="40">
        <v>80</v>
      </c>
      <c r="E23" s="40">
        <v>0</v>
      </c>
      <c r="F23" s="40">
        <v>80</v>
      </c>
      <c r="G23" s="40">
        <v>0</v>
      </c>
      <c r="H23" s="40">
        <v>0</v>
      </c>
      <c r="I23" s="40">
        <f t="shared" si="3"/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</row>
    <row r="24" spans="2:15" x14ac:dyDescent="0.25">
      <c r="B24" s="42" t="s">
        <v>110</v>
      </c>
      <c r="C24" s="43">
        <v>0</v>
      </c>
      <c r="D24" s="43">
        <v>0</v>
      </c>
      <c r="E24" s="43">
        <v>9</v>
      </c>
      <c r="F24" s="43">
        <v>9</v>
      </c>
      <c r="G24" s="43">
        <v>9</v>
      </c>
      <c r="H24" s="43">
        <v>0</v>
      </c>
      <c r="I24" s="15">
        <f t="shared" si="3"/>
        <v>0</v>
      </c>
      <c r="J24" s="43">
        <v>58.5</v>
      </c>
      <c r="K24" s="43">
        <v>56.25</v>
      </c>
      <c r="L24" s="43">
        <v>6.5</v>
      </c>
      <c r="M24" s="43">
        <v>6.25</v>
      </c>
      <c r="N24" s="44">
        <v>7500</v>
      </c>
      <c r="O24" s="43">
        <v>421.88</v>
      </c>
    </row>
    <row r="25" spans="2:15" x14ac:dyDescent="0.25">
      <c r="B25" s="39" t="s">
        <v>111</v>
      </c>
      <c r="C25" s="40">
        <v>0</v>
      </c>
      <c r="D25" s="40">
        <v>0</v>
      </c>
      <c r="E25" s="40">
        <v>4</v>
      </c>
      <c r="F25" s="40">
        <v>4</v>
      </c>
      <c r="G25" s="40">
        <v>4</v>
      </c>
      <c r="H25" s="40">
        <v>0</v>
      </c>
      <c r="I25" s="40">
        <f t="shared" si="3"/>
        <v>0</v>
      </c>
      <c r="J25" s="40">
        <v>56</v>
      </c>
      <c r="K25" s="40">
        <v>68.44</v>
      </c>
      <c r="L25" s="40">
        <v>14</v>
      </c>
      <c r="M25" s="40">
        <v>17.11</v>
      </c>
      <c r="N25" s="41">
        <v>8038.67</v>
      </c>
      <c r="O25" s="40">
        <v>550.16999999999996</v>
      </c>
    </row>
    <row r="26" spans="2:15" x14ac:dyDescent="0.25">
      <c r="B26" s="42" t="s">
        <v>112</v>
      </c>
      <c r="C26" s="43">
        <v>0</v>
      </c>
      <c r="D26" s="43">
        <v>0</v>
      </c>
      <c r="E26" s="43">
        <v>10</v>
      </c>
      <c r="F26" s="43">
        <v>10</v>
      </c>
      <c r="G26" s="43">
        <v>10</v>
      </c>
      <c r="H26" s="43">
        <v>0</v>
      </c>
      <c r="I26" s="15">
        <f t="shared" si="3"/>
        <v>0</v>
      </c>
      <c r="J26" s="43">
        <v>35</v>
      </c>
      <c r="K26" s="43">
        <v>34</v>
      </c>
      <c r="L26" s="43">
        <v>3.5</v>
      </c>
      <c r="M26" s="43">
        <v>3.4</v>
      </c>
      <c r="N26" s="44">
        <v>8247.06</v>
      </c>
      <c r="O26" s="43">
        <v>280.39999999999998</v>
      </c>
    </row>
    <row r="27" spans="2:15" x14ac:dyDescent="0.25">
      <c r="B27" s="39" t="s">
        <v>113</v>
      </c>
      <c r="C27" s="40">
        <v>0</v>
      </c>
      <c r="D27" s="40">
        <v>350</v>
      </c>
      <c r="E27" s="41">
        <v>1280</v>
      </c>
      <c r="F27" s="41">
        <v>1630</v>
      </c>
      <c r="G27" s="41">
        <v>1280</v>
      </c>
      <c r="H27" s="40">
        <v>0</v>
      </c>
      <c r="I27" s="40">
        <f t="shared" si="3"/>
        <v>0</v>
      </c>
      <c r="J27" s="41">
        <v>37655</v>
      </c>
      <c r="K27" s="41">
        <v>20420.599999999999</v>
      </c>
      <c r="L27" s="40">
        <v>29.417999999999999</v>
      </c>
      <c r="M27" s="40">
        <v>15.954000000000001</v>
      </c>
      <c r="N27" s="41">
        <v>2948.56</v>
      </c>
      <c r="O27" s="41">
        <v>60211.34</v>
      </c>
    </row>
    <row r="28" spans="2:15" x14ac:dyDescent="0.25">
      <c r="B28" s="42" t="s">
        <v>114</v>
      </c>
      <c r="C28" s="43">
        <v>0</v>
      </c>
      <c r="D28" s="43">
        <v>0</v>
      </c>
      <c r="E28" s="43">
        <v>238</v>
      </c>
      <c r="F28" s="43">
        <v>238</v>
      </c>
      <c r="G28" s="43">
        <v>238</v>
      </c>
      <c r="H28" s="43">
        <v>0</v>
      </c>
      <c r="I28" s="15">
        <f t="shared" si="3"/>
        <v>0</v>
      </c>
      <c r="J28" s="43">
        <v>979.86</v>
      </c>
      <c r="K28" s="43">
        <v>735</v>
      </c>
      <c r="L28" s="43">
        <v>4.117</v>
      </c>
      <c r="M28" s="43">
        <v>3.0880000000000001</v>
      </c>
      <c r="N28" s="44">
        <v>24731.8</v>
      </c>
      <c r="O28" s="44">
        <v>18177.87</v>
      </c>
    </row>
    <row r="29" spans="2:15" x14ac:dyDescent="0.25">
      <c r="B29" s="39" t="s">
        <v>115</v>
      </c>
      <c r="C29" s="40">
        <v>0</v>
      </c>
      <c r="D29" s="40">
        <v>0</v>
      </c>
      <c r="E29" s="40">
        <v>150</v>
      </c>
      <c r="F29" s="40">
        <v>150</v>
      </c>
      <c r="G29" s="40">
        <v>150</v>
      </c>
      <c r="H29" s="40">
        <v>0</v>
      </c>
      <c r="I29" s="40">
        <f t="shared" si="3"/>
        <v>0</v>
      </c>
      <c r="J29" s="41">
        <v>2070</v>
      </c>
      <c r="K29" s="41">
        <v>2055</v>
      </c>
      <c r="L29" s="40">
        <v>13.8</v>
      </c>
      <c r="M29" s="40">
        <v>13.7</v>
      </c>
      <c r="N29" s="41">
        <v>1681.24</v>
      </c>
      <c r="O29" s="41">
        <v>3454.95</v>
      </c>
    </row>
    <row r="30" spans="2:15" x14ac:dyDescent="0.25">
      <c r="B30" s="42" t="s">
        <v>116</v>
      </c>
      <c r="C30" s="43">
        <v>0</v>
      </c>
      <c r="D30" s="43">
        <v>2</v>
      </c>
      <c r="E30" s="43">
        <v>20</v>
      </c>
      <c r="F30" s="43">
        <v>22</v>
      </c>
      <c r="G30" s="43">
        <v>20</v>
      </c>
      <c r="H30" s="43">
        <v>0</v>
      </c>
      <c r="I30" s="15">
        <f t="shared" si="3"/>
        <v>0</v>
      </c>
      <c r="J30" s="43">
        <v>170</v>
      </c>
      <c r="K30" s="43">
        <v>158.5</v>
      </c>
      <c r="L30" s="43">
        <v>8.5</v>
      </c>
      <c r="M30" s="43">
        <v>7.9249999999999998</v>
      </c>
      <c r="N30" s="44">
        <v>8421.77</v>
      </c>
      <c r="O30" s="44">
        <v>1334.85</v>
      </c>
    </row>
    <row r="31" spans="2:15" x14ac:dyDescent="0.25">
      <c r="B31" s="39" t="s">
        <v>117</v>
      </c>
      <c r="C31" s="40">
        <v>0</v>
      </c>
      <c r="D31" s="40">
        <v>1</v>
      </c>
      <c r="E31" s="40">
        <v>17</v>
      </c>
      <c r="F31" s="40">
        <v>18</v>
      </c>
      <c r="G31" s="40">
        <v>17</v>
      </c>
      <c r="H31" s="40">
        <v>0</v>
      </c>
      <c r="I31" s="40">
        <f t="shared" si="3"/>
        <v>0</v>
      </c>
      <c r="J31" s="40">
        <v>133</v>
      </c>
      <c r="K31" s="40">
        <v>133.19999999999999</v>
      </c>
      <c r="L31" s="40">
        <v>7.8239999999999998</v>
      </c>
      <c r="M31" s="40">
        <v>7.835</v>
      </c>
      <c r="N31" s="41">
        <v>8006.58</v>
      </c>
      <c r="O31" s="41">
        <v>1066.48</v>
      </c>
    </row>
    <row r="32" spans="2:15" x14ac:dyDescent="0.25">
      <c r="B32" s="42" t="s">
        <v>118</v>
      </c>
      <c r="C32" s="43">
        <v>6</v>
      </c>
      <c r="D32" s="43">
        <v>581</v>
      </c>
      <c r="E32" s="44">
        <v>7076.61</v>
      </c>
      <c r="F32" s="44">
        <v>7663.61</v>
      </c>
      <c r="G32" s="44">
        <v>7076.61</v>
      </c>
      <c r="H32" s="43">
        <v>0</v>
      </c>
      <c r="I32" s="15">
        <f t="shared" si="3"/>
        <v>0</v>
      </c>
      <c r="J32" s="44">
        <v>166016.28</v>
      </c>
      <c r="K32" s="44">
        <v>133510.01999999999</v>
      </c>
      <c r="L32" s="43">
        <v>23.46</v>
      </c>
      <c r="M32" s="43">
        <v>18.866</v>
      </c>
      <c r="N32" s="44">
        <v>3026.01</v>
      </c>
      <c r="O32" s="44">
        <v>404002.61</v>
      </c>
    </row>
    <row r="33" spans="2:16" x14ac:dyDescent="0.25">
      <c r="B33" s="39" t="s">
        <v>119</v>
      </c>
      <c r="C33" s="40">
        <v>0</v>
      </c>
      <c r="D33" s="40">
        <v>0</v>
      </c>
      <c r="E33" s="40">
        <v>57.5</v>
      </c>
      <c r="F33" s="40">
        <v>57.5</v>
      </c>
      <c r="G33" s="40">
        <v>57.5</v>
      </c>
      <c r="H33" s="40">
        <v>0</v>
      </c>
      <c r="I33" s="40">
        <f t="shared" si="3"/>
        <v>0</v>
      </c>
      <c r="J33" s="41">
        <v>1540.65</v>
      </c>
      <c r="K33" s="41">
        <v>1533</v>
      </c>
      <c r="L33" s="40">
        <v>26.794</v>
      </c>
      <c r="M33" s="40">
        <v>26.661000000000001</v>
      </c>
      <c r="N33" s="41">
        <v>2037.31</v>
      </c>
      <c r="O33" s="41">
        <v>3123.19</v>
      </c>
    </row>
    <row r="34" spans="2:16" x14ac:dyDescent="0.25">
      <c r="B34" s="42" t="s">
        <v>120</v>
      </c>
      <c r="C34" s="43">
        <v>0</v>
      </c>
      <c r="D34" s="43">
        <v>193</v>
      </c>
      <c r="E34" s="43">
        <v>135</v>
      </c>
      <c r="F34" s="43">
        <v>328</v>
      </c>
      <c r="G34" s="43">
        <v>135</v>
      </c>
      <c r="H34" s="43">
        <v>0</v>
      </c>
      <c r="I34" s="15">
        <f t="shared" si="3"/>
        <v>0</v>
      </c>
      <c r="J34" s="43">
        <v>716</v>
      </c>
      <c r="K34" s="43">
        <v>357.5</v>
      </c>
      <c r="L34" s="43">
        <v>5.3040000000000003</v>
      </c>
      <c r="M34" s="43">
        <v>2.6480000000000001</v>
      </c>
      <c r="N34" s="44">
        <v>44082.52</v>
      </c>
      <c r="O34" s="44">
        <v>15759.5</v>
      </c>
      <c r="P34" s="19"/>
    </row>
    <row r="35" spans="2:16" x14ac:dyDescent="0.25">
      <c r="B35" s="39" t="s">
        <v>121</v>
      </c>
      <c r="C35" s="40">
        <v>0</v>
      </c>
      <c r="D35" s="40">
        <v>0</v>
      </c>
      <c r="E35" s="40">
        <v>82</v>
      </c>
      <c r="F35" s="40">
        <v>82</v>
      </c>
      <c r="G35" s="40">
        <v>82</v>
      </c>
      <c r="H35" s="40">
        <v>0</v>
      </c>
      <c r="I35" s="40">
        <f t="shared" si="3"/>
        <v>0</v>
      </c>
      <c r="J35" s="41">
        <v>6970</v>
      </c>
      <c r="K35" s="41">
        <v>6560</v>
      </c>
      <c r="L35" s="40">
        <v>85</v>
      </c>
      <c r="M35" s="40">
        <v>80</v>
      </c>
      <c r="N35" s="41">
        <v>2300</v>
      </c>
      <c r="O35" s="41">
        <v>15088</v>
      </c>
    </row>
    <row r="36" spans="2:16" x14ac:dyDescent="0.25">
      <c r="B36" s="42" t="s">
        <v>122</v>
      </c>
      <c r="C36" s="43">
        <v>0</v>
      </c>
      <c r="D36" s="43">
        <v>0</v>
      </c>
      <c r="E36" s="44">
        <v>30913</v>
      </c>
      <c r="F36" s="44">
        <v>30913</v>
      </c>
      <c r="G36" s="44">
        <v>30913</v>
      </c>
      <c r="H36" s="43">
        <v>0</v>
      </c>
      <c r="I36" s="15">
        <f t="shared" si="3"/>
        <v>0</v>
      </c>
      <c r="J36" s="44">
        <v>754443</v>
      </c>
      <c r="K36" s="44">
        <v>700484.8</v>
      </c>
      <c r="L36" s="43">
        <v>24.405000000000001</v>
      </c>
      <c r="M36" s="43">
        <v>22.66</v>
      </c>
      <c r="N36" s="43">
        <v>617.53</v>
      </c>
      <c r="O36" s="44">
        <v>432573.74</v>
      </c>
    </row>
    <row r="37" spans="2:16" x14ac:dyDescent="0.25">
      <c r="B37" s="39" t="s">
        <v>123</v>
      </c>
      <c r="C37" s="40">
        <v>25</v>
      </c>
      <c r="D37" s="40">
        <v>0</v>
      </c>
      <c r="E37" s="40">
        <v>103</v>
      </c>
      <c r="F37" s="40">
        <v>128</v>
      </c>
      <c r="G37" s="40">
        <v>103</v>
      </c>
      <c r="H37" s="40">
        <v>0</v>
      </c>
      <c r="I37" s="40">
        <f t="shared" si="3"/>
        <v>0</v>
      </c>
      <c r="J37" s="41">
        <v>8218.2999999999993</v>
      </c>
      <c r="K37" s="41">
        <v>9006.5400000000009</v>
      </c>
      <c r="L37" s="40">
        <v>79.789000000000001</v>
      </c>
      <c r="M37" s="40">
        <v>87.441999999999993</v>
      </c>
      <c r="N37" s="40">
        <v>612.86</v>
      </c>
      <c r="O37" s="41">
        <v>5519.72</v>
      </c>
    </row>
    <row r="38" spans="2:16" x14ac:dyDescent="0.25">
      <c r="B38" s="42" t="s">
        <v>124</v>
      </c>
      <c r="C38" s="43">
        <v>0</v>
      </c>
      <c r="D38" s="43">
        <v>0</v>
      </c>
      <c r="E38" s="43">
        <v>105</v>
      </c>
      <c r="F38" s="43">
        <v>105</v>
      </c>
      <c r="G38" s="43">
        <v>105</v>
      </c>
      <c r="H38" s="43">
        <v>0</v>
      </c>
      <c r="I38" s="15">
        <f t="shared" si="3"/>
        <v>0</v>
      </c>
      <c r="J38" s="44">
        <v>5250</v>
      </c>
      <c r="K38" s="44">
        <v>4200</v>
      </c>
      <c r="L38" s="43">
        <v>50</v>
      </c>
      <c r="M38" s="43">
        <v>40</v>
      </c>
      <c r="N38" s="43">
        <v>340.08</v>
      </c>
      <c r="O38" s="44">
        <v>1428.34</v>
      </c>
    </row>
    <row r="39" spans="2:16" x14ac:dyDescent="0.25">
      <c r="B39" s="39" t="s">
        <v>125</v>
      </c>
      <c r="C39" s="40">
        <v>0</v>
      </c>
      <c r="D39" s="40">
        <v>0</v>
      </c>
      <c r="E39" s="40">
        <v>30</v>
      </c>
      <c r="F39" s="40">
        <v>30</v>
      </c>
      <c r="G39" s="40">
        <v>30</v>
      </c>
      <c r="H39" s="40">
        <v>0</v>
      </c>
      <c r="I39" s="40">
        <f t="shared" si="3"/>
        <v>0</v>
      </c>
      <c r="J39" s="40">
        <v>360</v>
      </c>
      <c r="K39" s="40">
        <v>339</v>
      </c>
      <c r="L39" s="40">
        <v>12</v>
      </c>
      <c r="M39" s="40">
        <v>11.3</v>
      </c>
      <c r="N39" s="41">
        <v>6005.31</v>
      </c>
      <c r="O39" s="41">
        <v>2035.8</v>
      </c>
    </row>
    <row r="40" spans="2:16" x14ac:dyDescent="0.25">
      <c r="B40" s="42" t="s">
        <v>126</v>
      </c>
      <c r="C40" s="43">
        <v>0</v>
      </c>
      <c r="D40" s="43">
        <v>0</v>
      </c>
      <c r="E40" s="43">
        <v>75</v>
      </c>
      <c r="F40" s="43">
        <v>75</v>
      </c>
      <c r="G40" s="43">
        <v>75</v>
      </c>
      <c r="H40" s="43">
        <v>0</v>
      </c>
      <c r="I40" s="15">
        <f t="shared" si="3"/>
        <v>0</v>
      </c>
      <c r="J40" s="15">
        <v>540</v>
      </c>
      <c r="K40" s="43">
        <v>546</v>
      </c>
      <c r="L40" s="43">
        <v>7.2</v>
      </c>
      <c r="M40" s="43">
        <v>7.28</v>
      </c>
      <c r="N40" s="44">
        <v>10893.41</v>
      </c>
      <c r="O40" s="44">
        <v>5947.8</v>
      </c>
    </row>
    <row r="41" spans="2:16" x14ac:dyDescent="0.25">
      <c r="B41" s="39" t="s">
        <v>127</v>
      </c>
      <c r="C41" s="40">
        <v>0</v>
      </c>
      <c r="D41" s="40">
        <v>0</v>
      </c>
      <c r="E41" s="40">
        <v>34</v>
      </c>
      <c r="F41" s="40">
        <v>34</v>
      </c>
      <c r="G41" s="40">
        <v>34</v>
      </c>
      <c r="H41" s="40">
        <v>0</v>
      </c>
      <c r="I41" s="40">
        <f t="shared" si="3"/>
        <v>0</v>
      </c>
      <c r="J41" s="41">
        <v>2414</v>
      </c>
      <c r="K41" s="41">
        <v>2359.6</v>
      </c>
      <c r="L41" s="40">
        <v>71</v>
      </c>
      <c r="M41" s="40">
        <v>69.400000000000006</v>
      </c>
      <c r="N41" s="40">
        <v>593.05999999999995</v>
      </c>
      <c r="O41" s="41">
        <v>1399.38</v>
      </c>
    </row>
    <row r="42" spans="2:16" x14ac:dyDescent="0.25">
      <c r="B42" s="86" t="s">
        <v>70</v>
      </c>
      <c r="C42" s="89">
        <v>31</v>
      </c>
      <c r="D42" s="88">
        <v>1211</v>
      </c>
      <c r="E42" s="88">
        <v>40392.11</v>
      </c>
      <c r="F42" s="88">
        <v>41634.11</v>
      </c>
      <c r="G42" s="88">
        <v>40392.11</v>
      </c>
      <c r="H42" s="89">
        <v>0</v>
      </c>
      <c r="I42" s="89">
        <f>SUM(I21:I41)</f>
        <v>0</v>
      </c>
      <c r="J42" s="88">
        <v>987922.09</v>
      </c>
      <c r="K42" s="88">
        <v>882845.1</v>
      </c>
      <c r="L42" s="89">
        <v>0</v>
      </c>
      <c r="M42" s="89">
        <v>0</v>
      </c>
      <c r="N42" s="89">
        <v>0</v>
      </c>
      <c r="O42" s="88">
        <v>975310.3</v>
      </c>
    </row>
    <row r="43" spans="2:16" x14ac:dyDescent="0.25">
      <c r="B43" s="56"/>
      <c r="C43" s="56"/>
      <c r="D43" s="56"/>
      <c r="E43" s="56"/>
      <c r="F43" s="56"/>
      <c r="G43" s="56"/>
      <c r="H43" s="56"/>
      <c r="I43" s="56"/>
      <c r="J43" s="93"/>
      <c r="K43" s="93"/>
      <c r="L43" s="56"/>
      <c r="M43" s="56"/>
      <c r="N43" s="56"/>
    </row>
    <row r="44" spans="2:16" ht="15.75" x14ac:dyDescent="0.25">
      <c r="B44" s="184" t="s">
        <v>128</v>
      </c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</row>
    <row r="45" spans="2:16" ht="15.75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2:16" ht="15.75" thickBot="1" x14ac:dyDescent="0.3">
      <c r="B46" s="33" t="s">
        <v>4</v>
      </c>
      <c r="C46" s="32">
        <v>2015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2:16" ht="45" x14ac:dyDescent="0.25">
      <c r="B47" s="77" t="s">
        <v>20</v>
      </c>
      <c r="C47" s="77" t="s">
        <v>97</v>
      </c>
      <c r="D47" s="77" t="s">
        <v>98</v>
      </c>
      <c r="E47" s="77" t="s">
        <v>99</v>
      </c>
      <c r="F47" s="77" t="s">
        <v>100</v>
      </c>
      <c r="G47" s="80" t="s">
        <v>223</v>
      </c>
      <c r="H47" s="77" t="s">
        <v>83</v>
      </c>
      <c r="I47" s="78" t="s">
        <v>21</v>
      </c>
      <c r="J47" s="80" t="s">
        <v>224</v>
      </c>
      <c r="K47" s="80" t="s">
        <v>225</v>
      </c>
      <c r="L47" s="80" t="s">
        <v>226</v>
      </c>
      <c r="M47" s="80" t="s">
        <v>227</v>
      </c>
      <c r="N47" s="77" t="s">
        <v>89</v>
      </c>
      <c r="O47" s="77" t="s">
        <v>90</v>
      </c>
    </row>
    <row r="48" spans="2:16" x14ac:dyDescent="0.25">
      <c r="B48" s="39" t="s">
        <v>107</v>
      </c>
      <c r="C48" s="40">
        <v>0</v>
      </c>
      <c r="D48" s="40">
        <v>0</v>
      </c>
      <c r="E48" s="40">
        <v>13</v>
      </c>
      <c r="F48" s="40">
        <v>13</v>
      </c>
      <c r="G48" s="40">
        <v>13</v>
      </c>
      <c r="H48" s="40">
        <v>0</v>
      </c>
      <c r="I48" s="40">
        <f>E48-G48-H48</f>
        <v>0</v>
      </c>
      <c r="J48" s="40">
        <v>39</v>
      </c>
      <c r="K48" s="40">
        <v>32.5</v>
      </c>
      <c r="L48" s="40">
        <v>3</v>
      </c>
      <c r="M48" s="40">
        <v>2.5</v>
      </c>
      <c r="N48" s="41">
        <v>3590.09</v>
      </c>
      <c r="O48" s="40">
        <v>116.68</v>
      </c>
    </row>
    <row r="49" spans="2:16" x14ac:dyDescent="0.25">
      <c r="B49" s="42" t="s">
        <v>129</v>
      </c>
      <c r="C49" s="43">
        <v>16</v>
      </c>
      <c r="D49" s="43">
        <v>25</v>
      </c>
      <c r="E49" s="44">
        <v>9590.5</v>
      </c>
      <c r="F49" s="44">
        <v>9631.5</v>
      </c>
      <c r="G49" s="44">
        <v>9590.5</v>
      </c>
      <c r="H49" s="43">
        <v>0</v>
      </c>
      <c r="I49" s="15">
        <f t="shared" ref="I49:I68" si="4">E49-G49-H49</f>
        <v>0</v>
      </c>
      <c r="J49" s="44">
        <v>238448.2</v>
      </c>
      <c r="K49" s="44">
        <v>230086.04</v>
      </c>
      <c r="L49" s="43">
        <v>24.863</v>
      </c>
      <c r="M49" s="43">
        <v>23.991</v>
      </c>
      <c r="N49" s="43">
        <v>449.23</v>
      </c>
      <c r="O49" s="44">
        <v>103361.11</v>
      </c>
    </row>
    <row r="50" spans="2:16" x14ac:dyDescent="0.25">
      <c r="B50" s="39" t="s">
        <v>130</v>
      </c>
      <c r="C50" s="40">
        <v>122</v>
      </c>
      <c r="D50" s="40">
        <v>6</v>
      </c>
      <c r="E50" s="41">
        <v>1099.5</v>
      </c>
      <c r="F50" s="41">
        <v>1227.5</v>
      </c>
      <c r="G50" s="41">
        <v>1099.5</v>
      </c>
      <c r="H50" s="40">
        <v>0</v>
      </c>
      <c r="I50" s="40">
        <f t="shared" si="4"/>
        <v>0</v>
      </c>
      <c r="J50" s="41">
        <v>61663.5</v>
      </c>
      <c r="K50" s="41">
        <v>51547.35</v>
      </c>
      <c r="L50" s="40">
        <v>56.082999999999998</v>
      </c>
      <c r="M50" s="40">
        <v>46.883000000000003</v>
      </c>
      <c r="N50" s="40">
        <v>450.14</v>
      </c>
      <c r="O50" s="41">
        <v>23203.57</v>
      </c>
    </row>
    <row r="51" spans="2:16" x14ac:dyDescent="0.25">
      <c r="B51" s="42" t="s">
        <v>108</v>
      </c>
      <c r="C51" s="43">
        <v>0</v>
      </c>
      <c r="D51" s="43">
        <v>0</v>
      </c>
      <c r="E51" s="43">
        <v>44</v>
      </c>
      <c r="F51" s="43">
        <v>44</v>
      </c>
      <c r="G51" s="43">
        <v>44</v>
      </c>
      <c r="H51" s="43">
        <v>0</v>
      </c>
      <c r="I51" s="15">
        <f t="shared" si="4"/>
        <v>0</v>
      </c>
      <c r="J51" s="43">
        <v>44.9</v>
      </c>
      <c r="K51" s="43">
        <v>44.5</v>
      </c>
      <c r="L51" s="43">
        <v>1.02</v>
      </c>
      <c r="M51" s="43">
        <v>1.0109999999999999</v>
      </c>
      <c r="N51" s="44">
        <v>3000.25</v>
      </c>
      <c r="O51" s="43">
        <v>133.51</v>
      </c>
    </row>
    <row r="52" spans="2:16" x14ac:dyDescent="0.25">
      <c r="B52" s="39" t="s">
        <v>113</v>
      </c>
      <c r="C52" s="40">
        <v>0</v>
      </c>
      <c r="D52" s="40">
        <v>0</v>
      </c>
      <c r="E52" s="40">
        <v>315</v>
      </c>
      <c r="F52" s="40">
        <v>315</v>
      </c>
      <c r="G52" s="40">
        <v>315</v>
      </c>
      <c r="H52" s="40">
        <v>0</v>
      </c>
      <c r="I52" s="40">
        <f t="shared" si="4"/>
        <v>0</v>
      </c>
      <c r="J52" s="41">
        <v>4567.5</v>
      </c>
      <c r="K52" s="41">
        <v>1565.1</v>
      </c>
      <c r="L52" s="40">
        <v>14.5</v>
      </c>
      <c r="M52" s="40">
        <v>4.9690000000000003</v>
      </c>
      <c r="N52" s="41">
        <v>2435.2199999999998</v>
      </c>
      <c r="O52" s="41">
        <v>3811.37</v>
      </c>
    </row>
    <row r="53" spans="2:16" x14ac:dyDescent="0.25">
      <c r="B53" s="42" t="s">
        <v>114</v>
      </c>
      <c r="C53" s="43">
        <v>0</v>
      </c>
      <c r="D53" s="43">
        <v>4</v>
      </c>
      <c r="E53" s="43">
        <v>486</v>
      </c>
      <c r="F53" s="43">
        <v>490</v>
      </c>
      <c r="G53" s="43">
        <v>486</v>
      </c>
      <c r="H53" s="43">
        <v>0</v>
      </c>
      <c r="I53" s="15">
        <f t="shared" si="4"/>
        <v>0</v>
      </c>
      <c r="J53" s="44">
        <v>1810.18</v>
      </c>
      <c r="K53" s="44">
        <v>1222.6500000000001</v>
      </c>
      <c r="L53" s="43">
        <v>3.7250000000000001</v>
      </c>
      <c r="M53" s="43">
        <v>2.516</v>
      </c>
      <c r="N53" s="44">
        <v>23906.04</v>
      </c>
      <c r="O53" s="44">
        <v>29228.720000000001</v>
      </c>
    </row>
    <row r="54" spans="2:16" x14ac:dyDescent="0.25">
      <c r="B54" s="39" t="s">
        <v>131</v>
      </c>
      <c r="C54" s="40">
        <v>0</v>
      </c>
      <c r="D54" s="40">
        <v>0</v>
      </c>
      <c r="E54" s="40">
        <v>12.5</v>
      </c>
      <c r="F54" s="40">
        <v>12.5</v>
      </c>
      <c r="G54" s="40">
        <v>12.5</v>
      </c>
      <c r="H54" s="40">
        <v>0</v>
      </c>
      <c r="I54" s="40">
        <f t="shared" si="4"/>
        <v>0</v>
      </c>
      <c r="J54" s="40">
        <v>125</v>
      </c>
      <c r="K54" s="40">
        <v>187.5</v>
      </c>
      <c r="L54" s="40">
        <v>10</v>
      </c>
      <c r="M54" s="40">
        <v>15</v>
      </c>
      <c r="N54" s="40">
        <v>503.46</v>
      </c>
      <c r="O54" s="40">
        <v>94.4</v>
      </c>
    </row>
    <row r="55" spans="2:16" x14ac:dyDescent="0.25">
      <c r="B55" s="42" t="s">
        <v>132</v>
      </c>
      <c r="C55" s="43">
        <v>0</v>
      </c>
      <c r="D55" s="43">
        <v>5</v>
      </c>
      <c r="E55" s="43">
        <v>22</v>
      </c>
      <c r="F55" s="43">
        <v>27</v>
      </c>
      <c r="G55" s="43">
        <v>22</v>
      </c>
      <c r="H55" s="43">
        <v>0</v>
      </c>
      <c r="I55" s="15">
        <f t="shared" si="4"/>
        <v>0</v>
      </c>
      <c r="J55" s="43">
        <v>146</v>
      </c>
      <c r="K55" s="43">
        <v>397</v>
      </c>
      <c r="L55" s="43">
        <v>6.6360000000000001</v>
      </c>
      <c r="M55" s="43">
        <v>18.045000000000002</v>
      </c>
      <c r="N55" s="44">
        <v>1110.51</v>
      </c>
      <c r="O55" s="43">
        <v>440.87</v>
      </c>
    </row>
    <row r="56" spans="2:16" x14ac:dyDescent="0.25">
      <c r="B56" s="39" t="s">
        <v>115</v>
      </c>
      <c r="C56" s="40">
        <v>1</v>
      </c>
      <c r="D56" s="40">
        <v>3</v>
      </c>
      <c r="E56" s="41">
        <v>2214</v>
      </c>
      <c r="F56" s="41">
        <v>2218</v>
      </c>
      <c r="G56" s="41">
        <v>2214</v>
      </c>
      <c r="H56" s="40">
        <v>0</v>
      </c>
      <c r="I56" s="40">
        <f t="shared" si="4"/>
        <v>0</v>
      </c>
      <c r="J56" s="41">
        <v>20327.5</v>
      </c>
      <c r="K56" s="41">
        <v>20157.400000000001</v>
      </c>
      <c r="L56" s="40">
        <v>9.1809999999999992</v>
      </c>
      <c r="M56" s="40">
        <v>9.1050000000000004</v>
      </c>
      <c r="N56" s="41">
        <v>1180.3800000000001</v>
      </c>
      <c r="O56" s="41">
        <v>23793.32</v>
      </c>
    </row>
    <row r="57" spans="2:16" x14ac:dyDescent="0.25">
      <c r="B57" s="42" t="s">
        <v>133</v>
      </c>
      <c r="C57" s="43">
        <v>0</v>
      </c>
      <c r="D57" s="43">
        <v>0</v>
      </c>
      <c r="E57" s="43">
        <v>125</v>
      </c>
      <c r="F57" s="43">
        <v>125</v>
      </c>
      <c r="G57" s="43">
        <v>125</v>
      </c>
      <c r="H57" s="43">
        <v>0</v>
      </c>
      <c r="I57" s="15">
        <f t="shared" si="4"/>
        <v>0</v>
      </c>
      <c r="J57" s="44">
        <v>1131.25</v>
      </c>
      <c r="K57" s="44">
        <v>1062.5</v>
      </c>
      <c r="L57" s="43">
        <v>9.0500000000000007</v>
      </c>
      <c r="M57" s="43">
        <v>8.5</v>
      </c>
      <c r="N57" s="44">
        <v>1213.8699999999999</v>
      </c>
      <c r="O57" s="44">
        <v>1289.74</v>
      </c>
    </row>
    <row r="58" spans="2:16" x14ac:dyDescent="0.25">
      <c r="B58" s="39" t="s">
        <v>118</v>
      </c>
      <c r="C58" s="40">
        <v>7.5</v>
      </c>
      <c r="D58" s="40">
        <v>39</v>
      </c>
      <c r="E58" s="41">
        <v>25474.39</v>
      </c>
      <c r="F58" s="41">
        <v>25520.89</v>
      </c>
      <c r="G58" s="41">
        <v>25474.39</v>
      </c>
      <c r="H58" s="40">
        <v>0</v>
      </c>
      <c r="I58" s="40">
        <f t="shared" si="4"/>
        <v>0</v>
      </c>
      <c r="J58" s="41">
        <v>221374.13</v>
      </c>
      <c r="K58" s="41">
        <v>204207.14</v>
      </c>
      <c r="L58" s="40">
        <v>8.69</v>
      </c>
      <c r="M58" s="40">
        <v>8.016</v>
      </c>
      <c r="N58" s="40">
        <v>981.41</v>
      </c>
      <c r="O58" s="41">
        <v>200411.49</v>
      </c>
    </row>
    <row r="59" spans="2:16" x14ac:dyDescent="0.25">
      <c r="B59" s="42" t="s">
        <v>119</v>
      </c>
      <c r="C59" s="43">
        <v>0.5</v>
      </c>
      <c r="D59" s="43">
        <v>0</v>
      </c>
      <c r="E59" s="43">
        <v>237.75</v>
      </c>
      <c r="F59" s="43">
        <v>238.25</v>
      </c>
      <c r="G59" s="43">
        <v>237.75</v>
      </c>
      <c r="H59" s="43">
        <v>0</v>
      </c>
      <c r="I59" s="15">
        <f t="shared" si="4"/>
        <v>0</v>
      </c>
      <c r="J59" s="44">
        <v>1185.54</v>
      </c>
      <c r="K59" s="43">
        <v>901.38</v>
      </c>
      <c r="L59" s="43">
        <v>4.9859999999999998</v>
      </c>
      <c r="M59" s="43">
        <v>3.7909999999999999</v>
      </c>
      <c r="N59" s="44">
        <v>1937.58</v>
      </c>
      <c r="O59" s="44">
        <v>1746.5</v>
      </c>
      <c r="P59" s="19"/>
    </row>
    <row r="60" spans="2:16" x14ac:dyDescent="0.25">
      <c r="B60" s="39" t="s">
        <v>120</v>
      </c>
      <c r="C60" s="40">
        <v>0</v>
      </c>
      <c r="D60" s="40">
        <v>0</v>
      </c>
      <c r="E60" s="40">
        <v>11</v>
      </c>
      <c r="F60" s="40">
        <v>11</v>
      </c>
      <c r="G60" s="40">
        <v>11</v>
      </c>
      <c r="H60" s="40">
        <v>0</v>
      </c>
      <c r="I60" s="40">
        <f t="shared" si="4"/>
        <v>0</v>
      </c>
      <c r="J60" s="40">
        <v>11</v>
      </c>
      <c r="K60" s="40">
        <v>9.5</v>
      </c>
      <c r="L60" s="40">
        <v>1</v>
      </c>
      <c r="M60" s="40">
        <v>0.86399999999999999</v>
      </c>
      <c r="N60" s="41">
        <v>40292.629999999997</v>
      </c>
      <c r="O60" s="40">
        <v>382.78</v>
      </c>
    </row>
    <row r="61" spans="2:16" ht="15.75" customHeight="1" x14ac:dyDescent="0.25">
      <c r="B61" s="42" t="s">
        <v>134</v>
      </c>
      <c r="C61" s="43">
        <v>0</v>
      </c>
      <c r="D61" s="43">
        <v>0</v>
      </c>
      <c r="E61" s="43">
        <v>740</v>
      </c>
      <c r="F61" s="43">
        <v>740</v>
      </c>
      <c r="G61" s="43">
        <v>740</v>
      </c>
      <c r="H61" s="43">
        <v>0</v>
      </c>
      <c r="I61" s="15">
        <f t="shared" si="4"/>
        <v>0</v>
      </c>
      <c r="J61" s="44">
        <v>585900</v>
      </c>
      <c r="K61" s="44">
        <v>470790</v>
      </c>
      <c r="L61" s="43">
        <v>791.75699999999995</v>
      </c>
      <c r="M61" s="43">
        <v>636.20299999999997</v>
      </c>
      <c r="N61" s="43">
        <v>11.51</v>
      </c>
      <c r="O61" s="44">
        <v>5417.42</v>
      </c>
    </row>
    <row r="62" spans="2:16" x14ac:dyDescent="0.25">
      <c r="B62" s="39" t="s">
        <v>121</v>
      </c>
      <c r="C62" s="40">
        <v>0</v>
      </c>
      <c r="D62" s="40">
        <v>20</v>
      </c>
      <c r="E62" s="40">
        <v>50</v>
      </c>
      <c r="F62" s="40">
        <v>70</v>
      </c>
      <c r="G62" s="40">
        <v>50</v>
      </c>
      <c r="H62" s="40">
        <v>0</v>
      </c>
      <c r="I62" s="40">
        <f t="shared" si="4"/>
        <v>0</v>
      </c>
      <c r="J62" s="40">
        <v>600</v>
      </c>
      <c r="K62" s="40">
        <v>270</v>
      </c>
      <c r="L62" s="40">
        <v>12</v>
      </c>
      <c r="M62" s="40">
        <v>5.4</v>
      </c>
      <c r="N62" s="41">
        <v>3100</v>
      </c>
      <c r="O62" s="40">
        <v>837</v>
      </c>
    </row>
    <row r="63" spans="2:16" x14ac:dyDescent="0.25">
      <c r="B63" s="42" t="s">
        <v>122</v>
      </c>
      <c r="C63" s="43">
        <v>0</v>
      </c>
      <c r="D63" s="43">
        <v>0</v>
      </c>
      <c r="E63" s="44">
        <v>109719</v>
      </c>
      <c r="F63" s="44">
        <v>109719</v>
      </c>
      <c r="G63" s="44">
        <v>109719</v>
      </c>
      <c r="H63" s="43">
        <v>0</v>
      </c>
      <c r="I63" s="15">
        <f t="shared" si="4"/>
        <v>0</v>
      </c>
      <c r="J63" s="44">
        <v>1783111.5</v>
      </c>
      <c r="K63" s="44">
        <v>1653065.14</v>
      </c>
      <c r="L63" s="43">
        <v>16.251999999999999</v>
      </c>
      <c r="M63" s="43">
        <v>15.066000000000001</v>
      </c>
      <c r="N63" s="43">
        <v>590.54999999999995</v>
      </c>
      <c r="O63" s="44">
        <v>976225.78</v>
      </c>
    </row>
    <row r="64" spans="2:16" x14ac:dyDescent="0.25">
      <c r="B64" s="118" t="s">
        <v>124</v>
      </c>
      <c r="C64" s="40">
        <v>0</v>
      </c>
      <c r="D64" s="40">
        <v>0</v>
      </c>
      <c r="E64" s="40">
        <v>12</v>
      </c>
      <c r="F64" s="40">
        <v>12</v>
      </c>
      <c r="G64" s="40">
        <v>0</v>
      </c>
      <c r="H64" s="117">
        <v>12</v>
      </c>
      <c r="I64" s="40">
        <f t="shared" si="4"/>
        <v>0</v>
      </c>
      <c r="J64" s="40">
        <v>312</v>
      </c>
      <c r="K64" s="40">
        <v>0</v>
      </c>
      <c r="L64" s="40">
        <v>26</v>
      </c>
      <c r="M64" s="40">
        <v>0</v>
      </c>
      <c r="N64" s="40">
        <v>0</v>
      </c>
      <c r="O64" s="40">
        <v>0</v>
      </c>
      <c r="P64" s="19"/>
    </row>
    <row r="65" spans="2:16" x14ac:dyDescent="0.25">
      <c r="B65" s="42" t="s">
        <v>135</v>
      </c>
      <c r="C65" s="43">
        <v>0</v>
      </c>
      <c r="D65" s="43">
        <v>0</v>
      </c>
      <c r="E65" s="43">
        <v>8</v>
      </c>
      <c r="F65" s="43">
        <v>8</v>
      </c>
      <c r="G65" s="43">
        <v>8</v>
      </c>
      <c r="H65" s="43">
        <v>0</v>
      </c>
      <c r="I65" s="15">
        <f t="shared" si="4"/>
        <v>0</v>
      </c>
      <c r="J65" s="43">
        <v>64</v>
      </c>
      <c r="K65" s="43">
        <v>62.4</v>
      </c>
      <c r="L65" s="43">
        <v>8</v>
      </c>
      <c r="M65" s="43">
        <v>7.8</v>
      </c>
      <c r="N65" s="44">
        <v>1021.7</v>
      </c>
      <c r="O65" s="43">
        <v>63.75</v>
      </c>
      <c r="P65" s="19"/>
    </row>
    <row r="66" spans="2:16" x14ac:dyDescent="0.25">
      <c r="B66" s="39" t="s">
        <v>125</v>
      </c>
      <c r="C66" s="40">
        <v>91</v>
      </c>
      <c r="D66" s="41">
        <v>1082</v>
      </c>
      <c r="E66" s="41">
        <v>1836</v>
      </c>
      <c r="F66" s="41">
        <v>3009</v>
      </c>
      <c r="G66" s="41">
        <v>1836</v>
      </c>
      <c r="H66" s="40">
        <v>0</v>
      </c>
      <c r="I66" s="40">
        <f t="shared" si="4"/>
        <v>0</v>
      </c>
      <c r="J66" s="41">
        <v>14914.65</v>
      </c>
      <c r="K66" s="41">
        <v>14288.9</v>
      </c>
      <c r="L66" s="40">
        <v>8.1229999999999993</v>
      </c>
      <c r="M66" s="40">
        <v>7.7830000000000004</v>
      </c>
      <c r="N66" s="41">
        <v>3399.68</v>
      </c>
      <c r="O66" s="41">
        <v>48577.62</v>
      </c>
    </row>
    <row r="67" spans="2:16" x14ac:dyDescent="0.25">
      <c r="B67" s="42" t="s">
        <v>136</v>
      </c>
      <c r="C67" s="43">
        <v>0</v>
      </c>
      <c r="D67" s="43">
        <v>0</v>
      </c>
      <c r="E67" s="43">
        <v>25</v>
      </c>
      <c r="F67" s="43">
        <v>25</v>
      </c>
      <c r="G67" s="43">
        <v>25</v>
      </c>
      <c r="H67" s="43">
        <v>0</v>
      </c>
      <c r="I67" s="15">
        <f t="shared" si="4"/>
        <v>0</v>
      </c>
      <c r="J67" s="43">
        <v>7.75</v>
      </c>
      <c r="K67" s="43">
        <v>7.25</v>
      </c>
      <c r="L67" s="43">
        <v>0.31</v>
      </c>
      <c r="M67" s="43">
        <v>0.28999999999999998</v>
      </c>
      <c r="N67" s="44">
        <v>70000</v>
      </c>
      <c r="O67" s="43">
        <v>507.5</v>
      </c>
    </row>
    <row r="68" spans="2:16" x14ac:dyDescent="0.25">
      <c r="B68" s="39" t="s">
        <v>127</v>
      </c>
      <c r="C68" s="40">
        <v>0</v>
      </c>
      <c r="D68" s="40">
        <v>0</v>
      </c>
      <c r="E68" s="41">
        <v>1254.5</v>
      </c>
      <c r="F68" s="41">
        <v>1254.5</v>
      </c>
      <c r="G68" s="41">
        <v>1254.5</v>
      </c>
      <c r="H68" s="40">
        <v>0</v>
      </c>
      <c r="I68" s="40">
        <f t="shared" si="4"/>
        <v>0</v>
      </c>
      <c r="J68" s="41">
        <v>27586</v>
      </c>
      <c r="K68" s="41">
        <v>25236.5</v>
      </c>
      <c r="L68" s="40">
        <v>21.99</v>
      </c>
      <c r="M68" s="40">
        <v>20.117000000000001</v>
      </c>
      <c r="N68" s="40">
        <v>470.44</v>
      </c>
      <c r="O68" s="41">
        <v>11872.3</v>
      </c>
    </row>
    <row r="69" spans="2:16" x14ac:dyDescent="0.25">
      <c r="B69" s="86" t="s">
        <v>70</v>
      </c>
      <c r="C69" s="89">
        <v>238</v>
      </c>
      <c r="D69" s="88">
        <v>1184</v>
      </c>
      <c r="E69" s="88">
        <v>153289.14000000001</v>
      </c>
      <c r="F69" s="88">
        <v>154711.14000000001</v>
      </c>
      <c r="G69" s="88">
        <v>153277.14000000001</v>
      </c>
      <c r="H69" s="89">
        <v>12</v>
      </c>
      <c r="I69" s="89">
        <f>SUM(I48:I68)</f>
        <v>0</v>
      </c>
      <c r="J69" s="88">
        <f>SUM(J48:J68)</f>
        <v>2963369.6</v>
      </c>
      <c r="K69" s="88">
        <f>SUM(K48:K68)</f>
        <v>2675140.75</v>
      </c>
      <c r="L69" s="89">
        <v>0</v>
      </c>
      <c r="M69" s="89">
        <v>0</v>
      </c>
      <c r="N69" s="89">
        <v>0</v>
      </c>
      <c r="O69" s="88">
        <v>1431515.42</v>
      </c>
    </row>
    <row r="70" spans="2:16" x14ac:dyDescent="0.25">
      <c r="B70" s="175" t="s">
        <v>216</v>
      </c>
      <c r="C70" s="175"/>
      <c r="D70" s="175"/>
      <c r="E70" s="175"/>
      <c r="F70" s="175"/>
      <c r="G70" s="175"/>
      <c r="H70" s="175"/>
      <c r="I70" s="175"/>
      <c r="J70" s="30"/>
      <c r="K70" s="30"/>
      <c r="L70" s="30"/>
      <c r="M70" s="30"/>
      <c r="N70" s="30"/>
    </row>
  </sheetData>
  <mergeCells count="10">
    <mergeCell ref="B1:N1"/>
    <mergeCell ref="B2:O2"/>
    <mergeCell ref="B3:O3"/>
    <mergeCell ref="B4:O4"/>
    <mergeCell ref="B6:C6"/>
    <mergeCell ref="B10:N10"/>
    <mergeCell ref="B17:J17"/>
    <mergeCell ref="B18:N18"/>
    <mergeCell ref="B44:N44"/>
    <mergeCell ref="B70:I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3:O70"/>
  <sheetViews>
    <sheetView workbookViewId="0">
      <selection activeCell="G15" sqref="G15"/>
    </sheetView>
  </sheetViews>
  <sheetFormatPr baseColWidth="10" defaultRowHeight="15" x14ac:dyDescent="0.25"/>
  <cols>
    <col min="1" max="1" width="7.140625" customWidth="1"/>
    <col min="2" max="2" width="23.5703125" bestFit="1" customWidth="1"/>
  </cols>
  <sheetData>
    <row r="3" spans="2:14" ht="15.75" x14ac:dyDescent="0.25">
      <c r="B3" s="176" t="s">
        <v>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2:14" x14ac:dyDescent="0.25">
      <c r="B4" s="187" t="s">
        <v>1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2:14" ht="15" customHeight="1" x14ac:dyDescent="0.25">
      <c r="B5" s="188" t="s">
        <v>80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2:14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4" ht="15.75" thickBot="1" x14ac:dyDescent="0.3">
      <c r="B7" s="189" t="s">
        <v>3</v>
      </c>
      <c r="C7" s="189"/>
      <c r="D7" s="33" t="s">
        <v>4</v>
      </c>
      <c r="F7" s="35"/>
      <c r="G7" s="119"/>
      <c r="H7" s="36"/>
      <c r="I7" s="36"/>
      <c r="J7" s="36"/>
      <c r="K7" s="36"/>
      <c r="L7" s="33" t="s">
        <v>5</v>
      </c>
      <c r="M7" s="34" t="s">
        <v>6</v>
      </c>
    </row>
    <row r="8" spans="2:14" ht="45" x14ac:dyDescent="0.25">
      <c r="B8" s="79" t="s">
        <v>81</v>
      </c>
      <c r="C8" s="81" t="s">
        <v>8</v>
      </c>
      <c r="D8" s="81" t="s">
        <v>8</v>
      </c>
      <c r="E8" s="81" t="s">
        <v>82</v>
      </c>
      <c r="F8" s="81" t="s">
        <v>83</v>
      </c>
      <c r="G8" s="81" t="s">
        <v>84</v>
      </c>
      <c r="H8" s="81" t="s">
        <v>85</v>
      </c>
      <c r="I8" s="81" t="s">
        <v>85</v>
      </c>
      <c r="J8" s="81" t="s">
        <v>86</v>
      </c>
      <c r="K8" s="81" t="s">
        <v>87</v>
      </c>
      <c r="L8" s="81" t="s">
        <v>88</v>
      </c>
      <c r="M8" s="81" t="s">
        <v>89</v>
      </c>
      <c r="N8" s="91" t="s">
        <v>90</v>
      </c>
    </row>
    <row r="9" spans="2:14" ht="15.75" thickBot="1" x14ac:dyDescent="0.3">
      <c r="B9" s="83" t="s">
        <v>18</v>
      </c>
      <c r="C9" s="120">
        <f>C51+C68</f>
        <v>72867</v>
      </c>
      <c r="D9" s="120">
        <f t="shared" ref="D9:N9" si="0">D51+D68</f>
        <v>49525</v>
      </c>
      <c r="E9" s="120">
        <f t="shared" si="0"/>
        <v>3156.18</v>
      </c>
      <c r="F9" s="120">
        <f t="shared" si="0"/>
        <v>63</v>
      </c>
      <c r="G9" s="120">
        <f t="shared" si="0"/>
        <v>0</v>
      </c>
      <c r="H9" s="120">
        <f t="shared" si="0"/>
        <v>386753.98</v>
      </c>
      <c r="I9" s="120">
        <f t="shared" si="0"/>
        <v>3646.38</v>
      </c>
      <c r="J9" s="120">
        <f t="shared" si="0"/>
        <v>0</v>
      </c>
      <c r="K9" s="120">
        <f t="shared" si="0"/>
        <v>0</v>
      </c>
      <c r="L9" s="120">
        <f t="shared" si="0"/>
        <v>0</v>
      </c>
      <c r="M9" s="120">
        <f t="shared" si="0"/>
        <v>0</v>
      </c>
      <c r="N9" s="121">
        <f t="shared" si="0"/>
        <v>15424.119999999999</v>
      </c>
    </row>
    <row r="10" spans="2:14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2:14" x14ac:dyDescent="0.25">
      <c r="L11" s="95" t="s">
        <v>5</v>
      </c>
      <c r="M11" s="34" t="s">
        <v>6</v>
      </c>
    </row>
    <row r="12" spans="2:14" ht="15" customHeight="1" x14ac:dyDescent="0.25">
      <c r="B12" s="188" t="s">
        <v>91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spans="2:14" x14ac:dyDescent="0.25">
      <c r="C13" s="33" t="s">
        <v>4</v>
      </c>
      <c r="D13" s="38">
        <v>2016</v>
      </c>
      <c r="F13" s="19"/>
      <c r="G13" s="96"/>
    </row>
    <row r="14" spans="2:14" ht="45" x14ac:dyDescent="0.25">
      <c r="B14" s="77" t="s">
        <v>20</v>
      </c>
      <c r="C14" s="77" t="s">
        <v>8</v>
      </c>
      <c r="D14" s="77" t="s">
        <v>8</v>
      </c>
      <c r="E14" s="77" t="s">
        <v>82</v>
      </c>
      <c r="F14" s="77" t="s">
        <v>83</v>
      </c>
      <c r="G14" s="78" t="s">
        <v>84</v>
      </c>
      <c r="H14" s="77" t="s">
        <v>85</v>
      </c>
      <c r="I14" s="77" t="s">
        <v>85</v>
      </c>
      <c r="J14" s="77" t="s">
        <v>86</v>
      </c>
      <c r="K14" s="77" t="s">
        <v>87</v>
      </c>
      <c r="L14" s="77" t="s">
        <v>88</v>
      </c>
      <c r="M14" s="77" t="s">
        <v>89</v>
      </c>
      <c r="N14" s="77" t="s">
        <v>90</v>
      </c>
    </row>
    <row r="15" spans="2:14" x14ac:dyDescent="0.25">
      <c r="B15" s="39" t="s">
        <v>22</v>
      </c>
      <c r="C15" s="40">
        <v>16</v>
      </c>
      <c r="D15" s="40">
        <v>12</v>
      </c>
      <c r="E15" s="40">
        <v>3</v>
      </c>
      <c r="F15" s="40">
        <v>0</v>
      </c>
      <c r="G15" s="40"/>
      <c r="H15" s="40">
        <v>98.45</v>
      </c>
      <c r="I15" s="40">
        <v>20.8</v>
      </c>
      <c r="J15" s="40">
        <v>6.1529999999999996</v>
      </c>
      <c r="K15" s="40">
        <v>6.9329999999999998</v>
      </c>
      <c r="L15" s="41">
        <v>5682.69</v>
      </c>
      <c r="M15" s="41">
        <v>5682.69</v>
      </c>
      <c r="N15" s="40">
        <v>118.2</v>
      </c>
    </row>
    <row r="16" spans="2:14" x14ac:dyDescent="0.25">
      <c r="B16" s="42" t="s">
        <v>23</v>
      </c>
      <c r="C16" s="43">
        <v>53</v>
      </c>
      <c r="D16" s="43">
        <v>49</v>
      </c>
      <c r="E16" s="43">
        <v>0</v>
      </c>
      <c r="F16" s="43">
        <v>0</v>
      </c>
      <c r="G16" s="43"/>
      <c r="H16" s="43">
        <v>435</v>
      </c>
      <c r="I16" s="43">
        <v>0</v>
      </c>
      <c r="J16" s="43">
        <v>8.2080000000000002</v>
      </c>
      <c r="K16" s="43">
        <v>0</v>
      </c>
      <c r="L16" s="43">
        <v>0</v>
      </c>
      <c r="M16" s="43">
        <v>0</v>
      </c>
      <c r="N16" s="43">
        <v>0</v>
      </c>
    </row>
    <row r="17" spans="2:14" x14ac:dyDescent="0.25">
      <c r="B17" s="39" t="s">
        <v>25</v>
      </c>
      <c r="C17" s="40">
        <v>8</v>
      </c>
      <c r="D17" s="40">
        <v>7</v>
      </c>
      <c r="E17" s="40">
        <v>1.5</v>
      </c>
      <c r="F17" s="40">
        <v>0</v>
      </c>
      <c r="G17" s="40"/>
      <c r="H17" s="40">
        <v>240</v>
      </c>
      <c r="I17" s="40">
        <v>43.5</v>
      </c>
      <c r="J17" s="40">
        <v>30</v>
      </c>
      <c r="K17" s="40">
        <v>29</v>
      </c>
      <c r="L17" s="41">
        <v>6500</v>
      </c>
      <c r="M17" s="41">
        <v>6500</v>
      </c>
      <c r="N17" s="40">
        <v>282.75</v>
      </c>
    </row>
    <row r="18" spans="2:14" x14ac:dyDescent="0.25">
      <c r="B18" s="42" t="s">
        <v>26</v>
      </c>
      <c r="C18" s="44">
        <v>2050</v>
      </c>
      <c r="D18" s="44">
        <v>1268</v>
      </c>
      <c r="E18" s="43">
        <v>0</v>
      </c>
      <c r="F18" s="43">
        <v>0</v>
      </c>
      <c r="G18" s="43"/>
      <c r="H18" s="44">
        <v>46077.5</v>
      </c>
      <c r="I18" s="43">
        <v>0</v>
      </c>
      <c r="J18" s="43">
        <v>22.477</v>
      </c>
      <c r="K18" s="43">
        <v>0</v>
      </c>
      <c r="L18" s="43">
        <v>0</v>
      </c>
      <c r="M18" s="43">
        <v>0</v>
      </c>
      <c r="N18" s="43">
        <v>0</v>
      </c>
    </row>
    <row r="19" spans="2:14" x14ac:dyDescent="0.25">
      <c r="B19" s="39" t="s">
        <v>27</v>
      </c>
      <c r="C19" s="40">
        <v>3</v>
      </c>
      <c r="D19" s="40">
        <v>8</v>
      </c>
      <c r="E19" s="40">
        <v>3</v>
      </c>
      <c r="F19" s="40">
        <v>0</v>
      </c>
      <c r="G19" s="40"/>
      <c r="H19" s="40">
        <v>27</v>
      </c>
      <c r="I19" s="40">
        <v>27.7</v>
      </c>
      <c r="J19" s="40">
        <v>9</v>
      </c>
      <c r="K19" s="40">
        <v>9.2330000000000005</v>
      </c>
      <c r="L19" s="41">
        <v>5937.18</v>
      </c>
      <c r="M19" s="41">
        <v>5937.18</v>
      </c>
      <c r="N19" s="40">
        <v>164.46</v>
      </c>
    </row>
    <row r="20" spans="2:14" x14ac:dyDescent="0.25">
      <c r="B20" s="42" t="s">
        <v>28</v>
      </c>
      <c r="C20" s="43">
        <v>24</v>
      </c>
      <c r="D20" s="43">
        <v>41</v>
      </c>
      <c r="E20" s="43">
        <v>5</v>
      </c>
      <c r="F20" s="43">
        <v>0</v>
      </c>
      <c r="G20" s="43"/>
      <c r="H20" s="43">
        <v>648</v>
      </c>
      <c r="I20" s="43">
        <v>122</v>
      </c>
      <c r="J20" s="43">
        <v>27</v>
      </c>
      <c r="K20" s="43">
        <v>24.4</v>
      </c>
      <c r="L20" s="44">
        <v>4400</v>
      </c>
      <c r="M20" s="44">
        <v>4400</v>
      </c>
      <c r="N20" s="43">
        <v>536.79999999999995</v>
      </c>
    </row>
    <row r="21" spans="2:14" x14ac:dyDescent="0.25">
      <c r="B21" s="39" t="s">
        <v>29</v>
      </c>
      <c r="C21" s="40">
        <v>81</v>
      </c>
      <c r="D21" s="45"/>
      <c r="E21" s="45"/>
      <c r="F21" s="45"/>
      <c r="G21" s="45"/>
      <c r="H21" s="40">
        <v>324</v>
      </c>
      <c r="I21" s="45"/>
      <c r="J21" s="40">
        <v>4</v>
      </c>
      <c r="K21" s="45"/>
      <c r="L21" s="45"/>
      <c r="M21" s="45"/>
      <c r="N21" s="45"/>
    </row>
    <row r="22" spans="2:14" x14ac:dyDescent="0.25">
      <c r="B22" s="42" t="s">
        <v>30</v>
      </c>
      <c r="C22" s="43">
        <v>46</v>
      </c>
      <c r="D22" s="45"/>
      <c r="E22" s="45"/>
      <c r="F22" s="45"/>
      <c r="G22" s="45"/>
      <c r="H22" s="44">
        <v>1273</v>
      </c>
      <c r="I22" s="45"/>
      <c r="J22" s="43">
        <v>27.673999999999999</v>
      </c>
      <c r="K22" s="45"/>
      <c r="L22" s="45"/>
      <c r="M22" s="45"/>
      <c r="N22" s="45"/>
    </row>
    <row r="23" spans="2:14" x14ac:dyDescent="0.25">
      <c r="B23" s="39" t="s">
        <v>75</v>
      </c>
      <c r="C23" s="40">
        <v>15</v>
      </c>
      <c r="D23" s="40">
        <v>10</v>
      </c>
      <c r="E23" s="40">
        <v>0</v>
      </c>
      <c r="F23" s="40">
        <v>0</v>
      </c>
      <c r="G23" s="40"/>
      <c r="H23" s="40">
        <v>390</v>
      </c>
      <c r="I23" s="40">
        <v>0</v>
      </c>
      <c r="J23" s="40">
        <v>26</v>
      </c>
      <c r="K23" s="40">
        <v>0</v>
      </c>
      <c r="L23" s="40">
        <v>0</v>
      </c>
      <c r="M23" s="40">
        <v>0</v>
      </c>
      <c r="N23" s="40">
        <v>0</v>
      </c>
    </row>
    <row r="24" spans="2:14" x14ac:dyDescent="0.25">
      <c r="B24" s="42" t="s">
        <v>33</v>
      </c>
      <c r="C24" s="43">
        <v>641</v>
      </c>
      <c r="D24" s="43">
        <v>393</v>
      </c>
      <c r="E24" s="43">
        <v>18</v>
      </c>
      <c r="F24" s="43">
        <v>0</v>
      </c>
      <c r="G24" s="43"/>
      <c r="H24" s="44">
        <v>19277.25</v>
      </c>
      <c r="I24" s="43">
        <v>225</v>
      </c>
      <c r="J24" s="43">
        <v>30.074000000000002</v>
      </c>
      <c r="K24" s="43">
        <v>12.5</v>
      </c>
      <c r="L24" s="44">
        <v>6785.56</v>
      </c>
      <c r="M24" s="44">
        <v>6785.56</v>
      </c>
      <c r="N24" s="44">
        <v>1526.75</v>
      </c>
    </row>
    <row r="25" spans="2:14" x14ac:dyDescent="0.25">
      <c r="B25" s="39" t="s">
        <v>37</v>
      </c>
      <c r="C25" s="40">
        <v>818</v>
      </c>
      <c r="D25" s="40">
        <v>295</v>
      </c>
      <c r="E25" s="40">
        <v>0</v>
      </c>
      <c r="F25" s="40">
        <v>0</v>
      </c>
      <c r="G25" s="40"/>
      <c r="H25" s="41">
        <v>19173.5</v>
      </c>
      <c r="I25" s="40">
        <v>0</v>
      </c>
      <c r="J25" s="40">
        <v>23.439</v>
      </c>
      <c r="K25" s="40">
        <v>0</v>
      </c>
      <c r="L25" s="40">
        <v>0</v>
      </c>
      <c r="M25" s="40">
        <v>0</v>
      </c>
      <c r="N25" s="40">
        <v>0</v>
      </c>
    </row>
    <row r="26" spans="2:14" x14ac:dyDescent="0.25">
      <c r="B26" s="42" t="s">
        <v>38</v>
      </c>
      <c r="C26" s="43">
        <v>5</v>
      </c>
      <c r="D26" s="45"/>
      <c r="E26" s="45"/>
      <c r="F26" s="45"/>
      <c r="G26" s="45"/>
      <c r="H26" s="43">
        <v>95</v>
      </c>
      <c r="I26" s="45"/>
      <c r="J26" s="43">
        <v>19</v>
      </c>
      <c r="K26" s="45"/>
      <c r="L26" s="45"/>
      <c r="M26" s="45"/>
      <c r="N26" s="45"/>
    </row>
    <row r="27" spans="2:14" x14ac:dyDescent="0.25">
      <c r="B27" s="42" t="s">
        <v>40</v>
      </c>
      <c r="C27" s="40">
        <v>89</v>
      </c>
      <c r="D27" s="43">
        <v>96</v>
      </c>
      <c r="E27" s="43">
        <v>14</v>
      </c>
      <c r="F27" s="43">
        <v>13</v>
      </c>
      <c r="G27" s="43"/>
      <c r="H27" s="40">
        <v>541.4</v>
      </c>
      <c r="I27" s="43">
        <v>87</v>
      </c>
      <c r="J27" s="40">
        <v>6.0830000000000002</v>
      </c>
      <c r="K27" s="43">
        <v>6.2140000000000004</v>
      </c>
      <c r="L27" s="44">
        <v>6000</v>
      </c>
      <c r="M27" s="44">
        <v>6000</v>
      </c>
      <c r="N27" s="43">
        <v>522</v>
      </c>
    </row>
    <row r="28" spans="2:14" x14ac:dyDescent="0.25">
      <c r="B28" s="39" t="s">
        <v>41</v>
      </c>
      <c r="C28" s="43">
        <v>71</v>
      </c>
      <c r="D28" s="40">
        <v>52</v>
      </c>
      <c r="E28" s="40">
        <v>10</v>
      </c>
      <c r="F28" s="40">
        <v>0</v>
      </c>
      <c r="G28" s="40"/>
      <c r="H28" s="44">
        <v>2250</v>
      </c>
      <c r="I28" s="40">
        <v>346.5</v>
      </c>
      <c r="J28" s="43">
        <v>31.69</v>
      </c>
      <c r="K28" s="40">
        <v>34.65</v>
      </c>
      <c r="L28" s="41">
        <v>1805.27</v>
      </c>
      <c r="M28" s="41">
        <v>1805.27</v>
      </c>
      <c r="N28" s="40">
        <v>625.53</v>
      </c>
    </row>
    <row r="29" spans="2:14" x14ac:dyDescent="0.25">
      <c r="B29" s="42" t="s">
        <v>42</v>
      </c>
      <c r="C29" s="40">
        <v>48</v>
      </c>
      <c r="D29" s="43">
        <v>30</v>
      </c>
      <c r="E29" s="43">
        <v>5</v>
      </c>
      <c r="F29" s="43">
        <v>0</v>
      </c>
      <c r="G29" s="43"/>
      <c r="H29" s="41">
        <v>1459</v>
      </c>
      <c r="I29" s="43">
        <v>173</v>
      </c>
      <c r="J29" s="40">
        <v>30.396000000000001</v>
      </c>
      <c r="K29" s="43">
        <v>34.6</v>
      </c>
      <c r="L29" s="44">
        <v>4810.12</v>
      </c>
      <c r="M29" s="44">
        <v>4810.12</v>
      </c>
      <c r="N29" s="43">
        <v>832.15</v>
      </c>
    </row>
    <row r="30" spans="2:14" x14ac:dyDescent="0.25">
      <c r="B30" s="39" t="s">
        <v>92</v>
      </c>
      <c r="C30" s="45"/>
      <c r="D30" s="40">
        <v>18</v>
      </c>
      <c r="E30" s="40">
        <v>0</v>
      </c>
      <c r="F30" s="40">
        <v>0</v>
      </c>
      <c r="G30" s="40"/>
      <c r="H30" s="45"/>
      <c r="I30" s="40">
        <v>0</v>
      </c>
      <c r="J30" s="45"/>
      <c r="K30" s="40">
        <v>0</v>
      </c>
      <c r="L30" s="40">
        <v>0</v>
      </c>
      <c r="M30" s="40">
        <v>0</v>
      </c>
      <c r="N30" s="40">
        <v>0</v>
      </c>
    </row>
    <row r="31" spans="2:14" x14ac:dyDescent="0.25">
      <c r="B31" s="42" t="s">
        <v>44</v>
      </c>
      <c r="C31" s="44">
        <v>4218</v>
      </c>
      <c r="D31" s="43">
        <v>381</v>
      </c>
      <c r="E31" s="43">
        <v>0</v>
      </c>
      <c r="F31" s="43">
        <v>0</v>
      </c>
      <c r="G31" s="43"/>
      <c r="H31" s="44">
        <v>56817.5</v>
      </c>
      <c r="I31" s="43">
        <v>0</v>
      </c>
      <c r="J31" s="43">
        <v>13.47</v>
      </c>
      <c r="K31" s="43">
        <v>0</v>
      </c>
      <c r="L31" s="43">
        <v>0</v>
      </c>
      <c r="M31" s="43">
        <v>0</v>
      </c>
      <c r="N31" s="43">
        <v>0</v>
      </c>
    </row>
    <row r="32" spans="2:14" x14ac:dyDescent="0.25">
      <c r="B32" s="39" t="s">
        <v>45</v>
      </c>
      <c r="C32" s="40">
        <v>12</v>
      </c>
      <c r="D32" s="40">
        <v>6</v>
      </c>
      <c r="E32" s="40">
        <v>0.5</v>
      </c>
      <c r="F32" s="40">
        <v>0</v>
      </c>
      <c r="G32" s="40"/>
      <c r="H32" s="40">
        <v>65.7</v>
      </c>
      <c r="I32" s="40">
        <v>3.4</v>
      </c>
      <c r="J32" s="40">
        <v>5.4749999999999996</v>
      </c>
      <c r="K32" s="40">
        <v>6.8</v>
      </c>
      <c r="L32" s="41">
        <v>5400</v>
      </c>
      <c r="M32" s="41">
        <v>5400</v>
      </c>
      <c r="N32" s="40">
        <v>18.36</v>
      </c>
    </row>
    <row r="33" spans="2:14" x14ac:dyDescent="0.25">
      <c r="B33" s="42" t="s">
        <v>47</v>
      </c>
      <c r="C33" s="43">
        <v>27</v>
      </c>
      <c r="D33" s="43">
        <v>6</v>
      </c>
      <c r="E33" s="43">
        <v>0</v>
      </c>
      <c r="F33" s="43">
        <v>0</v>
      </c>
      <c r="G33" s="43"/>
      <c r="H33" s="43">
        <v>38.799999999999997</v>
      </c>
      <c r="I33" s="43">
        <v>0</v>
      </c>
      <c r="J33" s="43">
        <v>1.4370000000000001</v>
      </c>
      <c r="K33" s="43">
        <v>0</v>
      </c>
      <c r="L33" s="43">
        <v>0</v>
      </c>
      <c r="M33" s="43">
        <v>0</v>
      </c>
      <c r="N33" s="43">
        <v>0</v>
      </c>
    </row>
    <row r="34" spans="2:14" x14ac:dyDescent="0.25">
      <c r="B34" s="39" t="s">
        <v>93</v>
      </c>
      <c r="C34" s="40">
        <v>99</v>
      </c>
      <c r="D34" s="40">
        <v>51.5</v>
      </c>
      <c r="E34" s="40">
        <v>0</v>
      </c>
      <c r="F34" s="40">
        <v>0</v>
      </c>
      <c r="G34" s="40"/>
      <c r="H34" s="40">
        <v>242.8</v>
      </c>
      <c r="I34" s="40">
        <v>0</v>
      </c>
      <c r="J34" s="40">
        <v>2.4529999999999998</v>
      </c>
      <c r="K34" s="40">
        <v>0</v>
      </c>
      <c r="L34" s="40">
        <v>0</v>
      </c>
      <c r="M34" s="40">
        <v>0</v>
      </c>
      <c r="N34" s="40">
        <v>0</v>
      </c>
    </row>
    <row r="35" spans="2:14" x14ac:dyDescent="0.25">
      <c r="B35" s="42" t="s">
        <v>76</v>
      </c>
      <c r="C35" s="43">
        <v>540</v>
      </c>
      <c r="D35" s="45"/>
      <c r="E35" s="45"/>
      <c r="F35" s="45"/>
      <c r="G35" s="45"/>
      <c r="H35" s="43">
        <v>810</v>
      </c>
      <c r="I35" s="45"/>
      <c r="J35" s="43">
        <v>1.5</v>
      </c>
      <c r="K35" s="45"/>
      <c r="L35" s="45"/>
      <c r="M35" s="45"/>
      <c r="N35" s="45"/>
    </row>
    <row r="36" spans="2:14" x14ac:dyDescent="0.25">
      <c r="B36" s="42" t="s">
        <v>49</v>
      </c>
      <c r="C36" s="40">
        <v>117</v>
      </c>
      <c r="D36" s="43">
        <v>80</v>
      </c>
      <c r="E36" s="43">
        <v>11</v>
      </c>
      <c r="F36" s="43">
        <v>34</v>
      </c>
      <c r="G36" s="43"/>
      <c r="H36" s="41">
        <v>3744.5</v>
      </c>
      <c r="I36" s="43">
        <v>368</v>
      </c>
      <c r="J36" s="40">
        <v>32.003999999999998</v>
      </c>
      <c r="K36" s="43">
        <v>33.454999999999998</v>
      </c>
      <c r="L36" s="44">
        <v>3200</v>
      </c>
      <c r="M36" s="44">
        <v>3200</v>
      </c>
      <c r="N36" s="44">
        <v>1177.5999999999999</v>
      </c>
    </row>
    <row r="37" spans="2:14" x14ac:dyDescent="0.25">
      <c r="B37" s="42" t="s">
        <v>50</v>
      </c>
      <c r="C37" s="43">
        <v>4</v>
      </c>
      <c r="D37" s="45"/>
      <c r="E37" s="45"/>
      <c r="F37" s="45"/>
      <c r="G37" s="45"/>
      <c r="H37" s="43">
        <v>23</v>
      </c>
      <c r="I37" s="45"/>
      <c r="J37" s="43">
        <v>5.75</v>
      </c>
      <c r="K37" s="45"/>
      <c r="L37" s="45"/>
      <c r="M37" s="45"/>
      <c r="N37" s="45"/>
    </row>
    <row r="38" spans="2:14" x14ac:dyDescent="0.25">
      <c r="B38" s="39" t="s">
        <v>51</v>
      </c>
      <c r="C38" s="40">
        <v>47</v>
      </c>
      <c r="D38" s="40">
        <v>12</v>
      </c>
      <c r="E38" s="40">
        <v>0</v>
      </c>
      <c r="F38" s="40">
        <v>0</v>
      </c>
      <c r="G38" s="40"/>
      <c r="H38" s="41">
        <v>2397</v>
      </c>
      <c r="I38" s="40">
        <v>0</v>
      </c>
      <c r="J38" s="40">
        <v>51</v>
      </c>
      <c r="K38" s="40">
        <v>0</v>
      </c>
      <c r="L38" s="40">
        <v>0</v>
      </c>
      <c r="M38" s="40">
        <v>0</v>
      </c>
      <c r="N38" s="40">
        <v>0</v>
      </c>
    </row>
    <row r="39" spans="2:14" x14ac:dyDescent="0.25">
      <c r="B39" s="42" t="s">
        <v>52</v>
      </c>
      <c r="C39" s="44">
        <v>2852</v>
      </c>
      <c r="D39" s="43">
        <v>744</v>
      </c>
      <c r="E39" s="43">
        <v>0</v>
      </c>
      <c r="F39" s="43">
        <v>0</v>
      </c>
      <c r="G39" s="43"/>
      <c r="H39" s="44">
        <v>10424</v>
      </c>
      <c r="I39" s="43">
        <v>0</v>
      </c>
      <c r="J39" s="43">
        <v>3.6549999999999998</v>
      </c>
      <c r="K39" s="43">
        <v>0</v>
      </c>
      <c r="L39" s="43">
        <v>0</v>
      </c>
      <c r="M39" s="43">
        <v>0</v>
      </c>
      <c r="N39" s="43">
        <v>0</v>
      </c>
    </row>
    <row r="40" spans="2:14" x14ac:dyDescent="0.25">
      <c r="B40" s="39" t="s">
        <v>54</v>
      </c>
      <c r="C40" s="40">
        <v>37</v>
      </c>
      <c r="D40" s="45"/>
      <c r="E40" s="45"/>
      <c r="F40" s="45"/>
      <c r="G40" s="45"/>
      <c r="H40" s="41">
        <v>1230.5</v>
      </c>
      <c r="I40" s="45"/>
      <c r="J40" s="40">
        <v>33.256999999999998</v>
      </c>
      <c r="K40" s="45"/>
      <c r="L40" s="45"/>
      <c r="M40" s="45"/>
      <c r="N40" s="45"/>
    </row>
    <row r="41" spans="2:14" x14ac:dyDescent="0.25">
      <c r="B41" s="42" t="s">
        <v>56</v>
      </c>
      <c r="C41" s="43">
        <v>18</v>
      </c>
      <c r="D41" s="45"/>
      <c r="E41" s="45"/>
      <c r="F41" s="45"/>
      <c r="G41" s="45"/>
      <c r="H41" s="43">
        <v>763</v>
      </c>
      <c r="I41" s="45"/>
      <c r="J41" s="43">
        <v>42.389000000000003</v>
      </c>
      <c r="K41" s="45"/>
      <c r="L41" s="45"/>
      <c r="M41" s="45"/>
      <c r="N41" s="45"/>
    </row>
    <row r="42" spans="2:14" x14ac:dyDescent="0.25">
      <c r="B42" s="39" t="s">
        <v>57</v>
      </c>
      <c r="C42" s="40">
        <v>2</v>
      </c>
      <c r="D42" s="40">
        <v>1</v>
      </c>
      <c r="E42" s="40">
        <v>0</v>
      </c>
      <c r="F42" s="40">
        <v>0</v>
      </c>
      <c r="G42" s="40"/>
      <c r="H42" s="40">
        <v>16</v>
      </c>
      <c r="I42" s="40">
        <v>0</v>
      </c>
      <c r="J42" s="40">
        <v>8</v>
      </c>
      <c r="K42" s="40">
        <v>0</v>
      </c>
      <c r="L42" s="40">
        <v>0</v>
      </c>
      <c r="M42" s="40">
        <v>0</v>
      </c>
      <c r="N42" s="40">
        <v>0</v>
      </c>
    </row>
    <row r="43" spans="2:14" x14ac:dyDescent="0.25">
      <c r="B43" s="42" t="s">
        <v>58</v>
      </c>
      <c r="C43" s="43">
        <v>7</v>
      </c>
      <c r="D43" s="43">
        <v>7</v>
      </c>
      <c r="E43" s="43">
        <v>1.5</v>
      </c>
      <c r="F43" s="43">
        <v>0</v>
      </c>
      <c r="G43" s="43"/>
      <c r="H43" s="43">
        <v>61.2</v>
      </c>
      <c r="I43" s="43">
        <v>12.75</v>
      </c>
      <c r="J43" s="43">
        <v>8.7430000000000003</v>
      </c>
      <c r="K43" s="43">
        <v>8.5</v>
      </c>
      <c r="L43" s="44">
        <v>4800</v>
      </c>
      <c r="M43" s="44">
        <v>4800</v>
      </c>
      <c r="N43" s="43">
        <v>61.2</v>
      </c>
    </row>
    <row r="44" spans="2:14" x14ac:dyDescent="0.25">
      <c r="B44" s="39" t="s">
        <v>59</v>
      </c>
      <c r="C44" s="40">
        <v>144</v>
      </c>
      <c r="D44" s="45"/>
      <c r="E44" s="45"/>
      <c r="F44" s="45"/>
      <c r="G44" s="45"/>
      <c r="H44" s="41">
        <v>5048.5</v>
      </c>
      <c r="I44" s="45"/>
      <c r="J44" s="40">
        <v>35.058999999999997</v>
      </c>
      <c r="K44" s="45"/>
      <c r="L44" s="45"/>
      <c r="M44" s="45"/>
      <c r="N44" s="45"/>
    </row>
    <row r="45" spans="2:14" x14ac:dyDescent="0.25">
      <c r="B45" s="39" t="s">
        <v>61</v>
      </c>
      <c r="C45" s="44">
        <v>5367</v>
      </c>
      <c r="D45" s="40">
        <v>562</v>
      </c>
      <c r="E45" s="40">
        <v>0</v>
      </c>
      <c r="F45" s="40">
        <v>0</v>
      </c>
      <c r="G45" s="40"/>
      <c r="H45" s="44">
        <v>18767.5</v>
      </c>
      <c r="I45" s="40">
        <v>0</v>
      </c>
      <c r="J45" s="43">
        <v>3.4969999999999999</v>
      </c>
      <c r="K45" s="40">
        <v>0</v>
      </c>
      <c r="L45" s="40">
        <v>0</v>
      </c>
      <c r="M45" s="40">
        <v>0</v>
      </c>
      <c r="N45" s="40">
        <v>0</v>
      </c>
    </row>
    <row r="46" spans="2:14" x14ac:dyDescent="0.25">
      <c r="B46" s="42" t="s">
        <v>63</v>
      </c>
      <c r="C46" s="40">
        <v>809</v>
      </c>
      <c r="D46" s="43">
        <v>143</v>
      </c>
      <c r="E46" s="43">
        <v>0</v>
      </c>
      <c r="F46" s="43">
        <v>0</v>
      </c>
      <c r="G46" s="43"/>
      <c r="H46" s="41">
        <v>28366</v>
      </c>
      <c r="I46" s="43">
        <v>0</v>
      </c>
      <c r="J46" s="40">
        <v>35.063000000000002</v>
      </c>
      <c r="K46" s="43">
        <v>0</v>
      </c>
      <c r="L46" s="43">
        <v>0</v>
      </c>
      <c r="M46" s="43">
        <v>0</v>
      </c>
      <c r="N46" s="43">
        <v>0</v>
      </c>
    </row>
    <row r="47" spans="2:14" x14ac:dyDescent="0.25">
      <c r="B47" s="39" t="s">
        <v>64</v>
      </c>
      <c r="C47" s="43">
        <v>267</v>
      </c>
      <c r="D47" s="40">
        <v>86</v>
      </c>
      <c r="E47" s="40">
        <v>0</v>
      </c>
      <c r="F47" s="40">
        <v>0</v>
      </c>
      <c r="G47" s="40"/>
      <c r="H47" s="44">
        <v>4001.5</v>
      </c>
      <c r="I47" s="40">
        <v>0</v>
      </c>
      <c r="J47" s="43">
        <v>14.987</v>
      </c>
      <c r="K47" s="40">
        <v>0</v>
      </c>
      <c r="L47" s="40">
        <v>0</v>
      </c>
      <c r="M47" s="40">
        <v>0</v>
      </c>
      <c r="N47" s="40">
        <v>0</v>
      </c>
    </row>
    <row r="48" spans="2:14" x14ac:dyDescent="0.25">
      <c r="B48" s="42" t="s">
        <v>79</v>
      </c>
      <c r="C48" s="45"/>
      <c r="D48" s="43">
        <v>16</v>
      </c>
      <c r="E48" s="43">
        <v>0</v>
      </c>
      <c r="F48" s="43">
        <v>0</v>
      </c>
      <c r="G48" s="43"/>
      <c r="H48" s="45"/>
      <c r="I48" s="43">
        <v>0</v>
      </c>
      <c r="J48" s="45"/>
      <c r="K48" s="43">
        <v>0</v>
      </c>
      <c r="L48" s="43">
        <v>0</v>
      </c>
      <c r="M48" s="43">
        <v>0</v>
      </c>
      <c r="N48" s="43">
        <v>0</v>
      </c>
    </row>
    <row r="49" spans="2:14" x14ac:dyDescent="0.25">
      <c r="B49" s="39" t="s">
        <v>66</v>
      </c>
      <c r="C49" s="45"/>
      <c r="D49" s="40">
        <v>30</v>
      </c>
      <c r="E49" s="40">
        <v>0</v>
      </c>
      <c r="F49" s="40">
        <v>0</v>
      </c>
      <c r="G49" s="40"/>
      <c r="H49" s="45"/>
      <c r="I49" s="40">
        <v>0</v>
      </c>
      <c r="J49" s="45"/>
      <c r="K49" s="40">
        <v>0</v>
      </c>
      <c r="L49" s="40">
        <v>0</v>
      </c>
      <c r="M49" s="40">
        <v>0</v>
      </c>
      <c r="N49" s="40">
        <v>0</v>
      </c>
    </row>
    <row r="50" spans="2:14" x14ac:dyDescent="0.25">
      <c r="B50" s="42" t="s">
        <v>68</v>
      </c>
      <c r="C50" s="40">
        <v>13</v>
      </c>
      <c r="D50" s="43">
        <v>5</v>
      </c>
      <c r="E50" s="43">
        <v>0</v>
      </c>
      <c r="F50" s="43">
        <v>0</v>
      </c>
      <c r="G50" s="43"/>
      <c r="H50" s="40">
        <v>169</v>
      </c>
      <c r="I50" s="43">
        <v>0</v>
      </c>
      <c r="J50" s="40">
        <v>13</v>
      </c>
      <c r="K50" s="43">
        <v>0</v>
      </c>
      <c r="L50" s="43">
        <v>0</v>
      </c>
      <c r="M50" s="43">
        <v>0</v>
      </c>
      <c r="N50" s="43">
        <v>0</v>
      </c>
    </row>
    <row r="51" spans="2:14" ht="15" customHeight="1" x14ac:dyDescent="0.25">
      <c r="B51" s="86" t="s">
        <v>70</v>
      </c>
      <c r="C51" s="88">
        <v>18548</v>
      </c>
      <c r="D51" s="88">
        <v>4409.5</v>
      </c>
      <c r="E51" s="89">
        <v>72.5</v>
      </c>
      <c r="F51" s="89">
        <v>47</v>
      </c>
      <c r="G51" s="89"/>
      <c r="H51" s="88">
        <v>225295.6</v>
      </c>
      <c r="I51" s="88">
        <v>1429.65</v>
      </c>
      <c r="J51" s="89">
        <v>0</v>
      </c>
      <c r="K51" s="89">
        <v>0</v>
      </c>
      <c r="L51" s="89">
        <v>0</v>
      </c>
      <c r="M51" s="89">
        <v>0</v>
      </c>
      <c r="N51" s="88">
        <v>5865.8</v>
      </c>
    </row>
    <row r="52" spans="2:14" s="19" customFormat="1" ht="15" customHeight="1" x14ac:dyDescent="0.25">
      <c r="B52" s="46"/>
      <c r="C52" s="47"/>
      <c r="D52" s="47"/>
      <c r="E52" s="48"/>
      <c r="F52" s="48"/>
      <c r="G52" s="48"/>
      <c r="H52" s="47"/>
      <c r="I52" s="47"/>
      <c r="J52" s="48"/>
      <c r="K52" s="48"/>
      <c r="L52" s="48"/>
      <c r="M52" s="48"/>
      <c r="N52" s="47"/>
    </row>
    <row r="53" spans="2:14" s="19" customFormat="1" ht="15" customHeight="1" x14ac:dyDescent="0.25">
      <c r="B53" s="188" t="s">
        <v>94</v>
      </c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</row>
    <row r="54" spans="2:14" x14ac:dyDescent="0.25">
      <c r="C54" s="33" t="s">
        <v>4</v>
      </c>
      <c r="D54" s="34">
        <v>2016</v>
      </c>
      <c r="G54" s="96"/>
    </row>
    <row r="55" spans="2:14" ht="45" x14ac:dyDescent="0.25">
      <c r="B55" s="77" t="s">
        <v>20</v>
      </c>
      <c r="C55" s="77" t="s">
        <v>8</v>
      </c>
      <c r="D55" s="77" t="s">
        <v>8</v>
      </c>
      <c r="E55" s="77" t="s">
        <v>82</v>
      </c>
      <c r="F55" s="77" t="s">
        <v>83</v>
      </c>
      <c r="G55" s="78" t="s">
        <v>84</v>
      </c>
      <c r="H55" s="77" t="s">
        <v>85</v>
      </c>
      <c r="I55" s="77" t="s">
        <v>85</v>
      </c>
      <c r="J55" s="77" t="s">
        <v>86</v>
      </c>
      <c r="K55" s="77" t="s">
        <v>87</v>
      </c>
      <c r="L55" s="77" t="s">
        <v>88</v>
      </c>
      <c r="M55" s="77" t="s">
        <v>89</v>
      </c>
      <c r="N55" s="77" t="s">
        <v>90</v>
      </c>
    </row>
    <row r="56" spans="2:14" x14ac:dyDescent="0.25">
      <c r="B56" s="39" t="s">
        <v>26</v>
      </c>
      <c r="C56" s="41">
        <v>2717</v>
      </c>
      <c r="D56" s="40">
        <v>859</v>
      </c>
      <c r="E56" s="40">
        <v>0</v>
      </c>
      <c r="F56" s="40">
        <v>0</v>
      </c>
      <c r="G56" s="40"/>
      <c r="H56" s="41">
        <v>30879.9</v>
      </c>
      <c r="I56" s="40">
        <v>0</v>
      </c>
      <c r="J56" s="40">
        <v>11.365</v>
      </c>
      <c r="K56" s="40">
        <v>0</v>
      </c>
      <c r="L56" s="40">
        <v>0</v>
      </c>
      <c r="M56" s="40">
        <v>0</v>
      </c>
      <c r="N56" s="40">
        <v>0</v>
      </c>
    </row>
    <row r="57" spans="2:14" x14ac:dyDescent="0.25">
      <c r="B57" s="42" t="s">
        <v>74</v>
      </c>
      <c r="C57" s="43">
        <v>155</v>
      </c>
      <c r="D57" s="43">
        <v>60</v>
      </c>
      <c r="E57" s="43">
        <v>0</v>
      </c>
      <c r="F57" s="43">
        <v>0</v>
      </c>
      <c r="G57" s="43"/>
      <c r="H57" s="43">
        <v>88</v>
      </c>
      <c r="I57" s="43">
        <v>0</v>
      </c>
      <c r="J57" s="43">
        <v>0.56799999999999995</v>
      </c>
      <c r="K57" s="43">
        <v>0</v>
      </c>
      <c r="L57" s="43">
        <v>0</v>
      </c>
      <c r="M57" s="43">
        <v>0</v>
      </c>
      <c r="N57" s="43">
        <v>0</v>
      </c>
    </row>
    <row r="58" spans="2:14" x14ac:dyDescent="0.25">
      <c r="B58" s="39" t="s">
        <v>75</v>
      </c>
      <c r="C58" s="40">
        <v>219</v>
      </c>
      <c r="D58" s="40">
        <v>123</v>
      </c>
      <c r="E58" s="40">
        <v>20</v>
      </c>
      <c r="F58" s="40">
        <v>16</v>
      </c>
      <c r="G58" s="40"/>
      <c r="H58" s="41">
        <v>2896.5</v>
      </c>
      <c r="I58" s="40">
        <v>285</v>
      </c>
      <c r="J58" s="40">
        <v>13.226000000000001</v>
      </c>
      <c r="K58" s="40">
        <v>14.25</v>
      </c>
      <c r="L58" s="40">
        <v>650.53</v>
      </c>
      <c r="M58" s="40">
        <v>650.53</v>
      </c>
      <c r="N58" s="40">
        <v>185.4</v>
      </c>
    </row>
    <row r="59" spans="2:14" x14ac:dyDescent="0.25">
      <c r="B59" s="42" t="s">
        <v>37</v>
      </c>
      <c r="C59" s="45"/>
      <c r="D59" s="43">
        <v>2</v>
      </c>
      <c r="E59" s="43">
        <v>0</v>
      </c>
      <c r="F59" s="43">
        <v>0</v>
      </c>
      <c r="G59" s="43"/>
      <c r="H59" s="45"/>
      <c r="I59" s="43">
        <v>0</v>
      </c>
      <c r="J59" s="45"/>
      <c r="K59" s="43">
        <v>0</v>
      </c>
      <c r="L59" s="43">
        <v>0</v>
      </c>
      <c r="M59" s="43">
        <v>0</v>
      </c>
      <c r="N59" s="43">
        <v>0</v>
      </c>
    </row>
    <row r="60" spans="2:14" x14ac:dyDescent="0.25">
      <c r="B60" s="39" t="s">
        <v>92</v>
      </c>
      <c r="C60" s="44">
        <v>4206</v>
      </c>
      <c r="D60" s="40">
        <v>248</v>
      </c>
      <c r="E60" s="40">
        <v>0</v>
      </c>
      <c r="F60" s="40">
        <v>0</v>
      </c>
      <c r="G60" s="40"/>
      <c r="H60" s="44">
        <v>2860.1</v>
      </c>
      <c r="I60" s="40">
        <v>0</v>
      </c>
      <c r="J60" s="43">
        <v>0.68</v>
      </c>
      <c r="K60" s="40">
        <v>0</v>
      </c>
      <c r="L60" s="40">
        <v>0</v>
      </c>
      <c r="M60" s="40">
        <v>0</v>
      </c>
      <c r="N60" s="40">
        <v>0</v>
      </c>
    </row>
    <row r="61" spans="2:14" x14ac:dyDescent="0.25">
      <c r="B61" s="42" t="s">
        <v>44</v>
      </c>
      <c r="C61" s="40">
        <v>450</v>
      </c>
      <c r="D61" s="43">
        <v>378</v>
      </c>
      <c r="E61" s="43">
        <v>0</v>
      </c>
      <c r="F61" s="43">
        <v>0</v>
      </c>
      <c r="G61" s="43"/>
      <c r="H61" s="41">
        <v>3600</v>
      </c>
      <c r="I61" s="43">
        <v>0</v>
      </c>
      <c r="J61" s="40">
        <v>8</v>
      </c>
      <c r="K61" s="43">
        <v>0</v>
      </c>
      <c r="L61" s="43">
        <v>0</v>
      </c>
      <c r="M61" s="43">
        <v>0</v>
      </c>
      <c r="N61" s="43">
        <v>0</v>
      </c>
    </row>
    <row r="62" spans="2:14" x14ac:dyDescent="0.25">
      <c r="B62" s="39" t="s">
        <v>47</v>
      </c>
      <c r="C62" s="44">
        <v>4812</v>
      </c>
      <c r="D62" s="41">
        <v>1635</v>
      </c>
      <c r="E62" s="40">
        <v>708.68</v>
      </c>
      <c r="F62" s="40">
        <v>0</v>
      </c>
      <c r="G62" s="40"/>
      <c r="H62" s="44">
        <v>4149.2</v>
      </c>
      <c r="I62" s="40">
        <v>217.25</v>
      </c>
      <c r="J62" s="43">
        <v>0.86199999999999999</v>
      </c>
      <c r="K62" s="40">
        <v>0.307</v>
      </c>
      <c r="L62" s="41">
        <v>9787.73</v>
      </c>
      <c r="M62" s="41">
        <v>9787.73</v>
      </c>
      <c r="N62" s="41">
        <v>2126.38</v>
      </c>
    </row>
    <row r="63" spans="2:14" x14ac:dyDescent="0.25">
      <c r="B63" s="42" t="s">
        <v>93</v>
      </c>
      <c r="C63" s="41">
        <v>4755</v>
      </c>
      <c r="D63" s="44">
        <v>1406.5</v>
      </c>
      <c r="E63" s="43">
        <v>0</v>
      </c>
      <c r="F63" s="43">
        <v>0</v>
      </c>
      <c r="G63" s="43"/>
      <c r="H63" s="41">
        <v>34059.800000000003</v>
      </c>
      <c r="I63" s="43">
        <v>0</v>
      </c>
      <c r="J63" s="40">
        <v>7.1630000000000003</v>
      </c>
      <c r="K63" s="43">
        <v>0</v>
      </c>
      <c r="L63" s="43">
        <v>0</v>
      </c>
      <c r="M63" s="43">
        <v>0</v>
      </c>
      <c r="N63" s="43">
        <v>0</v>
      </c>
    </row>
    <row r="64" spans="2:14" x14ac:dyDescent="0.25">
      <c r="B64" s="39" t="s">
        <v>95</v>
      </c>
      <c r="C64" s="43">
        <v>16</v>
      </c>
      <c r="D64" s="40">
        <v>8</v>
      </c>
      <c r="E64" s="40">
        <v>0</v>
      </c>
      <c r="F64" s="40">
        <v>0</v>
      </c>
      <c r="G64" s="40"/>
      <c r="H64" s="43">
        <v>3.36</v>
      </c>
      <c r="I64" s="40">
        <v>0</v>
      </c>
      <c r="J64" s="43">
        <v>0.21</v>
      </c>
      <c r="K64" s="40">
        <v>0</v>
      </c>
      <c r="L64" s="40">
        <v>0</v>
      </c>
      <c r="M64" s="40">
        <v>0</v>
      </c>
      <c r="N64" s="40">
        <v>0</v>
      </c>
    </row>
    <row r="65" spans="2:15" x14ac:dyDescent="0.25">
      <c r="B65" s="39" t="s">
        <v>51</v>
      </c>
      <c r="C65" s="40">
        <v>99</v>
      </c>
      <c r="D65" s="45"/>
      <c r="E65" s="45"/>
      <c r="F65" s="45"/>
      <c r="G65" s="45"/>
      <c r="H65" s="41">
        <v>1386</v>
      </c>
      <c r="I65" s="45"/>
      <c r="J65" s="40">
        <v>14</v>
      </c>
      <c r="K65" s="45"/>
      <c r="L65" s="45"/>
      <c r="M65" s="45"/>
      <c r="N65" s="45"/>
      <c r="O65" s="19"/>
    </row>
    <row r="66" spans="2:15" x14ac:dyDescent="0.25">
      <c r="B66" s="42" t="s">
        <v>52</v>
      </c>
      <c r="C66" s="44">
        <v>12830</v>
      </c>
      <c r="D66" s="44">
        <v>10288</v>
      </c>
      <c r="E66" s="44">
        <v>2355</v>
      </c>
      <c r="F66" s="43">
        <v>0</v>
      </c>
      <c r="G66" s="43"/>
      <c r="H66" s="44">
        <v>16885.52</v>
      </c>
      <c r="I66" s="44">
        <v>1714.48</v>
      </c>
      <c r="J66" s="43">
        <v>1.3160000000000001</v>
      </c>
      <c r="K66" s="43">
        <v>0.72799999999999998</v>
      </c>
      <c r="L66" s="44">
        <v>4226.67</v>
      </c>
      <c r="M66" s="44">
        <v>4226.67</v>
      </c>
      <c r="N66" s="44">
        <v>7246.54</v>
      </c>
    </row>
    <row r="67" spans="2:15" x14ac:dyDescent="0.25">
      <c r="B67" s="39" t="s">
        <v>61</v>
      </c>
      <c r="C67" s="41">
        <v>24060</v>
      </c>
      <c r="D67" s="41">
        <v>30108</v>
      </c>
      <c r="E67" s="40">
        <v>0</v>
      </c>
      <c r="F67" s="40">
        <v>0</v>
      </c>
      <c r="G67" s="40"/>
      <c r="H67" s="41">
        <v>64650</v>
      </c>
      <c r="I67" s="40">
        <v>0</v>
      </c>
      <c r="J67" s="40">
        <v>2.6869999999999998</v>
      </c>
      <c r="K67" s="40">
        <v>0</v>
      </c>
      <c r="L67" s="40">
        <v>0</v>
      </c>
      <c r="M67" s="40">
        <v>0</v>
      </c>
      <c r="N67" s="40">
        <v>0</v>
      </c>
    </row>
    <row r="68" spans="2:15" x14ac:dyDescent="0.25">
      <c r="B68" s="86" t="s">
        <v>70</v>
      </c>
      <c r="C68" s="88">
        <v>54319</v>
      </c>
      <c r="D68" s="88">
        <v>45115.5</v>
      </c>
      <c r="E68" s="88">
        <v>3083.68</v>
      </c>
      <c r="F68" s="89">
        <v>16</v>
      </c>
      <c r="G68" s="89"/>
      <c r="H68" s="88">
        <v>161458.38</v>
      </c>
      <c r="I68" s="88">
        <v>2216.73</v>
      </c>
      <c r="J68" s="89">
        <v>0</v>
      </c>
      <c r="K68" s="89">
        <v>0</v>
      </c>
      <c r="L68" s="89">
        <v>0</v>
      </c>
      <c r="M68" s="89">
        <v>0</v>
      </c>
      <c r="N68" s="88">
        <v>9558.32</v>
      </c>
    </row>
    <row r="69" spans="2:15" ht="15" customHeight="1" x14ac:dyDescent="0.25">
      <c r="B69" s="175" t="s">
        <v>216</v>
      </c>
      <c r="C69" s="175"/>
      <c r="D69" s="175"/>
      <c r="E69" s="175"/>
      <c r="F69" s="175"/>
      <c r="G69" s="175"/>
      <c r="H69" s="175"/>
      <c r="I69" s="175"/>
      <c r="J69" s="175"/>
      <c r="K69" s="175"/>
      <c r="L69" s="30"/>
      <c r="M69" s="30"/>
    </row>
    <row r="70" spans="2:15" x14ac:dyDescent="0.25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30"/>
      <c r="M70" s="30"/>
    </row>
  </sheetData>
  <mergeCells count="10">
    <mergeCell ref="B69:F69"/>
    <mergeCell ref="G69:K69"/>
    <mergeCell ref="B70:F70"/>
    <mergeCell ref="G70:K70"/>
    <mergeCell ref="B3:N3"/>
    <mergeCell ref="B4:N4"/>
    <mergeCell ref="B5:N5"/>
    <mergeCell ref="B7:C7"/>
    <mergeCell ref="B12:N12"/>
    <mergeCell ref="B53:N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9"/>
  <sheetViews>
    <sheetView workbookViewId="0">
      <selection activeCell="G33" sqref="G33"/>
    </sheetView>
  </sheetViews>
  <sheetFormatPr baseColWidth="10" defaultRowHeight="15" x14ac:dyDescent="0.25"/>
  <cols>
    <col min="1" max="1" width="4.85546875" customWidth="1"/>
    <col min="2" max="2" width="14.42578125" customWidth="1"/>
    <col min="3" max="3" width="13.5703125" customWidth="1"/>
    <col min="5" max="5" width="14.5703125" customWidth="1"/>
    <col min="7" max="7" width="14.85546875" customWidth="1"/>
  </cols>
  <sheetData>
    <row r="1" spans="2:5" ht="15.75" thickBot="1" x14ac:dyDescent="0.3"/>
    <row r="2" spans="2:5" x14ac:dyDescent="0.25">
      <c r="B2" s="152"/>
      <c r="C2" s="153" t="s">
        <v>213</v>
      </c>
      <c r="D2" s="154"/>
      <c r="E2" s="155"/>
    </row>
    <row r="3" spans="2:5" x14ac:dyDescent="0.25">
      <c r="B3" s="193" t="s">
        <v>211</v>
      </c>
      <c r="C3" s="194"/>
      <c r="D3" s="194"/>
      <c r="E3" s="195"/>
    </row>
    <row r="4" spans="2:5" x14ac:dyDescent="0.25">
      <c r="B4" s="156"/>
      <c r="C4" s="151" t="s">
        <v>212</v>
      </c>
      <c r="D4" s="157"/>
      <c r="E4" s="158"/>
    </row>
    <row r="5" spans="2:5" ht="15.75" thickBot="1" x14ac:dyDescent="0.3">
      <c r="B5" s="159"/>
      <c r="C5" s="160"/>
      <c r="D5" s="160"/>
      <c r="E5" s="161"/>
    </row>
    <row r="6" spans="2:5" ht="33.75" x14ac:dyDescent="0.25">
      <c r="B6" s="166" t="s">
        <v>192</v>
      </c>
      <c r="C6" s="167" t="s">
        <v>193</v>
      </c>
      <c r="D6" s="167" t="s">
        <v>194</v>
      </c>
      <c r="E6" s="168" t="s">
        <v>195</v>
      </c>
    </row>
    <row r="7" spans="2:5" x14ac:dyDescent="0.25">
      <c r="B7" s="190" t="s">
        <v>196</v>
      </c>
      <c r="C7" s="191"/>
      <c r="D7" s="191"/>
      <c r="E7" s="192"/>
    </row>
    <row r="8" spans="2:5" x14ac:dyDescent="0.25">
      <c r="B8" s="122" t="s">
        <v>197</v>
      </c>
      <c r="C8" s="44">
        <v>132154.003</v>
      </c>
      <c r="D8" s="44">
        <v>769903.44</v>
      </c>
      <c r="E8" s="123">
        <v>0</v>
      </c>
    </row>
    <row r="9" spans="2:5" x14ac:dyDescent="0.25">
      <c r="B9" s="124" t="s">
        <v>198</v>
      </c>
      <c r="C9" s="41">
        <v>3387.3670000000002</v>
      </c>
      <c r="D9" s="41">
        <v>21303.811000000002</v>
      </c>
      <c r="E9" s="125">
        <v>0</v>
      </c>
    </row>
    <row r="10" spans="2:5" x14ac:dyDescent="0.25">
      <c r="B10" s="130" t="s">
        <v>70</v>
      </c>
      <c r="C10" s="115">
        <v>135541.37</v>
      </c>
      <c r="D10" s="115">
        <v>791207.25100000005</v>
      </c>
      <c r="E10" s="131">
        <v>0</v>
      </c>
    </row>
    <row r="11" spans="2:5" x14ac:dyDescent="0.25">
      <c r="B11" s="190" t="s">
        <v>199</v>
      </c>
      <c r="C11" s="191"/>
      <c r="D11" s="191"/>
      <c r="E11" s="192"/>
    </row>
    <row r="12" spans="2:5" x14ac:dyDescent="0.25">
      <c r="B12" s="122" t="s">
        <v>197</v>
      </c>
      <c r="C12" s="44">
        <v>87860.14</v>
      </c>
      <c r="D12" s="43">
        <v>0</v>
      </c>
      <c r="E12" s="126">
        <v>6140765.9220000003</v>
      </c>
    </row>
    <row r="13" spans="2:5" x14ac:dyDescent="0.25">
      <c r="B13" s="124" t="s">
        <v>200</v>
      </c>
      <c r="C13" s="41">
        <v>5715.8280000000004</v>
      </c>
      <c r="D13" s="40">
        <v>0</v>
      </c>
      <c r="E13" s="127">
        <v>259342.791</v>
      </c>
    </row>
    <row r="14" spans="2:5" x14ac:dyDescent="0.25">
      <c r="B14" s="122" t="s">
        <v>201</v>
      </c>
      <c r="C14" s="44">
        <v>1895.5909999999999</v>
      </c>
      <c r="D14" s="43">
        <v>0</v>
      </c>
      <c r="E14" s="126">
        <v>151586.57</v>
      </c>
    </row>
    <row r="15" spans="2:5" x14ac:dyDescent="0.25">
      <c r="B15" s="124" t="s">
        <v>198</v>
      </c>
      <c r="C15" s="41">
        <v>2949.34</v>
      </c>
      <c r="D15" s="40">
        <v>0</v>
      </c>
      <c r="E15" s="127">
        <v>207847.05600000001</v>
      </c>
    </row>
    <row r="16" spans="2:5" x14ac:dyDescent="0.25">
      <c r="B16" s="122" t="s">
        <v>202</v>
      </c>
      <c r="C16" s="44">
        <v>80852.020999999993</v>
      </c>
      <c r="D16" s="43">
        <v>0</v>
      </c>
      <c r="E16" s="126">
        <v>2367114.4169999999</v>
      </c>
    </row>
    <row r="17" spans="2:5" x14ac:dyDescent="0.25">
      <c r="B17" s="124" t="s">
        <v>203</v>
      </c>
      <c r="C17" s="40">
        <v>77.805999999999997</v>
      </c>
      <c r="D17" s="40">
        <v>0</v>
      </c>
      <c r="E17" s="127">
        <v>2784.1950000000002</v>
      </c>
    </row>
    <row r="18" spans="2:5" x14ac:dyDescent="0.25">
      <c r="B18" s="122" t="s">
        <v>204</v>
      </c>
      <c r="C18" s="43">
        <v>1.585</v>
      </c>
      <c r="D18" s="43">
        <v>0</v>
      </c>
      <c r="E18" s="123">
        <v>54.753</v>
      </c>
    </row>
    <row r="19" spans="2:5" x14ac:dyDescent="0.25">
      <c r="B19" s="130" t="s">
        <v>70</v>
      </c>
      <c r="C19" s="115">
        <v>179352.31099999999</v>
      </c>
      <c r="D19" s="116">
        <v>0</v>
      </c>
      <c r="E19" s="132">
        <v>9129495.7039999999</v>
      </c>
    </row>
    <row r="20" spans="2:5" ht="15" customHeight="1" x14ac:dyDescent="0.25">
      <c r="B20" s="190" t="s">
        <v>205</v>
      </c>
      <c r="C20" s="191"/>
      <c r="D20" s="191"/>
      <c r="E20" s="192"/>
    </row>
    <row r="21" spans="2:5" x14ac:dyDescent="0.25">
      <c r="B21" s="122" t="s">
        <v>206</v>
      </c>
      <c r="C21" s="44">
        <v>2588.8490000000002</v>
      </c>
      <c r="D21" s="44">
        <v>57133.648000000001</v>
      </c>
      <c r="E21" s="123">
        <v>0</v>
      </c>
    </row>
    <row r="22" spans="2:5" x14ac:dyDescent="0.25">
      <c r="B22" s="124" t="s">
        <v>207</v>
      </c>
      <c r="C22" s="41">
        <v>1057.557</v>
      </c>
      <c r="D22" s="41">
        <v>42875.891000000003</v>
      </c>
      <c r="E22" s="125">
        <v>0</v>
      </c>
    </row>
    <row r="23" spans="2:5" x14ac:dyDescent="0.25">
      <c r="B23" s="122" t="s">
        <v>208</v>
      </c>
      <c r="C23" s="43">
        <v>27.276</v>
      </c>
      <c r="D23" s="44">
        <v>1682.6579999999999</v>
      </c>
      <c r="E23" s="123">
        <v>0</v>
      </c>
    </row>
    <row r="24" spans="2:5" x14ac:dyDescent="0.25">
      <c r="B24" s="124" t="s">
        <v>209</v>
      </c>
      <c r="C24" s="40">
        <v>285.51799999999997</v>
      </c>
      <c r="D24" s="41">
        <v>1968.8820000000001</v>
      </c>
      <c r="E24" s="125">
        <v>0</v>
      </c>
    </row>
    <row r="25" spans="2:5" x14ac:dyDescent="0.25">
      <c r="B25" s="130" t="s">
        <v>70</v>
      </c>
      <c r="C25" s="116">
        <v>0</v>
      </c>
      <c r="D25" s="115">
        <f>SUM(D21:D24)</f>
        <v>103661.079</v>
      </c>
      <c r="E25" s="131">
        <v>0</v>
      </c>
    </row>
    <row r="26" spans="2:5" ht="15.75" thickBot="1" x14ac:dyDescent="0.3">
      <c r="B26" s="169" t="s">
        <v>70</v>
      </c>
      <c r="C26" s="170">
        <v>0</v>
      </c>
      <c r="D26" s="170">
        <v>0</v>
      </c>
      <c r="E26" s="171">
        <v>0</v>
      </c>
    </row>
    <row r="27" spans="2:5" ht="15.75" thickBot="1" x14ac:dyDescent="0.3">
      <c r="B27" s="133"/>
      <c r="C27" s="134"/>
      <c r="D27" s="128" t="s">
        <v>210</v>
      </c>
      <c r="E27" s="129">
        <f>D10+E19+D25</f>
        <v>10024364.034</v>
      </c>
    </row>
    <row r="28" spans="2:5" x14ac:dyDescent="0.25">
      <c r="B28" t="s">
        <v>228</v>
      </c>
    </row>
    <row r="29" spans="2:5" x14ac:dyDescent="0.25">
      <c r="B29" s="135" t="s">
        <v>216</v>
      </c>
    </row>
  </sheetData>
  <mergeCells count="4">
    <mergeCell ref="B7:E7"/>
    <mergeCell ref="B11:E11"/>
    <mergeCell ref="B20:E20"/>
    <mergeCell ref="B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PV 2015</vt:lpstr>
      <vt:lpstr>SINIESTROS PV X MPIO</vt:lpstr>
      <vt:lpstr>PERENNES 2015 2016</vt:lpstr>
      <vt:lpstr>OI Avance 2015 2016</vt:lpstr>
      <vt:lpstr>PECUARIO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2016-02-05T17:43:33Z</dcterms:created>
  <dcterms:modified xsi:type="dcterms:W3CDTF">2016-11-04T19:33:17Z</dcterms:modified>
</cp:coreProperties>
</file>