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0 BOLETIN RAW\01 CAPTURAS\2015\"/>
    </mc:Choice>
  </mc:AlternateContent>
  <bookViews>
    <workbookView xWindow="0" yWindow="0" windowWidth="20490" windowHeight="7755" tabRatio="888"/>
  </bookViews>
  <sheets>
    <sheet name="RESUMEN" sheetId="15" r:id="rId1"/>
    <sheet name="AÑO 2015" sheetId="1" r:id="rId2"/>
    <sheet name="ENERO" sheetId="14" r:id="rId3"/>
    <sheet name="FEBRERO" sheetId="13" r:id="rId4"/>
    <sheet name="MARZO" sheetId="11" r:id="rId5"/>
    <sheet name="ABRIL" sheetId="12" r:id="rId6"/>
    <sheet name="MAYO" sheetId="2" r:id="rId7"/>
    <sheet name="JUNIO" sheetId="3" r:id="rId8"/>
    <sheet name="JULIO" sheetId="5" r:id="rId9"/>
    <sheet name="AGOSTO" sheetId="6" r:id="rId10"/>
    <sheet name="SEPTIEMBRE" sheetId="7" r:id="rId11"/>
    <sheet name="OCTUBRE" sheetId="8" r:id="rId12"/>
    <sheet name="NOVIEMBRE" sheetId="9" r:id="rId13"/>
    <sheet name="DICIEMBRE" sheetId="10" r:id="rId14"/>
  </sheets>
  <definedNames>
    <definedName name="_xlnm._FilterDatabase" localSheetId="1" hidden="1">'AÑO 2015'!$B$3:$S$80</definedName>
  </definedNames>
  <calcPr calcId="162913"/>
</workbook>
</file>

<file path=xl/calcChain.xml><?xml version="1.0" encoding="utf-8"?>
<calcChain xmlns="http://schemas.openxmlformats.org/spreadsheetml/2006/main">
  <c r="AJ81" i="10" l="1"/>
  <c r="AI81" i="10"/>
  <c r="AH81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U81" i="10"/>
  <c r="T81" i="10"/>
  <c r="S81" i="10"/>
  <c r="R81" i="10"/>
  <c r="Q81" i="10"/>
  <c r="P81" i="10"/>
  <c r="O81" i="10"/>
  <c r="N81" i="10"/>
  <c r="M81" i="10"/>
  <c r="L81" i="10"/>
  <c r="K81" i="10"/>
  <c r="J81" i="10"/>
  <c r="I81" i="10"/>
  <c r="H81" i="10"/>
  <c r="G81" i="10"/>
  <c r="F81" i="10"/>
  <c r="AL80" i="10"/>
  <c r="AK80" i="10"/>
  <c r="B80" i="10"/>
  <c r="AL79" i="10"/>
  <c r="AK79" i="10"/>
  <c r="B79" i="10"/>
  <c r="AL78" i="10"/>
  <c r="AK78" i="10"/>
  <c r="B78" i="10"/>
  <c r="AL77" i="10"/>
  <c r="AK77" i="10"/>
  <c r="B77" i="10"/>
  <c r="AL76" i="10"/>
  <c r="AK76" i="10"/>
  <c r="B76" i="10"/>
  <c r="AL75" i="10"/>
  <c r="AK75" i="10"/>
  <c r="B75" i="10"/>
  <c r="AL74" i="10"/>
  <c r="AK74" i="10"/>
  <c r="B74" i="10"/>
  <c r="AL73" i="10"/>
  <c r="AK73" i="10"/>
  <c r="B73" i="10"/>
  <c r="AL72" i="10"/>
  <c r="AK72" i="10"/>
  <c r="B72" i="10"/>
  <c r="AL71" i="10"/>
  <c r="AK71" i="10"/>
  <c r="B71" i="10"/>
  <c r="AL70" i="10"/>
  <c r="AK70" i="10"/>
  <c r="B70" i="10"/>
  <c r="AL69" i="10"/>
  <c r="AK69" i="10"/>
  <c r="B69" i="10"/>
  <c r="AL68" i="10"/>
  <c r="AK68" i="10"/>
  <c r="B68" i="10"/>
  <c r="AL67" i="10"/>
  <c r="AK67" i="10"/>
  <c r="B67" i="10"/>
  <c r="AL66" i="10"/>
  <c r="AK66" i="10"/>
  <c r="B66" i="10"/>
  <c r="AL65" i="10"/>
  <c r="AK65" i="10"/>
  <c r="B65" i="10"/>
  <c r="AL64" i="10"/>
  <c r="AK64" i="10"/>
  <c r="B64" i="10"/>
  <c r="AL63" i="10"/>
  <c r="AK63" i="10"/>
  <c r="B63" i="10"/>
  <c r="AL62" i="10"/>
  <c r="AK62" i="10"/>
  <c r="B62" i="10"/>
  <c r="AL61" i="10"/>
  <c r="AK61" i="10"/>
  <c r="B61" i="10"/>
  <c r="AL60" i="10"/>
  <c r="AK60" i="10"/>
  <c r="B60" i="10"/>
  <c r="AL59" i="10"/>
  <c r="AK59" i="10"/>
  <c r="B59" i="10"/>
  <c r="AL58" i="10"/>
  <c r="AK58" i="10"/>
  <c r="B58" i="10"/>
  <c r="AL57" i="10"/>
  <c r="AK57" i="10"/>
  <c r="B57" i="10"/>
  <c r="AL56" i="10"/>
  <c r="AK56" i="10"/>
  <c r="B56" i="10"/>
  <c r="AL55" i="10"/>
  <c r="AK55" i="10"/>
  <c r="B55" i="10"/>
  <c r="AL54" i="10"/>
  <c r="AK54" i="10"/>
  <c r="B54" i="10"/>
  <c r="AL53" i="10"/>
  <c r="AK53" i="10"/>
  <c r="B53" i="10"/>
  <c r="AL52" i="10"/>
  <c r="AK52" i="10"/>
  <c r="B52" i="10"/>
  <c r="AL51" i="10"/>
  <c r="AK51" i="10"/>
  <c r="B51" i="10"/>
  <c r="AL50" i="10"/>
  <c r="AK50" i="10"/>
  <c r="B50" i="10"/>
  <c r="AL49" i="10"/>
  <c r="AK49" i="10"/>
  <c r="B49" i="10"/>
  <c r="AL48" i="10"/>
  <c r="AK48" i="10"/>
  <c r="B48" i="10"/>
  <c r="AL47" i="10"/>
  <c r="AK47" i="10"/>
  <c r="B47" i="10"/>
  <c r="AL46" i="10"/>
  <c r="AK46" i="10"/>
  <c r="B46" i="10"/>
  <c r="AL45" i="10"/>
  <c r="AK45" i="10"/>
  <c r="B45" i="10"/>
  <c r="AL44" i="10"/>
  <c r="AK44" i="10"/>
  <c r="B44" i="10"/>
  <c r="AL43" i="10"/>
  <c r="AK43" i="10"/>
  <c r="B43" i="10"/>
  <c r="AL42" i="10"/>
  <c r="AK42" i="10"/>
  <c r="B42" i="10"/>
  <c r="AL41" i="10"/>
  <c r="AK41" i="10"/>
  <c r="B41" i="10"/>
  <c r="AL40" i="10"/>
  <c r="AK40" i="10"/>
  <c r="B40" i="10"/>
  <c r="AL39" i="10"/>
  <c r="AK39" i="10"/>
  <c r="B39" i="10"/>
  <c r="AL38" i="10"/>
  <c r="AK38" i="10"/>
  <c r="B38" i="10"/>
  <c r="AL37" i="10"/>
  <c r="AK37" i="10"/>
  <c r="B37" i="10"/>
  <c r="AL36" i="10"/>
  <c r="AK36" i="10"/>
  <c r="B36" i="10"/>
  <c r="AL35" i="10"/>
  <c r="AK35" i="10"/>
  <c r="B35" i="10"/>
  <c r="AL34" i="10"/>
  <c r="AK34" i="10"/>
  <c r="B34" i="10"/>
  <c r="AL33" i="10"/>
  <c r="AK33" i="10"/>
  <c r="B33" i="10"/>
  <c r="AL32" i="10"/>
  <c r="AK32" i="10"/>
  <c r="B32" i="10"/>
  <c r="AL31" i="10"/>
  <c r="AK31" i="10"/>
  <c r="B31" i="10"/>
  <c r="AL30" i="10"/>
  <c r="AK30" i="10"/>
  <c r="B30" i="10"/>
  <c r="AL29" i="10"/>
  <c r="AK29" i="10"/>
  <c r="B29" i="10"/>
  <c r="AL28" i="10"/>
  <c r="AK28" i="10"/>
  <c r="B28" i="10"/>
  <c r="AL27" i="10"/>
  <c r="AK27" i="10"/>
  <c r="B27" i="10"/>
  <c r="AL26" i="10"/>
  <c r="AK26" i="10"/>
  <c r="B26" i="10"/>
  <c r="AL25" i="10"/>
  <c r="AK25" i="10"/>
  <c r="B25" i="10"/>
  <c r="AL24" i="10"/>
  <c r="AK24" i="10"/>
  <c r="B24" i="10"/>
  <c r="AL23" i="10"/>
  <c r="AK23" i="10"/>
  <c r="B23" i="10"/>
  <c r="AL22" i="10"/>
  <c r="AK22" i="10"/>
  <c r="B22" i="10"/>
  <c r="AL21" i="10"/>
  <c r="AK21" i="10"/>
  <c r="B21" i="10"/>
  <c r="AL20" i="10"/>
  <c r="AK20" i="10"/>
  <c r="B20" i="10"/>
  <c r="AL19" i="10"/>
  <c r="AK19" i="10"/>
  <c r="B19" i="10"/>
  <c r="AL18" i="10"/>
  <c r="AK18" i="10"/>
  <c r="B18" i="10"/>
  <c r="AL17" i="10"/>
  <c r="AK17" i="10"/>
  <c r="B17" i="10"/>
  <c r="AL16" i="10"/>
  <c r="AK16" i="10"/>
  <c r="B16" i="10"/>
  <c r="AL15" i="10"/>
  <c r="AK15" i="10"/>
  <c r="B15" i="10"/>
  <c r="AL14" i="10"/>
  <c r="AK14" i="10"/>
  <c r="B14" i="10"/>
  <c r="AL13" i="10"/>
  <c r="AK13" i="10"/>
  <c r="B13" i="10"/>
  <c r="AL12" i="10"/>
  <c r="AK12" i="10"/>
  <c r="B12" i="10"/>
  <c r="AL11" i="10"/>
  <c r="AK11" i="10"/>
  <c r="B11" i="10"/>
  <c r="AL10" i="10"/>
  <c r="AK10" i="10"/>
  <c r="B10" i="10"/>
  <c r="AL9" i="10"/>
  <c r="AK9" i="10"/>
  <c r="B9" i="10"/>
  <c r="AL8" i="10"/>
  <c r="AK8" i="10"/>
  <c r="B8" i="10"/>
  <c r="AL7" i="10"/>
  <c r="AK7" i="10"/>
  <c r="B7" i="10"/>
  <c r="AL6" i="10"/>
  <c r="AK6" i="10"/>
  <c r="B6" i="10"/>
  <c r="AL5" i="10"/>
  <c r="AK5" i="10"/>
  <c r="B5" i="10"/>
  <c r="AI81" i="9"/>
  <c r="AH81" i="9"/>
  <c r="AG81" i="9"/>
  <c r="AF81" i="9"/>
  <c r="AE81" i="9"/>
  <c r="AD81" i="9"/>
  <c r="AC81" i="9"/>
  <c r="AB81" i="9"/>
  <c r="AA81" i="9"/>
  <c r="Z81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AK80" i="9"/>
  <c r="AJ80" i="9"/>
  <c r="B80" i="9"/>
  <c r="AK79" i="9"/>
  <c r="AJ79" i="9"/>
  <c r="B79" i="9"/>
  <c r="AK78" i="9"/>
  <c r="AJ78" i="9"/>
  <c r="B78" i="9"/>
  <c r="AK77" i="9"/>
  <c r="AJ77" i="9"/>
  <c r="B77" i="9"/>
  <c r="AK76" i="9"/>
  <c r="AJ76" i="9"/>
  <c r="B76" i="9"/>
  <c r="AK75" i="9"/>
  <c r="AJ75" i="9"/>
  <c r="B75" i="9"/>
  <c r="AK74" i="9"/>
  <c r="AJ74" i="9"/>
  <c r="B74" i="9"/>
  <c r="AK73" i="9"/>
  <c r="AJ73" i="9"/>
  <c r="B73" i="9"/>
  <c r="AK72" i="9"/>
  <c r="AJ72" i="9"/>
  <c r="B72" i="9"/>
  <c r="AK71" i="9"/>
  <c r="AJ71" i="9"/>
  <c r="B71" i="9"/>
  <c r="AK70" i="9"/>
  <c r="AJ70" i="9"/>
  <c r="B70" i="9"/>
  <c r="AK69" i="9"/>
  <c r="AJ69" i="9"/>
  <c r="B69" i="9"/>
  <c r="AK68" i="9"/>
  <c r="AJ68" i="9"/>
  <c r="B68" i="9"/>
  <c r="AK67" i="9"/>
  <c r="AJ67" i="9"/>
  <c r="B67" i="9"/>
  <c r="AK66" i="9"/>
  <c r="AJ66" i="9"/>
  <c r="B66" i="9"/>
  <c r="AK65" i="9"/>
  <c r="AJ65" i="9"/>
  <c r="B65" i="9"/>
  <c r="AK64" i="9"/>
  <c r="AJ64" i="9"/>
  <c r="B64" i="9"/>
  <c r="AK63" i="9"/>
  <c r="AJ63" i="9"/>
  <c r="B63" i="9"/>
  <c r="AK62" i="9"/>
  <c r="AJ62" i="9"/>
  <c r="B62" i="9"/>
  <c r="AK61" i="9"/>
  <c r="AJ61" i="9"/>
  <c r="B61" i="9"/>
  <c r="AK60" i="9"/>
  <c r="AJ60" i="9"/>
  <c r="B60" i="9"/>
  <c r="AK59" i="9"/>
  <c r="AJ59" i="9"/>
  <c r="B59" i="9"/>
  <c r="AK58" i="9"/>
  <c r="AJ58" i="9"/>
  <c r="B58" i="9"/>
  <c r="AK57" i="9"/>
  <c r="AJ57" i="9"/>
  <c r="B57" i="9"/>
  <c r="AK56" i="9"/>
  <c r="AJ56" i="9"/>
  <c r="B56" i="9"/>
  <c r="AK55" i="9"/>
  <c r="AJ55" i="9"/>
  <c r="B55" i="9"/>
  <c r="AK54" i="9"/>
  <c r="AJ54" i="9"/>
  <c r="B54" i="9"/>
  <c r="AK53" i="9"/>
  <c r="AJ53" i="9"/>
  <c r="B53" i="9"/>
  <c r="AK52" i="9"/>
  <c r="AJ52" i="9"/>
  <c r="B52" i="9"/>
  <c r="AK51" i="9"/>
  <c r="AJ51" i="9"/>
  <c r="B51" i="9"/>
  <c r="AK50" i="9"/>
  <c r="AJ50" i="9"/>
  <c r="B50" i="9"/>
  <c r="AK49" i="9"/>
  <c r="AJ49" i="9"/>
  <c r="B49" i="9"/>
  <c r="AK48" i="9"/>
  <c r="AJ48" i="9"/>
  <c r="B48" i="9"/>
  <c r="AK47" i="9"/>
  <c r="AJ47" i="9"/>
  <c r="B47" i="9"/>
  <c r="AK46" i="9"/>
  <c r="AJ46" i="9"/>
  <c r="B46" i="9"/>
  <c r="AK45" i="9"/>
  <c r="AJ45" i="9"/>
  <c r="B45" i="9"/>
  <c r="AK44" i="9"/>
  <c r="AJ44" i="9"/>
  <c r="B44" i="9"/>
  <c r="AK43" i="9"/>
  <c r="AJ43" i="9"/>
  <c r="B43" i="9"/>
  <c r="AK42" i="9"/>
  <c r="AJ42" i="9"/>
  <c r="B42" i="9"/>
  <c r="AK41" i="9"/>
  <c r="AJ41" i="9"/>
  <c r="B41" i="9"/>
  <c r="AK40" i="9"/>
  <c r="AJ40" i="9"/>
  <c r="B40" i="9"/>
  <c r="AK39" i="9"/>
  <c r="AJ39" i="9"/>
  <c r="B39" i="9"/>
  <c r="AK38" i="9"/>
  <c r="AJ38" i="9"/>
  <c r="B38" i="9"/>
  <c r="AK37" i="9"/>
  <c r="AJ37" i="9"/>
  <c r="B37" i="9"/>
  <c r="AK36" i="9"/>
  <c r="AJ36" i="9"/>
  <c r="B36" i="9"/>
  <c r="AK35" i="9"/>
  <c r="AJ35" i="9"/>
  <c r="B35" i="9"/>
  <c r="AK34" i="9"/>
  <c r="AJ34" i="9"/>
  <c r="B34" i="9"/>
  <c r="AK33" i="9"/>
  <c r="AJ33" i="9"/>
  <c r="B33" i="9"/>
  <c r="AK32" i="9"/>
  <c r="AJ32" i="9"/>
  <c r="B32" i="9"/>
  <c r="AK31" i="9"/>
  <c r="AJ31" i="9"/>
  <c r="B31" i="9"/>
  <c r="AK30" i="9"/>
  <c r="AJ30" i="9"/>
  <c r="B30" i="9"/>
  <c r="AK29" i="9"/>
  <c r="AJ29" i="9"/>
  <c r="B29" i="9"/>
  <c r="AK28" i="9"/>
  <c r="AJ28" i="9"/>
  <c r="B28" i="9"/>
  <c r="AK27" i="9"/>
  <c r="AJ27" i="9"/>
  <c r="B27" i="9"/>
  <c r="AK26" i="9"/>
  <c r="AJ26" i="9"/>
  <c r="B26" i="9"/>
  <c r="AK25" i="9"/>
  <c r="AJ25" i="9"/>
  <c r="B25" i="9"/>
  <c r="AK24" i="9"/>
  <c r="AJ24" i="9"/>
  <c r="B24" i="9"/>
  <c r="AK23" i="9"/>
  <c r="AJ23" i="9"/>
  <c r="B23" i="9"/>
  <c r="AK22" i="9"/>
  <c r="AJ22" i="9"/>
  <c r="B22" i="9"/>
  <c r="AK21" i="9"/>
  <c r="AJ21" i="9"/>
  <c r="B21" i="9"/>
  <c r="AK20" i="9"/>
  <c r="AJ20" i="9"/>
  <c r="B20" i="9"/>
  <c r="AK19" i="9"/>
  <c r="AJ19" i="9"/>
  <c r="B19" i="9"/>
  <c r="AK18" i="9"/>
  <c r="AJ18" i="9"/>
  <c r="B18" i="9"/>
  <c r="AK17" i="9"/>
  <c r="AJ17" i="9"/>
  <c r="B17" i="9"/>
  <c r="AK16" i="9"/>
  <c r="AJ16" i="9"/>
  <c r="B16" i="9"/>
  <c r="AK15" i="9"/>
  <c r="AJ15" i="9"/>
  <c r="B15" i="9"/>
  <c r="AK14" i="9"/>
  <c r="AJ14" i="9"/>
  <c r="B14" i="9"/>
  <c r="AK13" i="9"/>
  <c r="AJ13" i="9"/>
  <c r="B13" i="9"/>
  <c r="AK12" i="9"/>
  <c r="AJ12" i="9"/>
  <c r="B12" i="9"/>
  <c r="AK11" i="9"/>
  <c r="AJ11" i="9"/>
  <c r="B11" i="9"/>
  <c r="AK10" i="9"/>
  <c r="AJ10" i="9"/>
  <c r="B10" i="9"/>
  <c r="AK9" i="9"/>
  <c r="AJ9" i="9"/>
  <c r="B9" i="9"/>
  <c r="P79" i="1" s="1"/>
  <c r="AK8" i="9"/>
  <c r="AJ8" i="9"/>
  <c r="B8" i="9"/>
  <c r="AK7" i="9"/>
  <c r="AJ7" i="9"/>
  <c r="B7" i="9"/>
  <c r="AK6" i="9"/>
  <c r="AJ6" i="9"/>
  <c r="B6" i="9"/>
  <c r="AK5" i="9"/>
  <c r="AK81" i="9" s="1"/>
  <c r="AJ5" i="9"/>
  <c r="B5" i="9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AL80" i="8"/>
  <c r="AK80" i="8"/>
  <c r="B80" i="8"/>
  <c r="AL79" i="8"/>
  <c r="AK79" i="8"/>
  <c r="B79" i="8"/>
  <c r="AL78" i="8"/>
  <c r="AK78" i="8"/>
  <c r="B78" i="8"/>
  <c r="AL77" i="8"/>
  <c r="AK77" i="8"/>
  <c r="B77" i="8"/>
  <c r="AL76" i="8"/>
  <c r="AK76" i="8"/>
  <c r="B76" i="8"/>
  <c r="AL75" i="8"/>
  <c r="AK75" i="8"/>
  <c r="B75" i="8"/>
  <c r="AL74" i="8"/>
  <c r="AK74" i="8"/>
  <c r="B74" i="8"/>
  <c r="AL73" i="8"/>
  <c r="AK73" i="8"/>
  <c r="B73" i="8"/>
  <c r="AL72" i="8"/>
  <c r="AK72" i="8"/>
  <c r="B72" i="8"/>
  <c r="AL71" i="8"/>
  <c r="AK71" i="8"/>
  <c r="B71" i="8"/>
  <c r="AL70" i="8"/>
  <c r="AK70" i="8"/>
  <c r="B70" i="8"/>
  <c r="AL69" i="8"/>
  <c r="AK69" i="8"/>
  <c r="B69" i="8"/>
  <c r="AL68" i="8"/>
  <c r="AK68" i="8"/>
  <c r="B68" i="8"/>
  <c r="AL67" i="8"/>
  <c r="AK67" i="8"/>
  <c r="B67" i="8"/>
  <c r="AL66" i="8"/>
  <c r="AK66" i="8"/>
  <c r="B66" i="8"/>
  <c r="AL65" i="8"/>
  <c r="AK65" i="8"/>
  <c r="B65" i="8"/>
  <c r="AL64" i="8"/>
  <c r="AK64" i="8"/>
  <c r="B64" i="8"/>
  <c r="AL63" i="8"/>
  <c r="AK63" i="8"/>
  <c r="B63" i="8"/>
  <c r="AL62" i="8"/>
  <c r="AK62" i="8"/>
  <c r="B62" i="8"/>
  <c r="AL61" i="8"/>
  <c r="AK61" i="8"/>
  <c r="B61" i="8"/>
  <c r="AL60" i="8"/>
  <c r="AK60" i="8"/>
  <c r="B60" i="8"/>
  <c r="AL59" i="8"/>
  <c r="AK59" i="8"/>
  <c r="B59" i="8"/>
  <c r="AL58" i="8"/>
  <c r="AK58" i="8"/>
  <c r="B58" i="8"/>
  <c r="AL57" i="8"/>
  <c r="AK57" i="8"/>
  <c r="B57" i="8"/>
  <c r="AL56" i="8"/>
  <c r="AK56" i="8"/>
  <c r="B56" i="8"/>
  <c r="AL55" i="8"/>
  <c r="AK55" i="8"/>
  <c r="B55" i="8"/>
  <c r="AL54" i="8"/>
  <c r="AK54" i="8"/>
  <c r="B54" i="8"/>
  <c r="AL53" i="8"/>
  <c r="AK53" i="8"/>
  <c r="B53" i="8"/>
  <c r="AL52" i="8"/>
  <c r="AK52" i="8"/>
  <c r="B52" i="8"/>
  <c r="AL51" i="8"/>
  <c r="AK51" i="8"/>
  <c r="B51" i="8"/>
  <c r="AL50" i="8"/>
  <c r="AK50" i="8"/>
  <c r="B50" i="8"/>
  <c r="AL49" i="8"/>
  <c r="AK49" i="8"/>
  <c r="B49" i="8"/>
  <c r="AL48" i="8"/>
  <c r="AK48" i="8"/>
  <c r="B48" i="8"/>
  <c r="AL47" i="8"/>
  <c r="AK47" i="8"/>
  <c r="B47" i="8"/>
  <c r="AL46" i="8"/>
  <c r="AK46" i="8"/>
  <c r="AL45" i="8"/>
  <c r="AK45" i="8"/>
  <c r="AL44" i="8"/>
  <c r="AK44" i="8"/>
  <c r="AL43" i="8"/>
  <c r="AK43" i="8"/>
  <c r="AL42" i="8"/>
  <c r="AK42" i="8"/>
  <c r="AL41" i="8"/>
  <c r="AK41" i="8"/>
  <c r="B41" i="8"/>
  <c r="AL40" i="8"/>
  <c r="AK40" i="8"/>
  <c r="B40" i="8"/>
  <c r="AL39" i="8"/>
  <c r="AK39" i="8"/>
  <c r="B39" i="8"/>
  <c r="AL38" i="8"/>
  <c r="AK38" i="8"/>
  <c r="B38" i="8"/>
  <c r="AL37" i="8"/>
  <c r="AK37" i="8"/>
  <c r="B37" i="8"/>
  <c r="AL36" i="8"/>
  <c r="AK36" i="8"/>
  <c r="B36" i="8"/>
  <c r="AL35" i="8"/>
  <c r="AK35" i="8"/>
  <c r="B35" i="8"/>
  <c r="AL34" i="8"/>
  <c r="AK34" i="8"/>
  <c r="B34" i="8"/>
  <c r="AL33" i="8"/>
  <c r="AK33" i="8"/>
  <c r="B33" i="8"/>
  <c r="AL32" i="8"/>
  <c r="AK32" i="8"/>
  <c r="B32" i="8"/>
  <c r="AL31" i="8"/>
  <c r="AK31" i="8"/>
  <c r="B31" i="8"/>
  <c r="AL30" i="8"/>
  <c r="AK30" i="8"/>
  <c r="B30" i="8"/>
  <c r="AL29" i="8"/>
  <c r="AK29" i="8"/>
  <c r="B29" i="8"/>
  <c r="AL28" i="8"/>
  <c r="AK28" i="8"/>
  <c r="B28" i="8"/>
  <c r="AL27" i="8"/>
  <c r="AK27" i="8"/>
  <c r="B27" i="8"/>
  <c r="AL26" i="8"/>
  <c r="AK26" i="8"/>
  <c r="B26" i="8"/>
  <c r="AL25" i="8"/>
  <c r="AK25" i="8"/>
  <c r="B25" i="8"/>
  <c r="AL24" i="8"/>
  <c r="AK24" i="8"/>
  <c r="B24" i="8"/>
  <c r="AL23" i="8"/>
  <c r="AK23" i="8"/>
  <c r="B23" i="8"/>
  <c r="AL22" i="8"/>
  <c r="AK22" i="8"/>
  <c r="B22" i="8"/>
  <c r="AL21" i="8"/>
  <c r="AK21" i="8"/>
  <c r="B21" i="8"/>
  <c r="AL20" i="8"/>
  <c r="AK20" i="8"/>
  <c r="B20" i="8"/>
  <c r="AL19" i="8"/>
  <c r="AK19" i="8"/>
  <c r="B19" i="8"/>
  <c r="AL18" i="8"/>
  <c r="AK18" i="8"/>
  <c r="B18" i="8"/>
  <c r="AL17" i="8"/>
  <c r="AK17" i="8"/>
  <c r="B17" i="8"/>
  <c r="AL16" i="8"/>
  <c r="AK16" i="8"/>
  <c r="B16" i="8"/>
  <c r="AL15" i="8"/>
  <c r="AK15" i="8"/>
  <c r="B15" i="8"/>
  <c r="AL14" i="8"/>
  <c r="AK14" i="8"/>
  <c r="B14" i="8"/>
  <c r="AL13" i="8"/>
  <c r="AK13" i="8"/>
  <c r="B13" i="8"/>
  <c r="AL12" i="8"/>
  <c r="AK12" i="8"/>
  <c r="B12" i="8"/>
  <c r="AL11" i="8"/>
  <c r="AK11" i="8"/>
  <c r="B11" i="8"/>
  <c r="AL10" i="8"/>
  <c r="AK10" i="8"/>
  <c r="B10" i="8"/>
  <c r="AL9" i="8"/>
  <c r="AK9" i="8"/>
  <c r="B9" i="8"/>
  <c r="O79" i="1" s="1"/>
  <c r="AL8" i="8"/>
  <c r="AK8" i="8"/>
  <c r="B8" i="8"/>
  <c r="AL7" i="8"/>
  <c r="AK7" i="8"/>
  <c r="B7" i="8"/>
  <c r="AL6" i="8"/>
  <c r="AK6" i="8"/>
  <c r="B6" i="8"/>
  <c r="AL5" i="8"/>
  <c r="AL81" i="8" s="1"/>
  <c r="AK5" i="8"/>
  <c r="B5" i="8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AK80" i="7"/>
  <c r="AJ80" i="7"/>
  <c r="B80" i="7"/>
  <c r="AK79" i="7"/>
  <c r="AJ79" i="7"/>
  <c r="B79" i="7"/>
  <c r="AK78" i="7"/>
  <c r="AJ78" i="7"/>
  <c r="B78" i="7"/>
  <c r="AK77" i="7"/>
  <c r="AJ77" i="7"/>
  <c r="B77" i="7"/>
  <c r="AK76" i="7"/>
  <c r="AJ76" i="7"/>
  <c r="B76" i="7"/>
  <c r="AK75" i="7"/>
  <c r="AJ75" i="7"/>
  <c r="B75" i="7"/>
  <c r="AK74" i="7"/>
  <c r="AJ74" i="7"/>
  <c r="B74" i="7"/>
  <c r="AK73" i="7"/>
  <c r="AJ73" i="7"/>
  <c r="B73" i="7"/>
  <c r="AK72" i="7"/>
  <c r="AJ72" i="7"/>
  <c r="B72" i="7"/>
  <c r="AK71" i="7"/>
  <c r="AJ71" i="7"/>
  <c r="B71" i="7"/>
  <c r="AK70" i="7"/>
  <c r="AJ70" i="7"/>
  <c r="B70" i="7"/>
  <c r="AK69" i="7"/>
  <c r="AJ69" i="7"/>
  <c r="B69" i="7"/>
  <c r="AK68" i="7"/>
  <c r="AJ68" i="7"/>
  <c r="B68" i="7"/>
  <c r="AK67" i="7"/>
  <c r="AJ67" i="7"/>
  <c r="B67" i="7"/>
  <c r="AK66" i="7"/>
  <c r="AJ66" i="7"/>
  <c r="B66" i="7"/>
  <c r="AK65" i="7"/>
  <c r="AJ65" i="7"/>
  <c r="B65" i="7"/>
  <c r="AK64" i="7"/>
  <c r="AJ64" i="7"/>
  <c r="B64" i="7"/>
  <c r="AK63" i="7"/>
  <c r="AJ63" i="7"/>
  <c r="B63" i="7"/>
  <c r="AK62" i="7"/>
  <c r="AJ62" i="7"/>
  <c r="B62" i="7"/>
  <c r="AK61" i="7"/>
  <c r="AJ61" i="7"/>
  <c r="B61" i="7"/>
  <c r="AK60" i="7"/>
  <c r="AJ60" i="7"/>
  <c r="B60" i="7"/>
  <c r="AK59" i="7"/>
  <c r="AJ59" i="7"/>
  <c r="B59" i="7"/>
  <c r="AK58" i="7"/>
  <c r="AJ58" i="7"/>
  <c r="B58" i="7"/>
  <c r="AK57" i="7"/>
  <c r="AJ57" i="7"/>
  <c r="B57" i="7"/>
  <c r="AK56" i="7"/>
  <c r="AJ56" i="7"/>
  <c r="B56" i="7"/>
  <c r="AK55" i="7"/>
  <c r="AJ55" i="7"/>
  <c r="B55" i="7"/>
  <c r="AK54" i="7"/>
  <c r="AJ54" i="7"/>
  <c r="B54" i="7"/>
  <c r="AK53" i="7"/>
  <c r="AJ53" i="7"/>
  <c r="B53" i="7"/>
  <c r="AK52" i="7"/>
  <c r="AJ52" i="7"/>
  <c r="B52" i="7"/>
  <c r="AK51" i="7"/>
  <c r="AJ51" i="7"/>
  <c r="B51" i="7"/>
  <c r="AK50" i="7"/>
  <c r="AJ50" i="7"/>
  <c r="B50" i="7"/>
  <c r="AK49" i="7"/>
  <c r="AJ49" i="7"/>
  <c r="B49" i="7"/>
  <c r="AK48" i="7"/>
  <c r="AJ48" i="7"/>
  <c r="B48" i="7"/>
  <c r="AK47" i="7"/>
  <c r="AJ47" i="7"/>
  <c r="B47" i="7"/>
  <c r="AK46" i="7"/>
  <c r="AJ46" i="7"/>
  <c r="AK45" i="7"/>
  <c r="AJ45" i="7"/>
  <c r="AK44" i="7"/>
  <c r="AJ44" i="7"/>
  <c r="AK43" i="7"/>
  <c r="AJ43" i="7"/>
  <c r="AK42" i="7"/>
  <c r="AJ42" i="7"/>
  <c r="AK41" i="7"/>
  <c r="AJ41" i="7"/>
  <c r="B41" i="7"/>
  <c r="AK40" i="7"/>
  <c r="AJ40" i="7"/>
  <c r="B40" i="7"/>
  <c r="AK39" i="7"/>
  <c r="AJ39" i="7"/>
  <c r="B39" i="7"/>
  <c r="AK38" i="7"/>
  <c r="AJ38" i="7"/>
  <c r="B38" i="7"/>
  <c r="AK37" i="7"/>
  <c r="AJ37" i="7"/>
  <c r="B37" i="7"/>
  <c r="AK36" i="7"/>
  <c r="AJ36" i="7"/>
  <c r="B36" i="7"/>
  <c r="AK35" i="7"/>
  <c r="AJ35" i="7"/>
  <c r="B35" i="7"/>
  <c r="AK34" i="7"/>
  <c r="AJ34" i="7"/>
  <c r="B34" i="7"/>
  <c r="AK33" i="7"/>
  <c r="AJ33" i="7"/>
  <c r="B33" i="7"/>
  <c r="AK32" i="7"/>
  <c r="AJ32" i="7"/>
  <c r="B32" i="7"/>
  <c r="AK31" i="7"/>
  <c r="AJ31" i="7"/>
  <c r="B31" i="7"/>
  <c r="AK30" i="7"/>
  <c r="AJ30" i="7"/>
  <c r="B30" i="7"/>
  <c r="AK29" i="7"/>
  <c r="AJ29" i="7"/>
  <c r="B29" i="7"/>
  <c r="AK28" i="7"/>
  <c r="AJ28" i="7"/>
  <c r="B28" i="7"/>
  <c r="AK27" i="7"/>
  <c r="AJ27" i="7"/>
  <c r="B27" i="7"/>
  <c r="AK26" i="7"/>
  <c r="AJ26" i="7"/>
  <c r="B26" i="7"/>
  <c r="AK25" i="7"/>
  <c r="AJ25" i="7"/>
  <c r="B25" i="7"/>
  <c r="AK24" i="7"/>
  <c r="AJ24" i="7"/>
  <c r="B24" i="7"/>
  <c r="AK23" i="7"/>
  <c r="AJ23" i="7"/>
  <c r="B23" i="7"/>
  <c r="AK22" i="7"/>
  <c r="AJ22" i="7"/>
  <c r="B22" i="7"/>
  <c r="AK21" i="7"/>
  <c r="AJ21" i="7"/>
  <c r="B21" i="7"/>
  <c r="AK20" i="7"/>
  <c r="AJ20" i="7"/>
  <c r="B20" i="7"/>
  <c r="AK19" i="7"/>
  <c r="AJ19" i="7"/>
  <c r="B19" i="7"/>
  <c r="AK18" i="7"/>
  <c r="AJ18" i="7"/>
  <c r="B18" i="7"/>
  <c r="AK17" i="7"/>
  <c r="AJ17" i="7"/>
  <c r="B17" i="7"/>
  <c r="AK16" i="7"/>
  <c r="AJ16" i="7"/>
  <c r="B16" i="7"/>
  <c r="AK15" i="7"/>
  <c r="AJ15" i="7"/>
  <c r="B15" i="7"/>
  <c r="AK14" i="7"/>
  <c r="AJ14" i="7"/>
  <c r="B14" i="7"/>
  <c r="AK13" i="7"/>
  <c r="AJ13" i="7"/>
  <c r="B13" i="7"/>
  <c r="AK12" i="7"/>
  <c r="AJ12" i="7"/>
  <c r="B12" i="7"/>
  <c r="AK11" i="7"/>
  <c r="AJ11" i="7"/>
  <c r="B11" i="7"/>
  <c r="AK10" i="7"/>
  <c r="AJ10" i="7"/>
  <c r="B10" i="7"/>
  <c r="AK9" i="7"/>
  <c r="AJ9" i="7"/>
  <c r="B9" i="7"/>
  <c r="AK8" i="7"/>
  <c r="AJ8" i="7"/>
  <c r="B8" i="7"/>
  <c r="AK7" i="7"/>
  <c r="AJ7" i="7"/>
  <c r="B7" i="7"/>
  <c r="AK6" i="7"/>
  <c r="AJ6" i="7"/>
  <c r="B6" i="7"/>
  <c r="N61" i="1" s="1"/>
  <c r="AK5" i="7"/>
  <c r="AK81" i="7" s="1"/>
  <c r="AJ5" i="7"/>
  <c r="AJ81" i="7" s="1"/>
  <c r="B5" i="7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T81" i="6"/>
  <c r="S81" i="6"/>
  <c r="R81" i="6"/>
  <c r="Q81" i="6"/>
  <c r="P81" i="6"/>
  <c r="O81" i="6"/>
  <c r="N81" i="6"/>
  <c r="M81" i="6"/>
  <c r="L81" i="6"/>
  <c r="K81" i="6"/>
  <c r="J81" i="6"/>
  <c r="I81" i="6"/>
  <c r="H81" i="6"/>
  <c r="G81" i="6"/>
  <c r="F81" i="6"/>
  <c r="AL80" i="6"/>
  <c r="AK80" i="6"/>
  <c r="B80" i="6"/>
  <c r="AL79" i="6"/>
  <c r="AK79" i="6"/>
  <c r="B79" i="6"/>
  <c r="AL78" i="6"/>
  <c r="AK78" i="6"/>
  <c r="B78" i="6"/>
  <c r="AL77" i="6"/>
  <c r="AK77" i="6"/>
  <c r="B77" i="6"/>
  <c r="AL76" i="6"/>
  <c r="AK76" i="6"/>
  <c r="B76" i="6"/>
  <c r="AL75" i="6"/>
  <c r="AK75" i="6"/>
  <c r="B75" i="6"/>
  <c r="AL74" i="6"/>
  <c r="AK74" i="6"/>
  <c r="B74" i="6"/>
  <c r="AL73" i="6"/>
  <c r="AK73" i="6"/>
  <c r="B73" i="6"/>
  <c r="AL72" i="6"/>
  <c r="AK72" i="6"/>
  <c r="B72" i="6"/>
  <c r="AL71" i="6"/>
  <c r="AK71" i="6"/>
  <c r="B71" i="6"/>
  <c r="AL70" i="6"/>
  <c r="AK70" i="6"/>
  <c r="B70" i="6"/>
  <c r="AL69" i="6"/>
  <c r="AK69" i="6"/>
  <c r="B69" i="6"/>
  <c r="AL68" i="6"/>
  <c r="AK68" i="6"/>
  <c r="B68" i="6"/>
  <c r="AL67" i="6"/>
  <c r="AK67" i="6"/>
  <c r="B67" i="6"/>
  <c r="AL66" i="6"/>
  <c r="AK66" i="6"/>
  <c r="B66" i="6"/>
  <c r="AL65" i="6"/>
  <c r="AK65" i="6"/>
  <c r="B65" i="6"/>
  <c r="AL64" i="6"/>
  <c r="AK64" i="6"/>
  <c r="B64" i="6"/>
  <c r="AL63" i="6"/>
  <c r="AK63" i="6"/>
  <c r="B63" i="6"/>
  <c r="AL62" i="6"/>
  <c r="AK62" i="6"/>
  <c r="B62" i="6"/>
  <c r="AL61" i="6"/>
  <c r="AK61" i="6"/>
  <c r="B61" i="6"/>
  <c r="AL60" i="6"/>
  <c r="AK60" i="6"/>
  <c r="B60" i="6"/>
  <c r="AL59" i="6"/>
  <c r="AK59" i="6"/>
  <c r="B59" i="6"/>
  <c r="AL58" i="6"/>
  <c r="AK58" i="6"/>
  <c r="B58" i="6"/>
  <c r="AL57" i="6"/>
  <c r="AK57" i="6"/>
  <c r="B57" i="6"/>
  <c r="AL56" i="6"/>
  <c r="AK56" i="6"/>
  <c r="B56" i="6"/>
  <c r="AL55" i="6"/>
  <c r="AK55" i="6"/>
  <c r="B55" i="6"/>
  <c r="AL54" i="6"/>
  <c r="AK54" i="6"/>
  <c r="B54" i="6"/>
  <c r="AL53" i="6"/>
  <c r="AK53" i="6"/>
  <c r="B53" i="6"/>
  <c r="AL52" i="6"/>
  <c r="AK52" i="6"/>
  <c r="B52" i="6"/>
  <c r="AL51" i="6"/>
  <c r="AK51" i="6"/>
  <c r="B51" i="6"/>
  <c r="AL50" i="6"/>
  <c r="AK50" i="6"/>
  <c r="B50" i="6"/>
  <c r="AL49" i="6"/>
  <c r="AK49" i="6"/>
  <c r="B49" i="6"/>
  <c r="AL48" i="6"/>
  <c r="AK48" i="6"/>
  <c r="B48" i="6"/>
  <c r="AL47" i="6"/>
  <c r="AK47" i="6"/>
  <c r="B47" i="6"/>
  <c r="AL46" i="6"/>
  <c r="AK46" i="6"/>
  <c r="AL45" i="6"/>
  <c r="AK45" i="6"/>
  <c r="AL44" i="6"/>
  <c r="AK44" i="6"/>
  <c r="AL43" i="6"/>
  <c r="AK43" i="6"/>
  <c r="AL42" i="6"/>
  <c r="AK42" i="6"/>
  <c r="AL41" i="6"/>
  <c r="AK41" i="6"/>
  <c r="B41" i="6"/>
  <c r="AL40" i="6"/>
  <c r="AK40" i="6"/>
  <c r="B40" i="6"/>
  <c r="AL39" i="6"/>
  <c r="AK39" i="6"/>
  <c r="B39" i="6"/>
  <c r="AL38" i="6"/>
  <c r="AK38" i="6"/>
  <c r="B38" i="6"/>
  <c r="AL37" i="6"/>
  <c r="AK37" i="6"/>
  <c r="B37" i="6"/>
  <c r="AL36" i="6"/>
  <c r="AK36" i="6"/>
  <c r="B36" i="6"/>
  <c r="AL35" i="6"/>
  <c r="AK35" i="6"/>
  <c r="B35" i="6"/>
  <c r="AL34" i="6"/>
  <c r="AK34" i="6"/>
  <c r="B34" i="6"/>
  <c r="AL33" i="6"/>
  <c r="AK33" i="6"/>
  <c r="B33" i="6"/>
  <c r="AL32" i="6"/>
  <c r="AK32" i="6"/>
  <c r="B32" i="6"/>
  <c r="AL31" i="6"/>
  <c r="AK31" i="6"/>
  <c r="B31" i="6"/>
  <c r="AL30" i="6"/>
  <c r="AK30" i="6"/>
  <c r="B30" i="6"/>
  <c r="AL29" i="6"/>
  <c r="AK29" i="6"/>
  <c r="B29" i="6"/>
  <c r="AL28" i="6"/>
  <c r="AK28" i="6"/>
  <c r="B28" i="6"/>
  <c r="AL27" i="6"/>
  <c r="AK27" i="6"/>
  <c r="B27" i="6"/>
  <c r="AL26" i="6"/>
  <c r="AK26" i="6"/>
  <c r="B26" i="6"/>
  <c r="AL25" i="6"/>
  <c r="AK25" i="6"/>
  <c r="B25" i="6"/>
  <c r="AL24" i="6"/>
  <c r="AK24" i="6"/>
  <c r="B24" i="6"/>
  <c r="AL23" i="6"/>
  <c r="AK23" i="6"/>
  <c r="B23" i="6"/>
  <c r="AL22" i="6"/>
  <c r="AK22" i="6"/>
  <c r="B22" i="6"/>
  <c r="AL21" i="6"/>
  <c r="AK21" i="6"/>
  <c r="B21" i="6"/>
  <c r="AL20" i="6"/>
  <c r="AK20" i="6"/>
  <c r="B20" i="6"/>
  <c r="AL19" i="6"/>
  <c r="AK19" i="6"/>
  <c r="B19" i="6"/>
  <c r="AL18" i="6"/>
  <c r="AK18" i="6"/>
  <c r="B18" i="6"/>
  <c r="AL17" i="6"/>
  <c r="AK17" i="6"/>
  <c r="B17" i="6"/>
  <c r="AL16" i="6"/>
  <c r="AK16" i="6"/>
  <c r="B16" i="6"/>
  <c r="AL15" i="6"/>
  <c r="AK15" i="6"/>
  <c r="B15" i="6"/>
  <c r="AL14" i="6"/>
  <c r="AK14" i="6"/>
  <c r="B14" i="6"/>
  <c r="AL13" i="6"/>
  <c r="AK13" i="6"/>
  <c r="B13" i="6"/>
  <c r="AL12" i="6"/>
  <c r="AK12" i="6"/>
  <c r="B12" i="6"/>
  <c r="AL11" i="6"/>
  <c r="AK11" i="6"/>
  <c r="B11" i="6"/>
  <c r="AL10" i="6"/>
  <c r="AK10" i="6"/>
  <c r="B10" i="6"/>
  <c r="AL9" i="6"/>
  <c r="AK9" i="6"/>
  <c r="B9" i="6"/>
  <c r="AL8" i="6"/>
  <c r="AK8" i="6"/>
  <c r="B8" i="6"/>
  <c r="AL7" i="6"/>
  <c r="AK7" i="6"/>
  <c r="B7" i="6"/>
  <c r="AL6" i="6"/>
  <c r="AK6" i="6"/>
  <c r="B6" i="6"/>
  <c r="AL5" i="6"/>
  <c r="AK5" i="6"/>
  <c r="B5" i="6"/>
  <c r="AJ81" i="5"/>
  <c r="AI81" i="5"/>
  <c r="AH81" i="5"/>
  <c r="AG81" i="5"/>
  <c r="AF81" i="5"/>
  <c r="AE81" i="5"/>
  <c r="AD81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AL80" i="5"/>
  <c r="AK80" i="5"/>
  <c r="B80" i="5"/>
  <c r="AL79" i="5"/>
  <c r="AK79" i="5"/>
  <c r="B79" i="5"/>
  <c r="AL78" i="5"/>
  <c r="AK78" i="5"/>
  <c r="B78" i="5"/>
  <c r="AL77" i="5"/>
  <c r="AK77" i="5"/>
  <c r="B77" i="5"/>
  <c r="AL76" i="5"/>
  <c r="AK76" i="5"/>
  <c r="B76" i="5"/>
  <c r="AL75" i="5"/>
  <c r="AK75" i="5"/>
  <c r="B75" i="5"/>
  <c r="AL74" i="5"/>
  <c r="AK74" i="5"/>
  <c r="B74" i="5"/>
  <c r="AL73" i="5"/>
  <c r="AK73" i="5"/>
  <c r="B73" i="5"/>
  <c r="AL72" i="5"/>
  <c r="AK72" i="5"/>
  <c r="B72" i="5"/>
  <c r="AL71" i="5"/>
  <c r="AK71" i="5"/>
  <c r="B71" i="5"/>
  <c r="AL70" i="5"/>
  <c r="AK70" i="5"/>
  <c r="B70" i="5"/>
  <c r="AL69" i="5"/>
  <c r="AK69" i="5"/>
  <c r="B69" i="5"/>
  <c r="AL68" i="5"/>
  <c r="AK68" i="5"/>
  <c r="B68" i="5"/>
  <c r="AL67" i="5"/>
  <c r="AK67" i="5"/>
  <c r="B67" i="5"/>
  <c r="AL66" i="5"/>
  <c r="AK66" i="5"/>
  <c r="B66" i="5"/>
  <c r="AL65" i="5"/>
  <c r="AK65" i="5"/>
  <c r="B65" i="5"/>
  <c r="AL64" i="5"/>
  <c r="AK64" i="5"/>
  <c r="B64" i="5"/>
  <c r="AL63" i="5"/>
  <c r="AK63" i="5"/>
  <c r="B63" i="5"/>
  <c r="AL62" i="5"/>
  <c r="AK62" i="5"/>
  <c r="B62" i="5"/>
  <c r="AL61" i="5"/>
  <c r="AK61" i="5"/>
  <c r="B61" i="5"/>
  <c r="AL60" i="5"/>
  <c r="AK60" i="5"/>
  <c r="B60" i="5"/>
  <c r="AL59" i="5"/>
  <c r="AK59" i="5"/>
  <c r="B59" i="5"/>
  <c r="AL58" i="5"/>
  <c r="AK58" i="5"/>
  <c r="B58" i="5"/>
  <c r="AL57" i="5"/>
  <c r="AK57" i="5"/>
  <c r="B57" i="5"/>
  <c r="AL56" i="5"/>
  <c r="AK56" i="5"/>
  <c r="B56" i="5"/>
  <c r="AL55" i="5"/>
  <c r="AK55" i="5"/>
  <c r="B55" i="5"/>
  <c r="AL54" i="5"/>
  <c r="AK54" i="5"/>
  <c r="B54" i="5"/>
  <c r="AL53" i="5"/>
  <c r="AK53" i="5"/>
  <c r="B53" i="5"/>
  <c r="AL52" i="5"/>
  <c r="AK52" i="5"/>
  <c r="B52" i="5"/>
  <c r="AL51" i="5"/>
  <c r="AK51" i="5"/>
  <c r="B51" i="5"/>
  <c r="AL50" i="5"/>
  <c r="AK50" i="5"/>
  <c r="B50" i="5"/>
  <c r="AL49" i="5"/>
  <c r="AK49" i="5"/>
  <c r="B49" i="5"/>
  <c r="AL48" i="5"/>
  <c r="AK48" i="5"/>
  <c r="B48" i="5"/>
  <c r="AL47" i="5"/>
  <c r="AK47" i="5"/>
  <c r="B47" i="5"/>
  <c r="AL46" i="5"/>
  <c r="AK46" i="5"/>
  <c r="AL45" i="5"/>
  <c r="AK45" i="5"/>
  <c r="AL44" i="5"/>
  <c r="AK44" i="5"/>
  <c r="AL43" i="5"/>
  <c r="AK43" i="5"/>
  <c r="AL42" i="5"/>
  <c r="AK42" i="5"/>
  <c r="AL41" i="5"/>
  <c r="AK41" i="5"/>
  <c r="B41" i="5"/>
  <c r="AL40" i="5"/>
  <c r="AK40" i="5"/>
  <c r="B40" i="5"/>
  <c r="AL39" i="5"/>
  <c r="AK39" i="5"/>
  <c r="B39" i="5"/>
  <c r="AL38" i="5"/>
  <c r="AK38" i="5"/>
  <c r="B38" i="5"/>
  <c r="AL37" i="5"/>
  <c r="AK37" i="5"/>
  <c r="B37" i="5"/>
  <c r="AL36" i="5"/>
  <c r="AK36" i="5"/>
  <c r="B36" i="5"/>
  <c r="AL35" i="5"/>
  <c r="AK35" i="5"/>
  <c r="B35" i="5"/>
  <c r="AL34" i="5"/>
  <c r="AK34" i="5"/>
  <c r="B34" i="5"/>
  <c r="AL33" i="5"/>
  <c r="AK33" i="5"/>
  <c r="B33" i="5"/>
  <c r="AL32" i="5"/>
  <c r="AK32" i="5"/>
  <c r="B32" i="5"/>
  <c r="AL31" i="5"/>
  <c r="AK31" i="5"/>
  <c r="B31" i="5"/>
  <c r="AL30" i="5"/>
  <c r="AK30" i="5"/>
  <c r="B30" i="5"/>
  <c r="AL29" i="5"/>
  <c r="AK29" i="5"/>
  <c r="B29" i="5"/>
  <c r="AL28" i="5"/>
  <c r="AK28" i="5"/>
  <c r="B28" i="5"/>
  <c r="AL27" i="5"/>
  <c r="AK27" i="5"/>
  <c r="B27" i="5"/>
  <c r="AL26" i="5"/>
  <c r="AK26" i="5"/>
  <c r="B26" i="5"/>
  <c r="AL25" i="5"/>
  <c r="AK25" i="5"/>
  <c r="B25" i="5"/>
  <c r="AL24" i="5"/>
  <c r="AK24" i="5"/>
  <c r="B24" i="5"/>
  <c r="AL23" i="5"/>
  <c r="AK23" i="5"/>
  <c r="B23" i="5"/>
  <c r="AL22" i="5"/>
  <c r="AK22" i="5"/>
  <c r="B22" i="5"/>
  <c r="AL21" i="5"/>
  <c r="AK21" i="5"/>
  <c r="B21" i="5"/>
  <c r="AL20" i="5"/>
  <c r="AK20" i="5"/>
  <c r="B20" i="5"/>
  <c r="AL19" i="5"/>
  <c r="AK19" i="5"/>
  <c r="B19" i="5"/>
  <c r="AL18" i="5"/>
  <c r="AK18" i="5"/>
  <c r="B18" i="5"/>
  <c r="AL17" i="5"/>
  <c r="AK17" i="5"/>
  <c r="B17" i="5"/>
  <c r="AL16" i="5"/>
  <c r="AK16" i="5"/>
  <c r="B16" i="5"/>
  <c r="AL15" i="5"/>
  <c r="AK15" i="5"/>
  <c r="B15" i="5"/>
  <c r="AL14" i="5"/>
  <c r="AK14" i="5"/>
  <c r="B14" i="5"/>
  <c r="AL13" i="5"/>
  <c r="AK13" i="5"/>
  <c r="B13" i="5"/>
  <c r="AL12" i="5"/>
  <c r="AK12" i="5"/>
  <c r="B12" i="5"/>
  <c r="AL11" i="5"/>
  <c r="AK11" i="5"/>
  <c r="B11" i="5"/>
  <c r="AL10" i="5"/>
  <c r="AK10" i="5"/>
  <c r="B10" i="5"/>
  <c r="AL9" i="5"/>
  <c r="AK9" i="5"/>
  <c r="B9" i="5"/>
  <c r="AL8" i="5"/>
  <c r="AK8" i="5"/>
  <c r="B8" i="5"/>
  <c r="AL7" i="5"/>
  <c r="AK7" i="5"/>
  <c r="B7" i="5"/>
  <c r="AL6" i="5"/>
  <c r="AK6" i="5"/>
  <c r="B6" i="5"/>
  <c r="L74" i="1" s="1"/>
  <c r="AL5" i="5"/>
  <c r="AK5" i="5"/>
  <c r="B5" i="5"/>
  <c r="AI81" i="3"/>
  <c r="AH81" i="3"/>
  <c r="AG81" i="3"/>
  <c r="AF81" i="3"/>
  <c r="AE81" i="3"/>
  <c r="AD81" i="3"/>
  <c r="AC81" i="3"/>
  <c r="AB81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AK80" i="3"/>
  <c r="AJ80" i="3"/>
  <c r="B80" i="3"/>
  <c r="AK79" i="3"/>
  <c r="AJ79" i="3"/>
  <c r="B79" i="3"/>
  <c r="AK78" i="3"/>
  <c r="AJ78" i="3"/>
  <c r="B78" i="3"/>
  <c r="AK77" i="3"/>
  <c r="AJ77" i="3"/>
  <c r="B77" i="3"/>
  <c r="AK76" i="3"/>
  <c r="AJ76" i="3"/>
  <c r="B76" i="3"/>
  <c r="AK75" i="3"/>
  <c r="AJ75" i="3"/>
  <c r="B75" i="3"/>
  <c r="AK74" i="3"/>
  <c r="AJ74" i="3"/>
  <c r="B74" i="3"/>
  <c r="AK73" i="3"/>
  <c r="AJ73" i="3"/>
  <c r="B73" i="3"/>
  <c r="AK72" i="3"/>
  <c r="AJ72" i="3"/>
  <c r="B72" i="3"/>
  <c r="AK71" i="3"/>
  <c r="AJ71" i="3"/>
  <c r="B71" i="3"/>
  <c r="AK70" i="3"/>
  <c r="AJ70" i="3"/>
  <c r="B70" i="3"/>
  <c r="AK69" i="3"/>
  <c r="AJ69" i="3"/>
  <c r="B69" i="3"/>
  <c r="AK68" i="3"/>
  <c r="AJ68" i="3"/>
  <c r="B68" i="3"/>
  <c r="AK67" i="3"/>
  <c r="AJ67" i="3"/>
  <c r="B67" i="3"/>
  <c r="AK66" i="3"/>
  <c r="AJ66" i="3"/>
  <c r="B66" i="3"/>
  <c r="AK65" i="3"/>
  <c r="AJ65" i="3"/>
  <c r="B65" i="3"/>
  <c r="AK64" i="3"/>
  <c r="AJ64" i="3"/>
  <c r="B64" i="3"/>
  <c r="AK63" i="3"/>
  <c r="AJ63" i="3"/>
  <c r="B63" i="3"/>
  <c r="AK62" i="3"/>
  <c r="AJ62" i="3"/>
  <c r="B62" i="3"/>
  <c r="AK61" i="3"/>
  <c r="AJ61" i="3"/>
  <c r="B61" i="3"/>
  <c r="AK60" i="3"/>
  <c r="AJ60" i="3"/>
  <c r="B60" i="3"/>
  <c r="AK59" i="3"/>
  <c r="AJ59" i="3"/>
  <c r="B59" i="3"/>
  <c r="AK58" i="3"/>
  <c r="AJ58" i="3"/>
  <c r="B58" i="3"/>
  <c r="AK57" i="3"/>
  <c r="AJ57" i="3"/>
  <c r="B57" i="3"/>
  <c r="AK56" i="3"/>
  <c r="AJ56" i="3"/>
  <c r="B56" i="3"/>
  <c r="AK55" i="3"/>
  <c r="AJ55" i="3"/>
  <c r="B55" i="3"/>
  <c r="AK54" i="3"/>
  <c r="AJ54" i="3"/>
  <c r="B54" i="3"/>
  <c r="AK53" i="3"/>
  <c r="AJ53" i="3"/>
  <c r="B53" i="3"/>
  <c r="AK52" i="3"/>
  <c r="AJ52" i="3"/>
  <c r="B52" i="3"/>
  <c r="AK51" i="3"/>
  <c r="AJ51" i="3"/>
  <c r="B51" i="3"/>
  <c r="AK50" i="3"/>
  <c r="AJ50" i="3"/>
  <c r="B50" i="3"/>
  <c r="AK49" i="3"/>
  <c r="AJ49" i="3"/>
  <c r="B49" i="3"/>
  <c r="AK48" i="3"/>
  <c r="AJ48" i="3"/>
  <c r="B48" i="3"/>
  <c r="AK47" i="3"/>
  <c r="AJ47" i="3"/>
  <c r="B47" i="3"/>
  <c r="AK46" i="3"/>
  <c r="AJ46" i="3"/>
  <c r="AK45" i="3"/>
  <c r="AJ45" i="3"/>
  <c r="AK44" i="3"/>
  <c r="AJ44" i="3"/>
  <c r="AK43" i="3"/>
  <c r="AJ43" i="3"/>
  <c r="AK42" i="3"/>
  <c r="AJ42" i="3"/>
  <c r="AK41" i="3"/>
  <c r="AJ41" i="3"/>
  <c r="B41" i="3"/>
  <c r="AK40" i="3"/>
  <c r="AJ40" i="3"/>
  <c r="B40" i="3"/>
  <c r="AK39" i="3"/>
  <c r="AJ39" i="3"/>
  <c r="B39" i="3"/>
  <c r="AK38" i="3"/>
  <c r="AJ38" i="3"/>
  <c r="B38" i="3"/>
  <c r="AK37" i="3"/>
  <c r="AJ37" i="3"/>
  <c r="B37" i="3"/>
  <c r="AK36" i="3"/>
  <c r="AJ36" i="3"/>
  <c r="B36" i="3"/>
  <c r="AK35" i="3"/>
  <c r="AJ35" i="3"/>
  <c r="B35" i="3"/>
  <c r="AK34" i="3"/>
  <c r="AJ34" i="3"/>
  <c r="B34" i="3"/>
  <c r="AK33" i="3"/>
  <c r="AJ33" i="3"/>
  <c r="B33" i="3"/>
  <c r="AK32" i="3"/>
  <c r="AJ32" i="3"/>
  <c r="B32" i="3"/>
  <c r="AK31" i="3"/>
  <c r="AJ31" i="3"/>
  <c r="B31" i="3"/>
  <c r="AK30" i="3"/>
  <c r="AJ30" i="3"/>
  <c r="B30" i="3"/>
  <c r="AK29" i="3"/>
  <c r="AJ29" i="3"/>
  <c r="B29" i="3"/>
  <c r="AK28" i="3"/>
  <c r="AJ28" i="3"/>
  <c r="B28" i="3"/>
  <c r="AK27" i="3"/>
  <c r="AJ27" i="3"/>
  <c r="B27" i="3"/>
  <c r="AK26" i="3"/>
  <c r="AJ26" i="3"/>
  <c r="B26" i="3"/>
  <c r="AK25" i="3"/>
  <c r="AJ25" i="3"/>
  <c r="B25" i="3"/>
  <c r="AK24" i="3"/>
  <c r="AJ24" i="3"/>
  <c r="B24" i="3"/>
  <c r="AK23" i="3"/>
  <c r="AJ23" i="3"/>
  <c r="B23" i="3"/>
  <c r="AK22" i="3"/>
  <c r="AJ22" i="3"/>
  <c r="B22" i="3"/>
  <c r="AK21" i="3"/>
  <c r="AJ21" i="3"/>
  <c r="B21" i="3"/>
  <c r="AK20" i="3"/>
  <c r="AJ20" i="3"/>
  <c r="B20" i="3"/>
  <c r="AK19" i="3"/>
  <c r="AJ19" i="3"/>
  <c r="B19" i="3"/>
  <c r="AK18" i="3"/>
  <c r="AJ18" i="3"/>
  <c r="B18" i="3"/>
  <c r="AK17" i="3"/>
  <c r="AJ17" i="3"/>
  <c r="B17" i="3"/>
  <c r="AK16" i="3"/>
  <c r="AJ16" i="3"/>
  <c r="B16" i="3"/>
  <c r="AK15" i="3"/>
  <c r="AJ15" i="3"/>
  <c r="B15" i="3"/>
  <c r="AK14" i="3"/>
  <c r="AJ14" i="3"/>
  <c r="B14" i="3"/>
  <c r="AK13" i="3"/>
  <c r="AJ13" i="3"/>
  <c r="B13" i="3"/>
  <c r="AK12" i="3"/>
  <c r="AJ12" i="3"/>
  <c r="B12" i="3"/>
  <c r="AK11" i="3"/>
  <c r="AJ11" i="3"/>
  <c r="B11" i="3"/>
  <c r="K77" i="1" s="1"/>
  <c r="AK10" i="3"/>
  <c r="AJ10" i="3"/>
  <c r="B10" i="3"/>
  <c r="AK9" i="3"/>
  <c r="AJ9" i="3"/>
  <c r="B9" i="3"/>
  <c r="AK8" i="3"/>
  <c r="AJ8" i="3"/>
  <c r="B8" i="3"/>
  <c r="AK7" i="3"/>
  <c r="AJ7" i="3"/>
  <c r="B7" i="3"/>
  <c r="AK6" i="3"/>
  <c r="AJ6" i="3"/>
  <c r="B6" i="3"/>
  <c r="AK5" i="3"/>
  <c r="AK81" i="3" s="1"/>
  <c r="AJ5" i="3"/>
  <c r="AJ81" i="3" s="1"/>
  <c r="B5" i="3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AL80" i="2"/>
  <c r="AK80" i="2"/>
  <c r="B80" i="2"/>
  <c r="AL79" i="2"/>
  <c r="AK79" i="2"/>
  <c r="B79" i="2"/>
  <c r="AL78" i="2"/>
  <c r="AK78" i="2"/>
  <c r="B78" i="2"/>
  <c r="AL77" i="2"/>
  <c r="AK77" i="2"/>
  <c r="B77" i="2"/>
  <c r="AL76" i="2"/>
  <c r="AK76" i="2"/>
  <c r="B76" i="2"/>
  <c r="AL75" i="2"/>
  <c r="AK75" i="2"/>
  <c r="B75" i="2"/>
  <c r="AL74" i="2"/>
  <c r="AK74" i="2"/>
  <c r="B74" i="2"/>
  <c r="AL73" i="2"/>
  <c r="AK73" i="2"/>
  <c r="B73" i="2"/>
  <c r="AL72" i="2"/>
  <c r="AK72" i="2"/>
  <c r="B72" i="2"/>
  <c r="AL71" i="2"/>
  <c r="AK71" i="2"/>
  <c r="B71" i="2"/>
  <c r="AL70" i="2"/>
  <c r="AK70" i="2"/>
  <c r="B70" i="2"/>
  <c r="AL69" i="2"/>
  <c r="AK69" i="2"/>
  <c r="B69" i="2"/>
  <c r="AL68" i="2"/>
  <c r="AK68" i="2"/>
  <c r="B68" i="2"/>
  <c r="AL67" i="2"/>
  <c r="AK67" i="2"/>
  <c r="B67" i="2"/>
  <c r="AL66" i="2"/>
  <c r="AK66" i="2"/>
  <c r="B66" i="2"/>
  <c r="AL65" i="2"/>
  <c r="AK65" i="2"/>
  <c r="B65" i="2"/>
  <c r="AL64" i="2"/>
  <c r="AK64" i="2"/>
  <c r="B64" i="2"/>
  <c r="AL63" i="2"/>
  <c r="AK63" i="2"/>
  <c r="B63" i="2"/>
  <c r="AL62" i="2"/>
  <c r="AK62" i="2"/>
  <c r="B62" i="2"/>
  <c r="AL61" i="2"/>
  <c r="AK61" i="2"/>
  <c r="B61" i="2"/>
  <c r="AL60" i="2"/>
  <c r="AK60" i="2"/>
  <c r="B60" i="2"/>
  <c r="AL59" i="2"/>
  <c r="AK59" i="2"/>
  <c r="B59" i="2"/>
  <c r="AL58" i="2"/>
  <c r="AK58" i="2"/>
  <c r="B58" i="2"/>
  <c r="AL57" i="2"/>
  <c r="AK57" i="2"/>
  <c r="B57" i="2"/>
  <c r="AL56" i="2"/>
  <c r="AK56" i="2"/>
  <c r="B56" i="2"/>
  <c r="AL55" i="2"/>
  <c r="AK55" i="2"/>
  <c r="B55" i="2"/>
  <c r="AL54" i="2"/>
  <c r="AK54" i="2"/>
  <c r="B54" i="2"/>
  <c r="AL53" i="2"/>
  <c r="AK53" i="2"/>
  <c r="B53" i="2"/>
  <c r="AL52" i="2"/>
  <c r="AK52" i="2"/>
  <c r="B52" i="2"/>
  <c r="AL51" i="2"/>
  <c r="AK51" i="2"/>
  <c r="B51" i="2"/>
  <c r="AL50" i="2"/>
  <c r="AK50" i="2"/>
  <c r="B50" i="2"/>
  <c r="AL49" i="2"/>
  <c r="AK49" i="2"/>
  <c r="B49" i="2"/>
  <c r="AL48" i="2"/>
  <c r="AK48" i="2"/>
  <c r="B48" i="2"/>
  <c r="AL47" i="2"/>
  <c r="AK47" i="2"/>
  <c r="B47" i="2"/>
  <c r="AL46" i="2"/>
  <c r="AK46" i="2"/>
  <c r="AL45" i="2"/>
  <c r="AK45" i="2"/>
  <c r="AL44" i="2"/>
  <c r="AK44" i="2"/>
  <c r="AL43" i="2"/>
  <c r="AK43" i="2"/>
  <c r="AL42" i="2"/>
  <c r="AK42" i="2"/>
  <c r="AL41" i="2"/>
  <c r="AK41" i="2"/>
  <c r="B41" i="2"/>
  <c r="AL40" i="2"/>
  <c r="AK40" i="2"/>
  <c r="B40" i="2"/>
  <c r="AL39" i="2"/>
  <c r="AK39" i="2"/>
  <c r="B39" i="2"/>
  <c r="AL38" i="2"/>
  <c r="AK38" i="2"/>
  <c r="B38" i="2"/>
  <c r="AL37" i="2"/>
  <c r="AK37" i="2"/>
  <c r="B37" i="2"/>
  <c r="AL36" i="2"/>
  <c r="AK36" i="2"/>
  <c r="B36" i="2"/>
  <c r="AL35" i="2"/>
  <c r="AK35" i="2"/>
  <c r="B35" i="2"/>
  <c r="AL34" i="2"/>
  <c r="AK34" i="2"/>
  <c r="B34" i="2"/>
  <c r="AL33" i="2"/>
  <c r="AK33" i="2"/>
  <c r="B33" i="2"/>
  <c r="AL32" i="2"/>
  <c r="AK32" i="2"/>
  <c r="B32" i="2"/>
  <c r="AL31" i="2"/>
  <c r="AK31" i="2"/>
  <c r="B31" i="2"/>
  <c r="AL30" i="2"/>
  <c r="AK30" i="2"/>
  <c r="B30" i="2"/>
  <c r="AL29" i="2"/>
  <c r="AK29" i="2"/>
  <c r="B29" i="2"/>
  <c r="AL28" i="2"/>
  <c r="AK28" i="2"/>
  <c r="B28" i="2"/>
  <c r="AL27" i="2"/>
  <c r="AK27" i="2"/>
  <c r="B27" i="2"/>
  <c r="AL26" i="2"/>
  <c r="AK26" i="2"/>
  <c r="B26" i="2"/>
  <c r="AL25" i="2"/>
  <c r="AK25" i="2"/>
  <c r="B25" i="2"/>
  <c r="AL24" i="2"/>
  <c r="AK24" i="2"/>
  <c r="B24" i="2"/>
  <c r="AL23" i="2"/>
  <c r="AK23" i="2"/>
  <c r="B23" i="2"/>
  <c r="AL22" i="2"/>
  <c r="AK22" i="2"/>
  <c r="B22" i="2"/>
  <c r="AL21" i="2"/>
  <c r="AK21" i="2"/>
  <c r="B21" i="2"/>
  <c r="AL20" i="2"/>
  <c r="AK20" i="2"/>
  <c r="B20" i="2"/>
  <c r="AL19" i="2"/>
  <c r="AK19" i="2"/>
  <c r="B19" i="2"/>
  <c r="AL18" i="2"/>
  <c r="AK18" i="2"/>
  <c r="B18" i="2"/>
  <c r="AL17" i="2"/>
  <c r="AK17" i="2"/>
  <c r="B17" i="2"/>
  <c r="AL16" i="2"/>
  <c r="AK16" i="2"/>
  <c r="B16" i="2"/>
  <c r="AL15" i="2"/>
  <c r="AK15" i="2"/>
  <c r="B15" i="2"/>
  <c r="AL14" i="2"/>
  <c r="AK14" i="2"/>
  <c r="B14" i="2"/>
  <c r="AL13" i="2"/>
  <c r="AK13" i="2"/>
  <c r="B13" i="2"/>
  <c r="AL12" i="2"/>
  <c r="AK12" i="2"/>
  <c r="B12" i="2"/>
  <c r="AL11" i="2"/>
  <c r="AK11" i="2"/>
  <c r="B11" i="2"/>
  <c r="J61" i="1" s="1"/>
  <c r="AL10" i="2"/>
  <c r="AK10" i="2"/>
  <c r="B10" i="2"/>
  <c r="AL9" i="2"/>
  <c r="AK9" i="2"/>
  <c r="B9" i="2"/>
  <c r="AL8" i="2"/>
  <c r="AK8" i="2"/>
  <c r="B8" i="2"/>
  <c r="AL7" i="2"/>
  <c r="AK7" i="2"/>
  <c r="B7" i="2"/>
  <c r="AL6" i="2"/>
  <c r="AK6" i="2"/>
  <c r="B6" i="2"/>
  <c r="AL5" i="2"/>
  <c r="AL81" i="2" s="1"/>
  <c r="AK5" i="2"/>
  <c r="B5" i="2"/>
  <c r="AI81" i="12"/>
  <c r="AH81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AK80" i="12"/>
  <c r="AJ80" i="12"/>
  <c r="B80" i="12"/>
  <c r="AK79" i="12"/>
  <c r="AJ79" i="12"/>
  <c r="B79" i="12"/>
  <c r="AK78" i="12"/>
  <c r="AJ78" i="12"/>
  <c r="B78" i="12"/>
  <c r="AK77" i="12"/>
  <c r="AJ77" i="12"/>
  <c r="B77" i="12"/>
  <c r="AK76" i="12"/>
  <c r="AJ76" i="12"/>
  <c r="B76" i="12"/>
  <c r="AK75" i="12"/>
  <c r="AJ75" i="12"/>
  <c r="B75" i="12"/>
  <c r="AK74" i="12"/>
  <c r="AJ74" i="12"/>
  <c r="B74" i="12"/>
  <c r="AK73" i="12"/>
  <c r="AJ73" i="12"/>
  <c r="B73" i="12"/>
  <c r="AK72" i="12"/>
  <c r="AJ72" i="12"/>
  <c r="B72" i="12"/>
  <c r="AK71" i="12"/>
  <c r="AJ71" i="12"/>
  <c r="B71" i="12"/>
  <c r="AK70" i="12"/>
  <c r="AJ70" i="12"/>
  <c r="B70" i="12"/>
  <c r="AK69" i="12"/>
  <c r="AJ69" i="12"/>
  <c r="B69" i="12"/>
  <c r="AK68" i="12"/>
  <c r="AJ68" i="12"/>
  <c r="B68" i="12"/>
  <c r="AK67" i="12"/>
  <c r="AJ67" i="12"/>
  <c r="B67" i="12"/>
  <c r="AK66" i="12"/>
  <c r="AJ66" i="12"/>
  <c r="B66" i="12"/>
  <c r="AK65" i="12"/>
  <c r="AJ65" i="12"/>
  <c r="B65" i="12"/>
  <c r="AK64" i="12"/>
  <c r="AJ64" i="12"/>
  <c r="B64" i="12"/>
  <c r="AK63" i="12"/>
  <c r="AJ63" i="12"/>
  <c r="B63" i="12"/>
  <c r="AK62" i="12"/>
  <c r="AJ62" i="12"/>
  <c r="B62" i="12"/>
  <c r="AK61" i="12"/>
  <c r="AJ61" i="12"/>
  <c r="B61" i="12"/>
  <c r="AK60" i="12"/>
  <c r="AJ60" i="12"/>
  <c r="B60" i="12"/>
  <c r="AK59" i="12"/>
  <c r="AJ59" i="12"/>
  <c r="B59" i="12"/>
  <c r="AK58" i="12"/>
  <c r="AJ58" i="12"/>
  <c r="B58" i="12"/>
  <c r="AK57" i="12"/>
  <c r="AJ57" i="12"/>
  <c r="B57" i="12"/>
  <c r="AK56" i="12"/>
  <c r="AJ56" i="12"/>
  <c r="B56" i="12"/>
  <c r="AK55" i="12"/>
  <c r="AJ55" i="12"/>
  <c r="B55" i="12"/>
  <c r="AK54" i="12"/>
  <c r="AJ54" i="12"/>
  <c r="B54" i="12"/>
  <c r="AK53" i="12"/>
  <c r="AJ53" i="12"/>
  <c r="B53" i="12"/>
  <c r="AK52" i="12"/>
  <c r="AJ52" i="12"/>
  <c r="B52" i="12"/>
  <c r="AK51" i="12"/>
  <c r="AJ51" i="12"/>
  <c r="B51" i="12"/>
  <c r="AK50" i="12"/>
  <c r="AJ50" i="12"/>
  <c r="B50" i="12"/>
  <c r="AK49" i="12"/>
  <c r="AJ49" i="12"/>
  <c r="B49" i="12"/>
  <c r="AK48" i="12"/>
  <c r="AJ48" i="12"/>
  <c r="B48" i="12"/>
  <c r="AK47" i="12"/>
  <c r="AJ47" i="12"/>
  <c r="B47" i="12"/>
  <c r="AK46" i="12"/>
  <c r="AJ46" i="12"/>
  <c r="AK45" i="12"/>
  <c r="AJ45" i="12"/>
  <c r="AK44" i="12"/>
  <c r="AJ44" i="12"/>
  <c r="AK43" i="12"/>
  <c r="AJ43" i="12"/>
  <c r="AK42" i="12"/>
  <c r="AJ42" i="12"/>
  <c r="AK41" i="12"/>
  <c r="AJ41" i="12"/>
  <c r="B41" i="12"/>
  <c r="AK40" i="12"/>
  <c r="AJ40" i="12"/>
  <c r="B40" i="12"/>
  <c r="AK39" i="12"/>
  <c r="AJ39" i="12"/>
  <c r="B39" i="12"/>
  <c r="AK38" i="12"/>
  <c r="AJ38" i="12"/>
  <c r="B38" i="12"/>
  <c r="AK37" i="12"/>
  <c r="AJ37" i="12"/>
  <c r="B37" i="12"/>
  <c r="AK36" i="12"/>
  <c r="AJ36" i="12"/>
  <c r="B36" i="12"/>
  <c r="AK35" i="12"/>
  <c r="AJ35" i="12"/>
  <c r="B35" i="12"/>
  <c r="AK34" i="12"/>
  <c r="AJ34" i="12"/>
  <c r="B34" i="12"/>
  <c r="AK33" i="12"/>
  <c r="AJ33" i="12"/>
  <c r="B33" i="12"/>
  <c r="AK32" i="12"/>
  <c r="AJ32" i="12"/>
  <c r="B32" i="12"/>
  <c r="AK31" i="12"/>
  <c r="AJ31" i="12"/>
  <c r="B31" i="12"/>
  <c r="AK30" i="12"/>
  <c r="AJ30" i="12"/>
  <c r="B30" i="12"/>
  <c r="AK29" i="12"/>
  <c r="AJ29" i="12"/>
  <c r="B29" i="12"/>
  <c r="AK28" i="12"/>
  <c r="AJ28" i="12"/>
  <c r="B28" i="12"/>
  <c r="AK27" i="12"/>
  <c r="AJ27" i="12"/>
  <c r="B27" i="12"/>
  <c r="AK26" i="12"/>
  <c r="AJ26" i="12"/>
  <c r="B26" i="12"/>
  <c r="AK25" i="12"/>
  <c r="AJ25" i="12"/>
  <c r="B25" i="12"/>
  <c r="AK24" i="12"/>
  <c r="AJ24" i="12"/>
  <c r="B24" i="12"/>
  <c r="AK23" i="12"/>
  <c r="AJ23" i="12"/>
  <c r="B23" i="12"/>
  <c r="AK22" i="12"/>
  <c r="AJ22" i="12"/>
  <c r="B22" i="12"/>
  <c r="AK21" i="12"/>
  <c r="AJ21" i="12"/>
  <c r="B21" i="12"/>
  <c r="AK20" i="12"/>
  <c r="AJ20" i="12"/>
  <c r="B20" i="12"/>
  <c r="AK19" i="12"/>
  <c r="AJ19" i="12"/>
  <c r="B19" i="12"/>
  <c r="AK18" i="12"/>
  <c r="AJ18" i="12"/>
  <c r="B18" i="12"/>
  <c r="AK17" i="12"/>
  <c r="AJ17" i="12"/>
  <c r="B17" i="12"/>
  <c r="AK16" i="12"/>
  <c r="AJ16" i="12"/>
  <c r="B16" i="12"/>
  <c r="AK15" i="12"/>
  <c r="AJ15" i="12"/>
  <c r="B15" i="12"/>
  <c r="AK14" i="12"/>
  <c r="AJ14" i="12"/>
  <c r="B14" i="12"/>
  <c r="AK13" i="12"/>
  <c r="AJ13" i="12"/>
  <c r="B13" i="12"/>
  <c r="AK12" i="12"/>
  <c r="AJ12" i="12"/>
  <c r="B12" i="12"/>
  <c r="AK11" i="12"/>
  <c r="AJ11" i="12"/>
  <c r="B11" i="12"/>
  <c r="AK10" i="12"/>
  <c r="AJ10" i="12"/>
  <c r="B10" i="12"/>
  <c r="AK9" i="12"/>
  <c r="AJ9" i="12"/>
  <c r="B9" i="12"/>
  <c r="AK8" i="12"/>
  <c r="AJ8" i="12"/>
  <c r="B8" i="12"/>
  <c r="I71" i="1" s="1"/>
  <c r="AK7" i="12"/>
  <c r="AJ7" i="12"/>
  <c r="B7" i="12"/>
  <c r="AK6" i="12"/>
  <c r="AJ6" i="12"/>
  <c r="B6" i="12"/>
  <c r="AK5" i="12"/>
  <c r="AJ5" i="12"/>
  <c r="AJ81" i="12" s="1"/>
  <c r="B5" i="12"/>
  <c r="AJ81" i="11"/>
  <c r="AI81" i="11"/>
  <c r="AH81" i="11"/>
  <c r="AG81" i="11"/>
  <c r="AF81" i="11"/>
  <c r="AE81" i="11"/>
  <c r="AD81" i="11"/>
  <c r="AC81" i="11"/>
  <c r="AB81" i="11"/>
  <c r="AA81" i="11"/>
  <c r="Z81" i="11"/>
  <c r="Y81" i="11"/>
  <c r="X81" i="11"/>
  <c r="W81" i="11"/>
  <c r="V81" i="11"/>
  <c r="U81" i="11"/>
  <c r="T81" i="11"/>
  <c r="S81" i="11"/>
  <c r="R81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AL80" i="11"/>
  <c r="AK80" i="11"/>
  <c r="B80" i="11"/>
  <c r="AL79" i="11"/>
  <c r="AK79" i="11"/>
  <c r="B79" i="11"/>
  <c r="AL78" i="11"/>
  <c r="AK78" i="11"/>
  <c r="B78" i="11"/>
  <c r="AL77" i="11"/>
  <c r="AK77" i="11"/>
  <c r="B77" i="11"/>
  <c r="AL76" i="11"/>
  <c r="AK76" i="11"/>
  <c r="B76" i="11"/>
  <c r="AL75" i="11"/>
  <c r="AK75" i="11"/>
  <c r="B75" i="11"/>
  <c r="AL74" i="11"/>
  <c r="AK74" i="11"/>
  <c r="B74" i="11"/>
  <c r="AL73" i="11"/>
  <c r="AK73" i="11"/>
  <c r="B73" i="11"/>
  <c r="AL72" i="11"/>
  <c r="AK72" i="11"/>
  <c r="B72" i="11"/>
  <c r="AL71" i="11"/>
  <c r="AK71" i="11"/>
  <c r="B71" i="11"/>
  <c r="AL70" i="11"/>
  <c r="AK70" i="11"/>
  <c r="B70" i="11"/>
  <c r="AL69" i="11"/>
  <c r="AK69" i="11"/>
  <c r="B69" i="11"/>
  <c r="AL68" i="11"/>
  <c r="AK68" i="11"/>
  <c r="B68" i="11"/>
  <c r="AL67" i="11"/>
  <c r="AK67" i="11"/>
  <c r="B67" i="11"/>
  <c r="AL66" i="11"/>
  <c r="AK66" i="11"/>
  <c r="B66" i="11"/>
  <c r="AL65" i="11"/>
  <c r="AK65" i="11"/>
  <c r="B65" i="11"/>
  <c r="AL64" i="11"/>
  <c r="AK64" i="11"/>
  <c r="B64" i="11"/>
  <c r="AL63" i="11"/>
  <c r="AK63" i="11"/>
  <c r="B63" i="11"/>
  <c r="AL62" i="11"/>
  <c r="AK62" i="11"/>
  <c r="B62" i="11"/>
  <c r="AL61" i="11"/>
  <c r="AK61" i="11"/>
  <c r="B61" i="11"/>
  <c r="AL60" i="11"/>
  <c r="AK60" i="11"/>
  <c r="B60" i="11"/>
  <c r="AL59" i="11"/>
  <c r="AK59" i="11"/>
  <c r="B59" i="11"/>
  <c r="AL58" i="11"/>
  <c r="AK58" i="11"/>
  <c r="B58" i="11"/>
  <c r="AL57" i="11"/>
  <c r="AK57" i="11"/>
  <c r="B57" i="11"/>
  <c r="AL56" i="11"/>
  <c r="AK56" i="11"/>
  <c r="B56" i="11"/>
  <c r="AL55" i="11"/>
  <c r="AK55" i="11"/>
  <c r="B55" i="11"/>
  <c r="AL54" i="11"/>
  <c r="AK54" i="11"/>
  <c r="B54" i="11"/>
  <c r="AL53" i="11"/>
  <c r="AK53" i="11"/>
  <c r="B53" i="11"/>
  <c r="AL52" i="11"/>
  <c r="AK52" i="11"/>
  <c r="B52" i="11"/>
  <c r="AL51" i="11"/>
  <c r="AK51" i="11"/>
  <c r="B51" i="11"/>
  <c r="AL50" i="11"/>
  <c r="AK50" i="11"/>
  <c r="B50" i="11"/>
  <c r="AL49" i="11"/>
  <c r="AK49" i="11"/>
  <c r="B49" i="11"/>
  <c r="AL48" i="11"/>
  <c r="AK48" i="11"/>
  <c r="B48" i="11"/>
  <c r="AL47" i="11"/>
  <c r="AK47" i="11"/>
  <c r="B47" i="11"/>
  <c r="AL46" i="11"/>
  <c r="AK46" i="11"/>
  <c r="AL45" i="11"/>
  <c r="AK45" i="11"/>
  <c r="AL44" i="11"/>
  <c r="AK44" i="11"/>
  <c r="AL43" i="11"/>
  <c r="AK43" i="11"/>
  <c r="AL42" i="11"/>
  <c r="AK42" i="11"/>
  <c r="AL41" i="11"/>
  <c r="AK41" i="11"/>
  <c r="B41" i="11"/>
  <c r="AL40" i="11"/>
  <c r="AK40" i="11"/>
  <c r="B40" i="11"/>
  <c r="AL39" i="11"/>
  <c r="AK39" i="11"/>
  <c r="B39" i="11"/>
  <c r="AL38" i="11"/>
  <c r="AK38" i="11"/>
  <c r="B38" i="11"/>
  <c r="AL37" i="11"/>
  <c r="AK37" i="11"/>
  <c r="B37" i="11"/>
  <c r="AL36" i="11"/>
  <c r="AK36" i="11"/>
  <c r="B36" i="11"/>
  <c r="AL35" i="11"/>
  <c r="AK35" i="11"/>
  <c r="B35" i="11"/>
  <c r="AL34" i="11"/>
  <c r="AK34" i="11"/>
  <c r="B34" i="11"/>
  <c r="AL33" i="11"/>
  <c r="AK33" i="11"/>
  <c r="B33" i="11"/>
  <c r="AL32" i="11"/>
  <c r="AK32" i="11"/>
  <c r="B32" i="11"/>
  <c r="AL31" i="11"/>
  <c r="AK31" i="11"/>
  <c r="B31" i="11"/>
  <c r="AL30" i="11"/>
  <c r="AK30" i="11"/>
  <c r="B30" i="11"/>
  <c r="AL29" i="11"/>
  <c r="AK29" i="11"/>
  <c r="B29" i="11"/>
  <c r="AL28" i="11"/>
  <c r="AK28" i="11"/>
  <c r="B28" i="11"/>
  <c r="AL27" i="11"/>
  <c r="AK27" i="11"/>
  <c r="B27" i="11"/>
  <c r="AL26" i="11"/>
  <c r="AK26" i="11"/>
  <c r="B26" i="11"/>
  <c r="AL25" i="11"/>
  <c r="AK25" i="11"/>
  <c r="B25" i="11"/>
  <c r="AL24" i="11"/>
  <c r="AK24" i="11"/>
  <c r="B24" i="11"/>
  <c r="AL23" i="11"/>
  <c r="AK23" i="11"/>
  <c r="B23" i="11"/>
  <c r="AL22" i="11"/>
  <c r="AK22" i="11"/>
  <c r="B22" i="11"/>
  <c r="AL21" i="11"/>
  <c r="AK21" i="11"/>
  <c r="B21" i="11"/>
  <c r="AL20" i="11"/>
  <c r="AK20" i="11"/>
  <c r="B20" i="11"/>
  <c r="AL19" i="11"/>
  <c r="AK19" i="11"/>
  <c r="B19" i="11"/>
  <c r="AL18" i="11"/>
  <c r="AK18" i="11"/>
  <c r="B18" i="11"/>
  <c r="AL17" i="11"/>
  <c r="AK17" i="11"/>
  <c r="B17" i="11"/>
  <c r="AL16" i="11"/>
  <c r="AK16" i="11"/>
  <c r="B16" i="11"/>
  <c r="AL15" i="11"/>
  <c r="AK15" i="11"/>
  <c r="B15" i="11"/>
  <c r="AL14" i="11"/>
  <c r="AK14" i="11"/>
  <c r="B14" i="11"/>
  <c r="AL13" i="11"/>
  <c r="AK13" i="11"/>
  <c r="B13" i="11"/>
  <c r="AL12" i="11"/>
  <c r="AK12" i="11"/>
  <c r="B12" i="11"/>
  <c r="AL11" i="11"/>
  <c r="AK11" i="11"/>
  <c r="B11" i="11"/>
  <c r="AL10" i="11"/>
  <c r="AK10" i="11"/>
  <c r="B10" i="11"/>
  <c r="AL9" i="11"/>
  <c r="AK9" i="11"/>
  <c r="B9" i="11"/>
  <c r="AL8" i="11"/>
  <c r="AK8" i="11"/>
  <c r="B8" i="11"/>
  <c r="H71" i="1" s="1"/>
  <c r="AL7" i="11"/>
  <c r="AK7" i="11"/>
  <c r="B7" i="11"/>
  <c r="AL6" i="11"/>
  <c r="AK6" i="11"/>
  <c r="B6" i="11"/>
  <c r="AL5" i="11"/>
  <c r="AL81" i="11" s="1"/>
  <c r="AK5" i="11"/>
  <c r="AK81" i="11" s="1"/>
  <c r="B5" i="11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U81" i="13"/>
  <c r="T81" i="13"/>
  <c r="S81" i="13"/>
  <c r="R81" i="13"/>
  <c r="Q81" i="13"/>
  <c r="P81" i="13"/>
  <c r="O81" i="13"/>
  <c r="N81" i="13"/>
  <c r="M81" i="13"/>
  <c r="L81" i="13"/>
  <c r="K81" i="13"/>
  <c r="J81" i="13"/>
  <c r="I81" i="13"/>
  <c r="H81" i="13"/>
  <c r="G81" i="13"/>
  <c r="F81" i="13"/>
  <c r="AI80" i="13"/>
  <c r="AH80" i="13"/>
  <c r="B80" i="13"/>
  <c r="AI79" i="13"/>
  <c r="AH79" i="13"/>
  <c r="B79" i="13"/>
  <c r="AI78" i="13"/>
  <c r="AH78" i="13"/>
  <c r="B78" i="13"/>
  <c r="AI77" i="13"/>
  <c r="AH77" i="13"/>
  <c r="B77" i="13"/>
  <c r="AI76" i="13"/>
  <c r="AH76" i="13"/>
  <c r="B76" i="13"/>
  <c r="AI75" i="13"/>
  <c r="AH75" i="13"/>
  <c r="B75" i="13"/>
  <c r="AI74" i="13"/>
  <c r="AH74" i="13"/>
  <c r="B74" i="13"/>
  <c r="AI73" i="13"/>
  <c r="AH73" i="13"/>
  <c r="B73" i="13"/>
  <c r="AI72" i="13"/>
  <c r="AH72" i="13"/>
  <c r="B72" i="13"/>
  <c r="AI71" i="13"/>
  <c r="AH71" i="13"/>
  <c r="B71" i="13"/>
  <c r="AI70" i="13"/>
  <c r="AH70" i="13"/>
  <c r="B70" i="13"/>
  <c r="AI69" i="13"/>
  <c r="AH69" i="13"/>
  <c r="B69" i="13"/>
  <c r="AI68" i="13"/>
  <c r="AH68" i="13"/>
  <c r="B68" i="13"/>
  <c r="AI67" i="13"/>
  <c r="AH67" i="13"/>
  <c r="B67" i="13"/>
  <c r="AI66" i="13"/>
  <c r="AH66" i="13"/>
  <c r="B66" i="13"/>
  <c r="AI65" i="13"/>
  <c r="AH65" i="13"/>
  <c r="B65" i="13"/>
  <c r="AI64" i="13"/>
  <c r="AH64" i="13"/>
  <c r="B64" i="13"/>
  <c r="AI63" i="13"/>
  <c r="AH63" i="13"/>
  <c r="B63" i="13"/>
  <c r="AI62" i="13"/>
  <c r="AH62" i="13"/>
  <c r="B62" i="13"/>
  <c r="AI61" i="13"/>
  <c r="AH61" i="13"/>
  <c r="B61" i="13"/>
  <c r="AI60" i="13"/>
  <c r="AH60" i="13"/>
  <c r="B60" i="13"/>
  <c r="AI59" i="13"/>
  <c r="AH59" i="13"/>
  <c r="B59" i="13"/>
  <c r="AI58" i="13"/>
  <c r="AH58" i="13"/>
  <c r="B58" i="13"/>
  <c r="AI57" i="13"/>
  <c r="AH57" i="13"/>
  <c r="B57" i="13"/>
  <c r="AI56" i="13"/>
  <c r="AH56" i="13"/>
  <c r="B56" i="13"/>
  <c r="AI55" i="13"/>
  <c r="AH55" i="13"/>
  <c r="B55" i="13"/>
  <c r="AI54" i="13"/>
  <c r="AH54" i="13"/>
  <c r="B54" i="13"/>
  <c r="AI53" i="13"/>
  <c r="AH53" i="13"/>
  <c r="B53" i="13"/>
  <c r="AI52" i="13"/>
  <c r="AH52" i="13"/>
  <c r="B52" i="13"/>
  <c r="AI51" i="13"/>
  <c r="AH51" i="13"/>
  <c r="B51" i="13"/>
  <c r="AI50" i="13"/>
  <c r="AH50" i="13"/>
  <c r="B50" i="13"/>
  <c r="AI49" i="13"/>
  <c r="AH49" i="13"/>
  <c r="B49" i="13"/>
  <c r="AI48" i="13"/>
  <c r="AH48" i="13"/>
  <c r="B48" i="13"/>
  <c r="AI47" i="13"/>
  <c r="AH47" i="13"/>
  <c r="B47" i="13"/>
  <c r="AI46" i="13"/>
  <c r="AH46" i="13"/>
  <c r="AI45" i="13"/>
  <c r="AH45" i="13"/>
  <c r="AI44" i="13"/>
  <c r="AH44" i="13"/>
  <c r="AI43" i="13"/>
  <c r="AH43" i="13"/>
  <c r="AI42" i="13"/>
  <c r="AH42" i="13"/>
  <c r="AI41" i="13"/>
  <c r="AH41" i="13"/>
  <c r="B41" i="13"/>
  <c r="AI40" i="13"/>
  <c r="AH40" i="13"/>
  <c r="B40" i="13"/>
  <c r="AI39" i="13"/>
  <c r="AH39" i="13"/>
  <c r="B39" i="13"/>
  <c r="AI38" i="13"/>
  <c r="AH38" i="13"/>
  <c r="B38" i="13"/>
  <c r="AI37" i="13"/>
  <c r="AH37" i="13"/>
  <c r="B37" i="13"/>
  <c r="AI36" i="13"/>
  <c r="AH36" i="13"/>
  <c r="B36" i="13"/>
  <c r="AI35" i="13"/>
  <c r="AH35" i="13"/>
  <c r="B35" i="13"/>
  <c r="AI34" i="13"/>
  <c r="AH34" i="13"/>
  <c r="B34" i="13"/>
  <c r="AI33" i="13"/>
  <c r="AH33" i="13"/>
  <c r="B33" i="13"/>
  <c r="AI32" i="13"/>
  <c r="AH32" i="13"/>
  <c r="B32" i="13"/>
  <c r="AI31" i="13"/>
  <c r="AH31" i="13"/>
  <c r="B31" i="13"/>
  <c r="AI30" i="13"/>
  <c r="AH30" i="13"/>
  <c r="B30" i="13"/>
  <c r="AI29" i="13"/>
  <c r="AH29" i="13"/>
  <c r="B29" i="13"/>
  <c r="AI28" i="13"/>
  <c r="AH28" i="13"/>
  <c r="B28" i="13"/>
  <c r="AI27" i="13"/>
  <c r="AH27" i="13"/>
  <c r="B27" i="13"/>
  <c r="AI26" i="13"/>
  <c r="AH26" i="13"/>
  <c r="B26" i="13"/>
  <c r="AI25" i="13"/>
  <c r="AH25" i="13"/>
  <c r="B25" i="13"/>
  <c r="AI24" i="13"/>
  <c r="AH24" i="13"/>
  <c r="B24" i="13"/>
  <c r="AI23" i="13"/>
  <c r="AH23" i="13"/>
  <c r="B23" i="13"/>
  <c r="AI22" i="13"/>
  <c r="AH22" i="13"/>
  <c r="B22" i="13"/>
  <c r="AI21" i="13"/>
  <c r="AH21" i="13"/>
  <c r="B21" i="13"/>
  <c r="AI20" i="13"/>
  <c r="AH20" i="13"/>
  <c r="B20" i="13"/>
  <c r="AI19" i="13"/>
  <c r="AH19" i="13"/>
  <c r="B19" i="13"/>
  <c r="AI18" i="13"/>
  <c r="AH18" i="13"/>
  <c r="B18" i="13"/>
  <c r="AI17" i="13"/>
  <c r="AH17" i="13"/>
  <c r="B17" i="13"/>
  <c r="AI16" i="13"/>
  <c r="AH16" i="13"/>
  <c r="B16" i="13"/>
  <c r="AI15" i="13"/>
  <c r="AH15" i="13"/>
  <c r="B15" i="13"/>
  <c r="AI14" i="13"/>
  <c r="AH14" i="13"/>
  <c r="B14" i="13"/>
  <c r="AI13" i="13"/>
  <c r="AH13" i="13"/>
  <c r="B13" i="13"/>
  <c r="AI12" i="13"/>
  <c r="AH12" i="13"/>
  <c r="B12" i="13"/>
  <c r="AI11" i="13"/>
  <c r="AH11" i="13"/>
  <c r="B11" i="13"/>
  <c r="AI10" i="13"/>
  <c r="AH10" i="13"/>
  <c r="B10" i="13"/>
  <c r="AI9" i="13"/>
  <c r="AH9" i="13"/>
  <c r="B9" i="13"/>
  <c r="AI8" i="13"/>
  <c r="AH8" i="13"/>
  <c r="B8" i="13"/>
  <c r="AI7" i="13"/>
  <c r="AH7" i="13"/>
  <c r="B7" i="13"/>
  <c r="G73" i="1" s="1"/>
  <c r="AI6" i="13"/>
  <c r="AH6" i="13"/>
  <c r="B6" i="13"/>
  <c r="AI5" i="13"/>
  <c r="AH5" i="13"/>
  <c r="B5" i="13"/>
  <c r="AJ81" i="14"/>
  <c r="AI81" i="14"/>
  <c r="AH81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AL80" i="14"/>
  <c r="AK80" i="14"/>
  <c r="B80" i="14"/>
  <c r="AL79" i="14"/>
  <c r="AK79" i="14"/>
  <c r="B79" i="14"/>
  <c r="AL78" i="14"/>
  <c r="AK78" i="14"/>
  <c r="B78" i="14"/>
  <c r="AL77" i="14"/>
  <c r="AK77" i="14"/>
  <c r="B77" i="14"/>
  <c r="AL76" i="14"/>
  <c r="AK76" i="14"/>
  <c r="B76" i="14"/>
  <c r="AL75" i="14"/>
  <c r="AK75" i="14"/>
  <c r="B75" i="14"/>
  <c r="AL74" i="14"/>
  <c r="AK74" i="14"/>
  <c r="B74" i="14"/>
  <c r="AL73" i="14"/>
  <c r="AK73" i="14"/>
  <c r="B73" i="14"/>
  <c r="AL72" i="14"/>
  <c r="AK72" i="14"/>
  <c r="B72" i="14"/>
  <c r="AL71" i="14"/>
  <c r="AK71" i="14"/>
  <c r="B71" i="14"/>
  <c r="AL70" i="14"/>
  <c r="AK70" i="14"/>
  <c r="B70" i="14"/>
  <c r="AL69" i="14"/>
  <c r="AK69" i="14"/>
  <c r="B69" i="14"/>
  <c r="AL68" i="14"/>
  <c r="AK68" i="14"/>
  <c r="B68" i="14"/>
  <c r="AL67" i="14"/>
  <c r="AK67" i="14"/>
  <c r="B67" i="14"/>
  <c r="AL66" i="14"/>
  <c r="AK66" i="14"/>
  <c r="B66" i="14"/>
  <c r="AL65" i="14"/>
  <c r="AK65" i="14"/>
  <c r="B65" i="14"/>
  <c r="AL64" i="14"/>
  <c r="AK64" i="14"/>
  <c r="B64" i="14"/>
  <c r="AL63" i="14"/>
  <c r="AK63" i="14"/>
  <c r="B63" i="14"/>
  <c r="AL62" i="14"/>
  <c r="AK62" i="14"/>
  <c r="B62" i="14"/>
  <c r="AL61" i="14"/>
  <c r="AK61" i="14"/>
  <c r="B61" i="14"/>
  <c r="AL60" i="14"/>
  <c r="AK60" i="14"/>
  <c r="B60" i="14"/>
  <c r="AL59" i="14"/>
  <c r="AK59" i="14"/>
  <c r="B59" i="14"/>
  <c r="AL58" i="14"/>
  <c r="AK58" i="14"/>
  <c r="B58" i="14"/>
  <c r="AL57" i="14"/>
  <c r="AK57" i="14"/>
  <c r="B57" i="14"/>
  <c r="AL56" i="14"/>
  <c r="AK56" i="14"/>
  <c r="B56" i="14"/>
  <c r="AL55" i="14"/>
  <c r="AK55" i="14"/>
  <c r="B55" i="14"/>
  <c r="AL54" i="14"/>
  <c r="AK54" i="14"/>
  <c r="B54" i="14"/>
  <c r="AL53" i="14"/>
  <c r="AK53" i="14"/>
  <c r="B53" i="14"/>
  <c r="AL52" i="14"/>
  <c r="AK52" i="14"/>
  <c r="B52" i="14"/>
  <c r="AL51" i="14"/>
  <c r="AK51" i="14"/>
  <c r="B51" i="14"/>
  <c r="AL50" i="14"/>
  <c r="AK50" i="14"/>
  <c r="B50" i="14"/>
  <c r="AL49" i="14"/>
  <c r="AK49" i="14"/>
  <c r="B49" i="14"/>
  <c r="AL48" i="14"/>
  <c r="AK48" i="14"/>
  <c r="B48" i="14"/>
  <c r="AL47" i="14"/>
  <c r="AK47" i="14"/>
  <c r="B47" i="14"/>
  <c r="AL46" i="14"/>
  <c r="AK46" i="14"/>
  <c r="AL45" i="14"/>
  <c r="AK45" i="14"/>
  <c r="AL44" i="14"/>
  <c r="AK44" i="14"/>
  <c r="AL43" i="14"/>
  <c r="AK43" i="14"/>
  <c r="AL42" i="14"/>
  <c r="AK42" i="14"/>
  <c r="AL41" i="14"/>
  <c r="AK41" i="14"/>
  <c r="B41" i="14"/>
  <c r="AL40" i="14"/>
  <c r="AK40" i="14"/>
  <c r="B40" i="14"/>
  <c r="AL39" i="14"/>
  <c r="AK39" i="14"/>
  <c r="B39" i="14"/>
  <c r="AL38" i="14"/>
  <c r="AK38" i="14"/>
  <c r="B38" i="14"/>
  <c r="AL37" i="14"/>
  <c r="AK37" i="14"/>
  <c r="B37" i="14"/>
  <c r="AL36" i="14"/>
  <c r="AK36" i="14"/>
  <c r="B36" i="14"/>
  <c r="AL35" i="14"/>
  <c r="AK35" i="14"/>
  <c r="B35" i="14"/>
  <c r="AL34" i="14"/>
  <c r="AK34" i="14"/>
  <c r="B34" i="14"/>
  <c r="AL33" i="14"/>
  <c r="AK33" i="14"/>
  <c r="B33" i="14"/>
  <c r="AL32" i="14"/>
  <c r="AK32" i="14"/>
  <c r="B32" i="14"/>
  <c r="AL31" i="14"/>
  <c r="AK31" i="14"/>
  <c r="B31" i="14"/>
  <c r="AL30" i="14"/>
  <c r="AK30" i="14"/>
  <c r="B30" i="14"/>
  <c r="AL29" i="14"/>
  <c r="AK29" i="14"/>
  <c r="B29" i="14"/>
  <c r="AL28" i="14"/>
  <c r="AK28" i="14"/>
  <c r="B28" i="14"/>
  <c r="AL27" i="14"/>
  <c r="AK27" i="14"/>
  <c r="B27" i="14"/>
  <c r="AL26" i="14"/>
  <c r="AK26" i="14"/>
  <c r="B26" i="14"/>
  <c r="AL25" i="14"/>
  <c r="AK25" i="14"/>
  <c r="B25" i="14"/>
  <c r="AL24" i="14"/>
  <c r="AK24" i="14"/>
  <c r="B24" i="14"/>
  <c r="AL23" i="14"/>
  <c r="AK23" i="14"/>
  <c r="B23" i="14"/>
  <c r="AL22" i="14"/>
  <c r="AK22" i="14"/>
  <c r="B22" i="14"/>
  <c r="AL21" i="14"/>
  <c r="AK21" i="14"/>
  <c r="B21" i="14"/>
  <c r="AL20" i="14"/>
  <c r="AK20" i="14"/>
  <c r="B20" i="14"/>
  <c r="AL19" i="14"/>
  <c r="AK19" i="14"/>
  <c r="B19" i="14"/>
  <c r="AL18" i="14"/>
  <c r="AK18" i="14"/>
  <c r="B18" i="14"/>
  <c r="AL17" i="14"/>
  <c r="AK17" i="14"/>
  <c r="B17" i="14"/>
  <c r="AL16" i="14"/>
  <c r="AK16" i="14"/>
  <c r="B16" i="14"/>
  <c r="AL15" i="14"/>
  <c r="AK15" i="14"/>
  <c r="B15" i="14"/>
  <c r="AL14" i="14"/>
  <c r="AK14" i="14"/>
  <c r="B14" i="14"/>
  <c r="AL13" i="14"/>
  <c r="AK13" i="14"/>
  <c r="B13" i="14"/>
  <c r="AL12" i="14"/>
  <c r="AK12" i="14"/>
  <c r="AK81" i="14" s="1"/>
  <c r="B12" i="14"/>
  <c r="AL11" i="14"/>
  <c r="AK11" i="14"/>
  <c r="B11" i="14"/>
  <c r="AL10" i="14"/>
  <c r="AK10" i="14"/>
  <c r="B10" i="14"/>
  <c r="AL9" i="14"/>
  <c r="AK9" i="14"/>
  <c r="B9" i="14"/>
  <c r="AL8" i="14"/>
  <c r="AK8" i="14"/>
  <c r="B8" i="14"/>
  <c r="AL7" i="14"/>
  <c r="AK7" i="14"/>
  <c r="B7" i="14"/>
  <c r="AL6" i="14"/>
  <c r="AK6" i="14"/>
  <c r="B6" i="14"/>
  <c r="AL5" i="14"/>
  <c r="AK5" i="14"/>
  <c r="B5" i="14"/>
  <c r="K79" i="1"/>
  <c r="H79" i="1"/>
  <c r="G79" i="1"/>
  <c r="B79" i="1"/>
  <c r="O78" i="1"/>
  <c r="K78" i="1"/>
  <c r="B78" i="1"/>
  <c r="I78" i="1" s="1"/>
  <c r="P77" i="1"/>
  <c r="O77" i="1"/>
  <c r="H77" i="1"/>
  <c r="B77" i="1"/>
  <c r="M77" i="1" s="1"/>
  <c r="O76" i="1"/>
  <c r="L76" i="1"/>
  <c r="K76" i="1"/>
  <c r="G76" i="1"/>
  <c r="B76" i="1"/>
  <c r="P75" i="1"/>
  <c r="K75" i="1"/>
  <c r="G75" i="1"/>
  <c r="B75" i="1"/>
  <c r="M75" i="1" s="1"/>
  <c r="O74" i="1"/>
  <c r="K74" i="1"/>
  <c r="B74" i="1"/>
  <c r="I74" i="1" s="1"/>
  <c r="P73" i="1"/>
  <c r="O73" i="1"/>
  <c r="K73" i="1"/>
  <c r="H73" i="1"/>
  <c r="B73" i="1"/>
  <c r="M73" i="1" s="1"/>
  <c r="O72" i="1"/>
  <c r="L72" i="1"/>
  <c r="K72" i="1"/>
  <c r="G72" i="1"/>
  <c r="B72" i="1"/>
  <c r="I72" i="1" s="1"/>
  <c r="P71" i="1"/>
  <c r="O71" i="1"/>
  <c r="K71" i="1"/>
  <c r="G71" i="1"/>
  <c r="B71" i="1"/>
  <c r="M71" i="1" s="1"/>
  <c r="O70" i="1"/>
  <c r="M70" i="1"/>
  <c r="L70" i="1"/>
  <c r="G70" i="1"/>
  <c r="B70" i="1"/>
  <c r="P69" i="1"/>
  <c r="O69" i="1"/>
  <c r="K69" i="1"/>
  <c r="I69" i="1"/>
  <c r="H69" i="1"/>
  <c r="B69" i="1"/>
  <c r="M69" i="1" s="1"/>
  <c r="B68" i="1"/>
  <c r="P67" i="1"/>
  <c r="O67" i="1"/>
  <c r="I67" i="1"/>
  <c r="H67" i="1"/>
  <c r="G67" i="1"/>
  <c r="B67" i="1"/>
  <c r="M67" i="1" s="1"/>
  <c r="L66" i="1"/>
  <c r="B66" i="1"/>
  <c r="O66" i="1" s="1"/>
  <c r="P65" i="1"/>
  <c r="O65" i="1"/>
  <c r="K65" i="1"/>
  <c r="H65" i="1"/>
  <c r="B65" i="1"/>
  <c r="M65" i="1" s="1"/>
  <c r="O64" i="1"/>
  <c r="M64" i="1"/>
  <c r="L64" i="1"/>
  <c r="K64" i="1"/>
  <c r="B64" i="1"/>
  <c r="P63" i="1"/>
  <c r="O63" i="1"/>
  <c r="K63" i="1"/>
  <c r="I63" i="1"/>
  <c r="H63" i="1"/>
  <c r="G63" i="1"/>
  <c r="B63" i="1"/>
  <c r="M63" i="1" s="1"/>
  <c r="B62" i="1"/>
  <c r="Q61" i="1"/>
  <c r="P61" i="1"/>
  <c r="L61" i="1"/>
  <c r="I61" i="1"/>
  <c r="H61" i="1"/>
  <c r="F61" i="1"/>
  <c r="B61" i="1"/>
  <c r="M61" i="1" s="1"/>
  <c r="P60" i="1"/>
  <c r="B60" i="1"/>
  <c r="P59" i="1"/>
  <c r="N59" i="1"/>
  <c r="L59" i="1"/>
  <c r="I59" i="1"/>
  <c r="H59" i="1"/>
  <c r="F59" i="1"/>
  <c r="B59" i="1"/>
  <c r="M59" i="1" s="1"/>
  <c r="H58" i="1"/>
  <c r="B58" i="1"/>
  <c r="P58" i="1" s="1"/>
  <c r="P57" i="1"/>
  <c r="N57" i="1"/>
  <c r="L57" i="1"/>
  <c r="I57" i="1"/>
  <c r="H57" i="1"/>
  <c r="F57" i="1"/>
  <c r="B57" i="1"/>
  <c r="M57" i="1" s="1"/>
  <c r="P56" i="1"/>
  <c r="M56" i="1"/>
  <c r="H56" i="1"/>
  <c r="B56" i="1"/>
  <c r="P55" i="1"/>
  <c r="N55" i="1"/>
  <c r="L55" i="1"/>
  <c r="I55" i="1"/>
  <c r="H55" i="1"/>
  <c r="F55" i="1"/>
  <c r="B55" i="1"/>
  <c r="M55" i="1" s="1"/>
  <c r="P54" i="1"/>
  <c r="M54" i="1"/>
  <c r="J54" i="1"/>
  <c r="H54" i="1"/>
  <c r="F54" i="1"/>
  <c r="B54" i="1"/>
  <c r="P53" i="1"/>
  <c r="N53" i="1"/>
  <c r="L53" i="1"/>
  <c r="I53" i="1"/>
  <c r="H53" i="1"/>
  <c r="F53" i="1"/>
  <c r="B53" i="1"/>
  <c r="M53" i="1" s="1"/>
  <c r="M52" i="1"/>
  <c r="F52" i="1"/>
  <c r="B52" i="1"/>
  <c r="P52" i="1" s="1"/>
  <c r="P51" i="1"/>
  <c r="N51" i="1"/>
  <c r="L51" i="1"/>
  <c r="I51" i="1"/>
  <c r="H51" i="1"/>
  <c r="F51" i="1"/>
  <c r="B51" i="1"/>
  <c r="M51" i="1" s="1"/>
  <c r="P50" i="1"/>
  <c r="M50" i="1"/>
  <c r="J50" i="1"/>
  <c r="F50" i="1"/>
  <c r="B50" i="1"/>
  <c r="P49" i="1"/>
  <c r="N49" i="1"/>
  <c r="L49" i="1"/>
  <c r="J49" i="1"/>
  <c r="I49" i="1"/>
  <c r="H49" i="1"/>
  <c r="F49" i="1"/>
  <c r="B49" i="1"/>
  <c r="M49" i="1" s="1"/>
  <c r="N48" i="1"/>
  <c r="H48" i="1"/>
  <c r="B48" i="1"/>
  <c r="P48" i="1" s="1"/>
  <c r="P47" i="1"/>
  <c r="N47" i="1"/>
  <c r="L47" i="1"/>
  <c r="J47" i="1"/>
  <c r="I47" i="1"/>
  <c r="H47" i="1"/>
  <c r="F47" i="1"/>
  <c r="B47" i="1"/>
  <c r="M47" i="1" s="1"/>
  <c r="P46" i="1"/>
  <c r="N46" i="1"/>
  <c r="M46" i="1"/>
  <c r="J46" i="1"/>
  <c r="H46" i="1"/>
  <c r="F46" i="1"/>
  <c r="B46" i="1"/>
  <c r="P45" i="1"/>
  <c r="N45" i="1"/>
  <c r="L45" i="1"/>
  <c r="J45" i="1"/>
  <c r="I45" i="1"/>
  <c r="H45" i="1"/>
  <c r="F45" i="1"/>
  <c r="B45" i="1"/>
  <c r="M45" i="1" s="1"/>
  <c r="J44" i="1"/>
  <c r="B44" i="1"/>
  <c r="P44" i="1" s="1"/>
  <c r="P43" i="1"/>
  <c r="N43" i="1"/>
  <c r="L43" i="1"/>
  <c r="J43" i="1"/>
  <c r="I43" i="1"/>
  <c r="H43" i="1"/>
  <c r="F43" i="1"/>
  <c r="B43" i="1"/>
  <c r="M43" i="1" s="1"/>
  <c r="N42" i="1"/>
  <c r="H42" i="1"/>
  <c r="B42" i="1"/>
  <c r="P42" i="1" s="1"/>
  <c r="P41" i="1"/>
  <c r="M41" i="1"/>
  <c r="H41" i="1"/>
  <c r="B41" i="1"/>
  <c r="N41" i="1" s="1"/>
  <c r="P40" i="1"/>
  <c r="L40" i="1"/>
  <c r="H40" i="1"/>
  <c r="B40" i="1"/>
  <c r="N40" i="1" s="1"/>
  <c r="P39" i="1"/>
  <c r="L39" i="1"/>
  <c r="H39" i="1"/>
  <c r="B39" i="1"/>
  <c r="M39" i="1" s="1"/>
  <c r="N38" i="1"/>
  <c r="M38" i="1"/>
  <c r="L38" i="1"/>
  <c r="J38" i="1"/>
  <c r="I38" i="1"/>
  <c r="H38" i="1"/>
  <c r="F38" i="1"/>
  <c r="B38" i="1"/>
  <c r="P37" i="1"/>
  <c r="M37" i="1"/>
  <c r="I37" i="1"/>
  <c r="B37" i="1"/>
  <c r="N37" i="1" s="1"/>
  <c r="P36" i="1"/>
  <c r="M36" i="1"/>
  <c r="I36" i="1"/>
  <c r="B36" i="1"/>
  <c r="N36" i="1" s="1"/>
  <c r="I35" i="1"/>
  <c r="B35" i="1"/>
  <c r="O35" i="1" s="1"/>
  <c r="I34" i="1"/>
  <c r="B34" i="1"/>
  <c r="O34" i="1" s="1"/>
  <c r="N33" i="1"/>
  <c r="K33" i="1"/>
  <c r="J33" i="1"/>
  <c r="I33" i="1"/>
  <c r="H33" i="1"/>
  <c r="G33" i="1"/>
  <c r="F33" i="1"/>
  <c r="B33" i="1"/>
  <c r="O32" i="1"/>
  <c r="M32" i="1"/>
  <c r="L32" i="1"/>
  <c r="K32" i="1"/>
  <c r="J32" i="1"/>
  <c r="I32" i="1"/>
  <c r="F32" i="1"/>
  <c r="B32" i="1"/>
  <c r="O31" i="1"/>
  <c r="M31" i="1"/>
  <c r="K31" i="1"/>
  <c r="I31" i="1"/>
  <c r="F31" i="1"/>
  <c r="B31" i="1"/>
  <c r="L31" i="1" s="1"/>
  <c r="I30" i="1"/>
  <c r="B30" i="1"/>
  <c r="M30" i="1" s="1"/>
  <c r="O29" i="1"/>
  <c r="M29" i="1"/>
  <c r="K29" i="1"/>
  <c r="J29" i="1"/>
  <c r="I29" i="1"/>
  <c r="H29" i="1"/>
  <c r="F29" i="1"/>
  <c r="B29" i="1"/>
  <c r="L29" i="1" s="1"/>
  <c r="B28" i="1"/>
  <c r="H27" i="1"/>
  <c r="B27" i="1"/>
  <c r="L27" i="1" s="1"/>
  <c r="K26" i="1"/>
  <c r="G26" i="1"/>
  <c r="B26" i="1"/>
  <c r="M26" i="1" s="1"/>
  <c r="B25" i="1"/>
  <c r="L25" i="1" s="1"/>
  <c r="M24" i="1"/>
  <c r="K24" i="1"/>
  <c r="G24" i="1"/>
  <c r="B24" i="1"/>
  <c r="L24" i="1" s="1"/>
  <c r="P23" i="1"/>
  <c r="J23" i="1"/>
  <c r="G23" i="1"/>
  <c r="B23" i="1"/>
  <c r="L23" i="1" s="1"/>
  <c r="M22" i="1"/>
  <c r="L22" i="1"/>
  <c r="K22" i="1"/>
  <c r="J22" i="1"/>
  <c r="G22" i="1"/>
  <c r="B22" i="1"/>
  <c r="P21" i="1"/>
  <c r="M21" i="1"/>
  <c r="J21" i="1"/>
  <c r="G21" i="1"/>
  <c r="B21" i="1"/>
  <c r="L21" i="1" s="1"/>
  <c r="O20" i="1"/>
  <c r="M20" i="1"/>
  <c r="L20" i="1"/>
  <c r="K20" i="1"/>
  <c r="J20" i="1"/>
  <c r="I20" i="1"/>
  <c r="G20" i="1"/>
  <c r="F20" i="1"/>
  <c r="B20" i="1"/>
  <c r="P19" i="1"/>
  <c r="M19" i="1"/>
  <c r="K19" i="1"/>
  <c r="J19" i="1"/>
  <c r="I19" i="1"/>
  <c r="G19" i="1"/>
  <c r="B19" i="1"/>
  <c r="L19" i="1" s="1"/>
  <c r="O18" i="1"/>
  <c r="M18" i="1"/>
  <c r="L18" i="1"/>
  <c r="J18" i="1"/>
  <c r="F18" i="1"/>
  <c r="B18" i="1"/>
  <c r="K18" i="1" s="1"/>
  <c r="P17" i="1"/>
  <c r="O17" i="1"/>
  <c r="M17" i="1"/>
  <c r="K17" i="1"/>
  <c r="J17" i="1"/>
  <c r="I17" i="1"/>
  <c r="H17" i="1"/>
  <c r="G17" i="1"/>
  <c r="F17" i="1"/>
  <c r="B17" i="1"/>
  <c r="L17" i="1" s="1"/>
  <c r="O16" i="1"/>
  <c r="M16" i="1"/>
  <c r="L16" i="1"/>
  <c r="K16" i="1"/>
  <c r="J16" i="1"/>
  <c r="I16" i="1"/>
  <c r="F16" i="1"/>
  <c r="B16" i="1"/>
  <c r="O15" i="1"/>
  <c r="M15" i="1"/>
  <c r="K15" i="1"/>
  <c r="I15" i="1"/>
  <c r="F15" i="1"/>
  <c r="B15" i="1"/>
  <c r="L15" i="1" s="1"/>
  <c r="B14" i="1"/>
  <c r="M14" i="1" s="1"/>
  <c r="O13" i="1"/>
  <c r="M13" i="1"/>
  <c r="K13" i="1"/>
  <c r="J13" i="1"/>
  <c r="I13" i="1"/>
  <c r="H13" i="1"/>
  <c r="F13" i="1"/>
  <c r="B13" i="1"/>
  <c r="L13" i="1" s="1"/>
  <c r="K12" i="1"/>
  <c r="B12" i="1"/>
  <c r="O12" i="1" s="1"/>
  <c r="B11" i="1"/>
  <c r="L11" i="1" s="1"/>
  <c r="K10" i="1"/>
  <c r="I10" i="1"/>
  <c r="G10" i="1"/>
  <c r="B10" i="1"/>
  <c r="M10" i="1" s="1"/>
  <c r="J9" i="1"/>
  <c r="B9" i="1"/>
  <c r="L9" i="1" s="1"/>
  <c r="M8" i="1"/>
  <c r="G8" i="1"/>
  <c r="B8" i="1"/>
  <c r="L8" i="1" s="1"/>
  <c r="P7" i="1"/>
  <c r="J7" i="1"/>
  <c r="H7" i="1"/>
  <c r="G7" i="1"/>
  <c r="B7" i="1"/>
  <c r="L7" i="1" s="1"/>
  <c r="M6" i="1"/>
  <c r="L6" i="1"/>
  <c r="K6" i="1"/>
  <c r="J6" i="1"/>
  <c r="G6" i="1"/>
  <c r="B6" i="1"/>
  <c r="P5" i="1"/>
  <c r="M5" i="1"/>
  <c r="G5" i="1"/>
  <c r="B5" i="1"/>
  <c r="L5" i="1" s="1"/>
  <c r="O4" i="1"/>
  <c r="M4" i="1"/>
  <c r="L4" i="1"/>
  <c r="K4" i="1"/>
  <c r="J4" i="1"/>
  <c r="I4" i="1"/>
  <c r="G4" i="1"/>
  <c r="F4" i="1"/>
  <c r="B4" i="1"/>
  <c r="I62" i="1" l="1"/>
  <c r="P62" i="1"/>
  <c r="H62" i="1"/>
  <c r="N62" i="1"/>
  <c r="F62" i="1"/>
  <c r="J62" i="1"/>
  <c r="M62" i="1"/>
  <c r="I68" i="1"/>
  <c r="P68" i="1"/>
  <c r="H68" i="1"/>
  <c r="N68" i="1"/>
  <c r="F68" i="1"/>
  <c r="J68" i="1"/>
  <c r="O68" i="1"/>
  <c r="L68" i="1"/>
  <c r="P28" i="1"/>
  <c r="H28" i="1"/>
  <c r="N28" i="1"/>
  <c r="H5" i="1"/>
  <c r="P6" i="1"/>
  <c r="H6" i="1"/>
  <c r="N6" i="1"/>
  <c r="K7" i="1"/>
  <c r="I8" i="1"/>
  <c r="F9" i="1"/>
  <c r="O9" i="1"/>
  <c r="L10" i="1"/>
  <c r="I6" i="15" s="1"/>
  <c r="I11" i="1"/>
  <c r="F12" i="1"/>
  <c r="J14" i="1"/>
  <c r="G15" i="1"/>
  <c r="P15" i="1"/>
  <c r="G18" i="1"/>
  <c r="N19" i="1"/>
  <c r="H21" i="1"/>
  <c r="P22" i="1"/>
  <c r="H22" i="1"/>
  <c r="N22" i="1"/>
  <c r="K23" i="1"/>
  <c r="I24" i="1"/>
  <c r="F25" i="1"/>
  <c r="O25" i="1"/>
  <c r="L26" i="1"/>
  <c r="I27" i="1"/>
  <c r="F28" i="1"/>
  <c r="O28" i="1"/>
  <c r="J30" i="1"/>
  <c r="G31" i="1"/>
  <c r="P31" i="1"/>
  <c r="J34" i="1"/>
  <c r="K35" i="1"/>
  <c r="J36" i="1"/>
  <c r="J37" i="1"/>
  <c r="I39" i="1"/>
  <c r="I40" i="1"/>
  <c r="I41" i="1"/>
  <c r="J42" i="1"/>
  <c r="M44" i="1"/>
  <c r="H52" i="1"/>
  <c r="I56" i="1"/>
  <c r="O56" i="1"/>
  <c r="G56" i="1"/>
  <c r="K56" i="1"/>
  <c r="N56" i="1"/>
  <c r="L56" i="1"/>
  <c r="J58" i="1"/>
  <c r="G62" i="1"/>
  <c r="G68" i="1"/>
  <c r="H11" i="1"/>
  <c r="P12" i="1"/>
  <c r="H12" i="1"/>
  <c r="N12" i="1"/>
  <c r="I14" i="1"/>
  <c r="N25" i="1"/>
  <c r="I5" i="1"/>
  <c r="F6" i="15" s="1"/>
  <c r="F6" i="1"/>
  <c r="O6" i="1"/>
  <c r="M7" i="1"/>
  <c r="J6" i="15" s="1"/>
  <c r="J8" i="1"/>
  <c r="G9" i="1"/>
  <c r="D6" i="15" s="1"/>
  <c r="P9" i="1"/>
  <c r="J11" i="1"/>
  <c r="G12" i="1"/>
  <c r="N13" i="1"/>
  <c r="K14" i="1"/>
  <c r="H15" i="1"/>
  <c r="P16" i="1"/>
  <c r="H16" i="1"/>
  <c r="N16" i="1"/>
  <c r="I18" i="1"/>
  <c r="F19" i="1"/>
  <c r="O19" i="1"/>
  <c r="I21" i="1"/>
  <c r="F22" i="1"/>
  <c r="O22" i="1"/>
  <c r="M23" i="1"/>
  <c r="J24" i="1"/>
  <c r="G25" i="1"/>
  <c r="P25" i="1"/>
  <c r="J27" i="1"/>
  <c r="G28" i="1"/>
  <c r="N29" i="1"/>
  <c r="K30" i="1"/>
  <c r="H31" i="1"/>
  <c r="P32" i="1"/>
  <c r="H32" i="1"/>
  <c r="N32" i="1"/>
  <c r="M34" i="1"/>
  <c r="M35" i="1"/>
  <c r="L36" i="1"/>
  <c r="L37" i="1"/>
  <c r="J39" i="1"/>
  <c r="J40" i="1"/>
  <c r="J41" i="1"/>
  <c r="M42" i="1"/>
  <c r="N44" i="1"/>
  <c r="I50" i="1"/>
  <c r="O50" i="1"/>
  <c r="G50" i="1"/>
  <c r="K50" i="1"/>
  <c r="N50" i="1"/>
  <c r="L50" i="1"/>
  <c r="J52" i="1"/>
  <c r="F56" i="1"/>
  <c r="M58" i="1"/>
  <c r="K62" i="1"/>
  <c r="K68" i="1"/>
  <c r="N9" i="1"/>
  <c r="J5" i="1"/>
  <c r="J80" i="1" s="1"/>
  <c r="H25" i="1"/>
  <c r="L30" i="1"/>
  <c r="N34" i="1"/>
  <c r="N35" i="1"/>
  <c r="I48" i="1"/>
  <c r="O48" i="1"/>
  <c r="G48" i="1"/>
  <c r="K48" i="1"/>
  <c r="L48" i="1"/>
  <c r="I60" i="1"/>
  <c r="O60" i="1"/>
  <c r="G60" i="1"/>
  <c r="K60" i="1"/>
  <c r="N60" i="1"/>
  <c r="L60" i="1"/>
  <c r="L62" i="1"/>
  <c r="M68" i="1"/>
  <c r="N7" i="1"/>
  <c r="K8" i="1"/>
  <c r="H9" i="1"/>
  <c r="P10" i="1"/>
  <c r="H10" i="1"/>
  <c r="N10" i="1"/>
  <c r="K11" i="1"/>
  <c r="I12" i="1"/>
  <c r="L14" i="1"/>
  <c r="N23" i="1"/>
  <c r="P26" i="1"/>
  <c r="H26" i="1"/>
  <c r="N26" i="1"/>
  <c r="K27" i="1"/>
  <c r="H7" i="15" s="1"/>
  <c r="I28" i="1"/>
  <c r="P4" i="1"/>
  <c r="H4" i="1"/>
  <c r="N4" i="1"/>
  <c r="K5" i="1"/>
  <c r="K80" i="1" s="1"/>
  <c r="I6" i="1"/>
  <c r="F7" i="1"/>
  <c r="O7" i="1"/>
  <c r="I9" i="1"/>
  <c r="F10" i="1"/>
  <c r="O10" i="1"/>
  <c r="M11" i="1"/>
  <c r="J12" i="1"/>
  <c r="G13" i="1"/>
  <c r="P13" i="1"/>
  <c r="J15" i="1"/>
  <c r="G16" i="1"/>
  <c r="N17" i="1"/>
  <c r="H19" i="1"/>
  <c r="P20" i="1"/>
  <c r="H20" i="1"/>
  <c r="N20" i="1"/>
  <c r="K21" i="1"/>
  <c r="I22" i="1"/>
  <c r="F23" i="1"/>
  <c r="O23" i="1"/>
  <c r="I25" i="1"/>
  <c r="F26" i="1"/>
  <c r="O26" i="1"/>
  <c r="M27" i="1"/>
  <c r="J7" i="15" s="1"/>
  <c r="J28" i="1"/>
  <c r="G29" i="1"/>
  <c r="P29" i="1"/>
  <c r="J31" i="1"/>
  <c r="G32" i="1"/>
  <c r="L33" i="1"/>
  <c r="P33" i="1"/>
  <c r="M33" i="1"/>
  <c r="O33" i="1"/>
  <c r="I46" i="1"/>
  <c r="O46" i="1"/>
  <c r="G46" i="1"/>
  <c r="K46" i="1"/>
  <c r="L46" i="1"/>
  <c r="F48" i="1"/>
  <c r="H50" i="1"/>
  <c r="I54" i="1"/>
  <c r="O54" i="1"/>
  <c r="G54" i="1"/>
  <c r="K54" i="1"/>
  <c r="N54" i="1"/>
  <c r="L54" i="1"/>
  <c r="J56" i="1"/>
  <c r="F60" i="1"/>
  <c r="O62" i="1"/>
  <c r="I64" i="1"/>
  <c r="P64" i="1"/>
  <c r="H64" i="1"/>
  <c r="N64" i="1"/>
  <c r="F64" i="1"/>
  <c r="J64" i="1"/>
  <c r="G64" i="1"/>
  <c r="P14" i="1"/>
  <c r="H14" i="1"/>
  <c r="N14" i="1"/>
  <c r="J25" i="1"/>
  <c r="N27" i="1"/>
  <c r="K28" i="1"/>
  <c r="P30" i="1"/>
  <c r="H30" i="1"/>
  <c r="N30" i="1"/>
  <c r="P34" i="1"/>
  <c r="H34" i="1"/>
  <c r="L34" i="1"/>
  <c r="K34" i="1"/>
  <c r="L35" i="1"/>
  <c r="P35" i="1"/>
  <c r="H35" i="1"/>
  <c r="J35" i="1"/>
  <c r="Q35" i="1"/>
  <c r="I44" i="1"/>
  <c r="O44" i="1"/>
  <c r="G44" i="1"/>
  <c r="K44" i="1"/>
  <c r="L44" i="1"/>
  <c r="H60" i="1"/>
  <c r="N11" i="1"/>
  <c r="P8" i="1"/>
  <c r="H8" i="1"/>
  <c r="N8" i="1"/>
  <c r="K9" i="1"/>
  <c r="F11" i="1"/>
  <c r="O11" i="1"/>
  <c r="L12" i="1"/>
  <c r="L80" i="1" s="1"/>
  <c r="F14" i="1"/>
  <c r="O14" i="1"/>
  <c r="N21" i="1"/>
  <c r="H23" i="1"/>
  <c r="P24" i="1"/>
  <c r="H24" i="1"/>
  <c r="N24" i="1"/>
  <c r="K25" i="1"/>
  <c r="I26" i="1"/>
  <c r="F7" i="15" s="1"/>
  <c r="F27" i="1"/>
  <c r="O27" i="1"/>
  <c r="L28" i="1"/>
  <c r="F30" i="1"/>
  <c r="O30" i="1"/>
  <c r="F34" i="1"/>
  <c r="F35" i="1"/>
  <c r="O36" i="1"/>
  <c r="G36" i="1"/>
  <c r="K36" i="1"/>
  <c r="H36" i="1"/>
  <c r="K37" i="1"/>
  <c r="O37" i="1"/>
  <c r="G37" i="1"/>
  <c r="F37" i="1"/>
  <c r="K39" i="1"/>
  <c r="O39" i="1"/>
  <c r="G39" i="1"/>
  <c r="N39" i="1"/>
  <c r="O40" i="1"/>
  <c r="G40" i="1"/>
  <c r="K40" i="1"/>
  <c r="M40" i="1"/>
  <c r="J8" i="15" s="1"/>
  <c r="K41" i="1"/>
  <c r="O41" i="1"/>
  <c r="G41" i="1"/>
  <c r="L41" i="1"/>
  <c r="I42" i="1"/>
  <c r="O42" i="1"/>
  <c r="G42" i="1"/>
  <c r="K42" i="1"/>
  <c r="L42" i="1"/>
  <c r="F44" i="1"/>
  <c r="J48" i="1"/>
  <c r="I58" i="1"/>
  <c r="O58" i="1"/>
  <c r="G58" i="1"/>
  <c r="K58" i="1"/>
  <c r="N58" i="1"/>
  <c r="L58" i="1"/>
  <c r="J60" i="1"/>
  <c r="I66" i="1"/>
  <c r="P66" i="1"/>
  <c r="H66" i="1"/>
  <c r="N66" i="1"/>
  <c r="F66" i="1"/>
  <c r="J66" i="1"/>
  <c r="M66" i="1"/>
  <c r="K66" i="1"/>
  <c r="N5" i="1"/>
  <c r="C6" i="15"/>
  <c r="F5" i="1"/>
  <c r="F80" i="1" s="1"/>
  <c r="O5" i="1"/>
  <c r="L6" i="15" s="1"/>
  <c r="I7" i="1"/>
  <c r="F8" i="1"/>
  <c r="O8" i="1"/>
  <c r="M9" i="1"/>
  <c r="M80" i="1" s="1"/>
  <c r="J10" i="1"/>
  <c r="G6" i="15" s="1"/>
  <c r="G11" i="1"/>
  <c r="G80" i="1" s="1"/>
  <c r="P11" i="1"/>
  <c r="M12" i="1"/>
  <c r="G14" i="1"/>
  <c r="N15" i="1"/>
  <c r="P18" i="1"/>
  <c r="H18" i="1"/>
  <c r="N18" i="1"/>
  <c r="F21" i="1"/>
  <c r="O21" i="1"/>
  <c r="I23" i="1"/>
  <c r="F24" i="1"/>
  <c r="O24" i="1"/>
  <c r="M25" i="1"/>
  <c r="J26" i="1"/>
  <c r="G7" i="15" s="1"/>
  <c r="G27" i="1"/>
  <c r="D7" i="15" s="1"/>
  <c r="P27" i="1"/>
  <c r="M28" i="1"/>
  <c r="G30" i="1"/>
  <c r="N31" i="1"/>
  <c r="G34" i="1"/>
  <c r="G35" i="1"/>
  <c r="F36" i="1"/>
  <c r="H37" i="1"/>
  <c r="F39" i="1"/>
  <c r="F40" i="1"/>
  <c r="F41" i="1"/>
  <c r="F42" i="1"/>
  <c r="H44" i="1"/>
  <c r="E8" i="15" s="1"/>
  <c r="M48" i="1"/>
  <c r="I52" i="1"/>
  <c r="I80" i="1" s="1"/>
  <c r="O52" i="1"/>
  <c r="G52" i="1"/>
  <c r="K52" i="1"/>
  <c r="N52" i="1"/>
  <c r="L52" i="1"/>
  <c r="F58" i="1"/>
  <c r="M60" i="1"/>
  <c r="G66" i="1"/>
  <c r="H75" i="1"/>
  <c r="G78" i="1"/>
  <c r="AK81" i="2"/>
  <c r="AK81" i="6"/>
  <c r="O38" i="1"/>
  <c r="G38" i="1"/>
  <c r="K38" i="1"/>
  <c r="P38" i="1"/>
  <c r="M8" i="15" s="1"/>
  <c r="J51" i="1"/>
  <c r="J53" i="1"/>
  <c r="J55" i="1"/>
  <c r="J57" i="1"/>
  <c r="J59" i="1"/>
  <c r="G65" i="1"/>
  <c r="K67" i="1"/>
  <c r="I70" i="1"/>
  <c r="P70" i="1"/>
  <c r="H70" i="1"/>
  <c r="N70" i="1"/>
  <c r="F70" i="1"/>
  <c r="J70" i="1"/>
  <c r="G74" i="1"/>
  <c r="O75" i="1"/>
  <c r="L9" i="15" s="1"/>
  <c r="G77" i="1"/>
  <c r="L78" i="1"/>
  <c r="AH81" i="13"/>
  <c r="AL81" i="6"/>
  <c r="AJ81" i="9"/>
  <c r="AI81" i="13"/>
  <c r="AK81" i="5"/>
  <c r="Q28" i="1"/>
  <c r="R28" i="1" s="1"/>
  <c r="Q44" i="1"/>
  <c r="R44" i="1" s="1"/>
  <c r="Q70" i="1"/>
  <c r="Q12" i="1"/>
  <c r="R12" i="1" s="1"/>
  <c r="Q20" i="1"/>
  <c r="R20" i="1" s="1"/>
  <c r="Q32" i="1"/>
  <c r="R32" i="1" s="1"/>
  <c r="Q54" i="1"/>
  <c r="R54" i="1" s="1"/>
  <c r="Q62" i="1"/>
  <c r="R62" i="1" s="1"/>
  <c r="I65" i="1"/>
  <c r="G69" i="1"/>
  <c r="K70" i="1"/>
  <c r="H9" i="15" s="1"/>
  <c r="I76" i="1"/>
  <c r="M79" i="1"/>
  <c r="AL81" i="14"/>
  <c r="AK81" i="12"/>
  <c r="AL81" i="5"/>
  <c r="AK81" i="8"/>
  <c r="G43" i="1"/>
  <c r="O43" i="1"/>
  <c r="G45" i="1"/>
  <c r="O45" i="1"/>
  <c r="G47" i="1"/>
  <c r="O47" i="1"/>
  <c r="G49" i="1"/>
  <c r="O49" i="1"/>
  <c r="G51" i="1"/>
  <c r="O51" i="1"/>
  <c r="G53" i="1"/>
  <c r="O53" i="1"/>
  <c r="G55" i="1"/>
  <c r="O55" i="1"/>
  <c r="G57" i="1"/>
  <c r="O57" i="1"/>
  <c r="G59" i="1"/>
  <c r="O59" i="1"/>
  <c r="G61" i="1"/>
  <c r="R61" i="1" s="1"/>
  <c r="O61" i="1"/>
  <c r="F63" i="1"/>
  <c r="N63" i="1"/>
  <c r="F65" i="1"/>
  <c r="N65" i="1"/>
  <c r="F67" i="1"/>
  <c r="N67" i="1"/>
  <c r="F69" i="1"/>
  <c r="N69" i="1"/>
  <c r="F71" i="1"/>
  <c r="N71" i="1"/>
  <c r="J72" i="1"/>
  <c r="F73" i="1"/>
  <c r="N73" i="1"/>
  <c r="J74" i="1"/>
  <c r="F75" i="1"/>
  <c r="N75" i="1"/>
  <c r="J76" i="1"/>
  <c r="F77" i="1"/>
  <c r="N77" i="1"/>
  <c r="J78" i="1"/>
  <c r="F79" i="1"/>
  <c r="N79" i="1"/>
  <c r="Q29" i="1"/>
  <c r="R29" i="1" s="1"/>
  <c r="Q45" i="1"/>
  <c r="Q71" i="1"/>
  <c r="Q13" i="1"/>
  <c r="R13" i="1" s="1"/>
  <c r="Q21" i="1"/>
  <c r="R21" i="1" s="1"/>
  <c r="Q33" i="1"/>
  <c r="R33" i="1" s="1"/>
  <c r="Q55" i="1"/>
  <c r="R55" i="1" s="1"/>
  <c r="Q63" i="1"/>
  <c r="Q74" i="1"/>
  <c r="Q5" i="1"/>
  <c r="Q40" i="1"/>
  <c r="R40" i="1" s="1"/>
  <c r="Q48" i="1"/>
  <c r="R48" i="1" s="1"/>
  <c r="Q8" i="1"/>
  <c r="R8" i="1" s="1"/>
  <c r="Q16" i="1"/>
  <c r="R16" i="1" s="1"/>
  <c r="Q24" i="1"/>
  <c r="R24" i="1" s="1"/>
  <c r="Q36" i="1"/>
  <c r="R36" i="1" s="1"/>
  <c r="Q58" i="1"/>
  <c r="R58" i="1" s="1"/>
  <c r="Q66" i="1"/>
  <c r="R66" i="1" s="1"/>
  <c r="Q77" i="1"/>
  <c r="Q27" i="1"/>
  <c r="R27" i="1" s="1"/>
  <c r="Q43" i="1"/>
  <c r="Q51" i="1"/>
  <c r="Q11" i="1"/>
  <c r="R11" i="1" s="1"/>
  <c r="Q19" i="1"/>
  <c r="R19" i="1" s="1"/>
  <c r="Q31" i="1"/>
  <c r="R31" i="1" s="1"/>
  <c r="Q53" i="1"/>
  <c r="Q69" i="1"/>
  <c r="M72" i="1"/>
  <c r="I73" i="1"/>
  <c r="M74" i="1"/>
  <c r="I75" i="1"/>
  <c r="M76" i="1"/>
  <c r="I77" i="1"/>
  <c r="M78" i="1"/>
  <c r="I79" i="1"/>
  <c r="Q38" i="1"/>
  <c r="R38" i="1" s="1"/>
  <c r="Q46" i="1"/>
  <c r="R46" i="1" s="1"/>
  <c r="Q72" i="1"/>
  <c r="Q14" i="1"/>
  <c r="R14" i="1" s="1"/>
  <c r="Q22" i="1"/>
  <c r="R22" i="1" s="1"/>
  <c r="Q34" i="1"/>
  <c r="R34" i="1" s="1"/>
  <c r="Q56" i="1"/>
  <c r="R56" i="1" s="1"/>
  <c r="Q64" i="1"/>
  <c r="R64" i="1" s="1"/>
  <c r="Q75" i="1"/>
  <c r="K43" i="1"/>
  <c r="K45" i="1"/>
  <c r="K47" i="1"/>
  <c r="K49" i="1"/>
  <c r="K51" i="1"/>
  <c r="K53" i="1"/>
  <c r="K55" i="1"/>
  <c r="K57" i="1"/>
  <c r="K59" i="1"/>
  <c r="K61" i="1"/>
  <c r="J63" i="1"/>
  <c r="J65" i="1"/>
  <c r="J67" i="1"/>
  <c r="J69" i="1"/>
  <c r="J71" i="1"/>
  <c r="F72" i="1"/>
  <c r="N72" i="1"/>
  <c r="J73" i="1"/>
  <c r="F74" i="1"/>
  <c r="N74" i="1"/>
  <c r="J75" i="1"/>
  <c r="F76" i="1"/>
  <c r="N76" i="1"/>
  <c r="J77" i="1"/>
  <c r="F78" i="1"/>
  <c r="N78" i="1"/>
  <c r="J79" i="1"/>
  <c r="Q6" i="1"/>
  <c r="R6" i="1" s="1"/>
  <c r="Q41" i="1"/>
  <c r="R41" i="1" s="1"/>
  <c r="Q49" i="1"/>
  <c r="Q9" i="1"/>
  <c r="R9" i="1" s="1"/>
  <c r="Q25" i="1"/>
  <c r="R25" i="1" s="1"/>
  <c r="Q37" i="1"/>
  <c r="R37" i="1" s="1"/>
  <c r="Q59" i="1"/>
  <c r="R59" i="1" s="1"/>
  <c r="Q67" i="1"/>
  <c r="R67" i="1" s="1"/>
  <c r="Q78" i="1"/>
  <c r="Q73" i="1"/>
  <c r="L63" i="1"/>
  <c r="L65" i="1"/>
  <c r="L67" i="1"/>
  <c r="L69" i="1"/>
  <c r="L71" i="1"/>
  <c r="H72" i="1"/>
  <c r="P72" i="1"/>
  <c r="L73" i="1"/>
  <c r="H74" i="1"/>
  <c r="P74" i="1"/>
  <c r="L75" i="1"/>
  <c r="H76" i="1"/>
  <c r="P76" i="1"/>
  <c r="L77" i="1"/>
  <c r="H78" i="1"/>
  <c r="P78" i="1"/>
  <c r="L79" i="1"/>
  <c r="Q4" i="1"/>
  <c r="R4" i="1" s="1"/>
  <c r="Q39" i="1"/>
  <c r="R39" i="1" s="1"/>
  <c r="Q47" i="1"/>
  <c r="Q7" i="1"/>
  <c r="R7" i="1" s="1"/>
  <c r="Q17" i="1"/>
  <c r="R17" i="1" s="1"/>
  <c r="Q23" i="1"/>
  <c r="R23" i="1" s="1"/>
  <c r="Q57" i="1"/>
  <c r="R57" i="1" s="1"/>
  <c r="Q65" i="1"/>
  <c r="Q76" i="1"/>
  <c r="Q26" i="1"/>
  <c r="R26" i="1" s="1"/>
  <c r="Q42" i="1"/>
  <c r="R42" i="1" s="1"/>
  <c r="Q50" i="1"/>
  <c r="R50" i="1" s="1"/>
  <c r="Q10" i="1"/>
  <c r="R10" i="1" s="1"/>
  <c r="Q18" i="1"/>
  <c r="R18" i="1" s="1"/>
  <c r="Q30" i="1"/>
  <c r="R30" i="1" s="1"/>
  <c r="Q52" i="1"/>
  <c r="R52" i="1" s="1"/>
  <c r="Q60" i="1"/>
  <c r="R60" i="1" s="1"/>
  <c r="Q68" i="1"/>
  <c r="R68" i="1" s="1"/>
  <c r="Q79" i="1"/>
  <c r="Q15" i="1"/>
  <c r="R15" i="1" s="1"/>
  <c r="AK81" i="10"/>
  <c r="N9" i="15"/>
  <c r="AL81" i="10"/>
  <c r="R5" i="1"/>
  <c r="R70" i="1"/>
  <c r="N7" i="15" l="1"/>
  <c r="R76" i="1"/>
  <c r="R69" i="1"/>
  <c r="R77" i="1"/>
  <c r="R71" i="1"/>
  <c r="S70" i="1" s="1"/>
  <c r="C9" i="15"/>
  <c r="O9" i="15" s="1"/>
  <c r="H6" i="15"/>
  <c r="F8" i="15"/>
  <c r="F10" i="15" s="1"/>
  <c r="O80" i="1"/>
  <c r="R79" i="1"/>
  <c r="R47" i="1"/>
  <c r="R65" i="1"/>
  <c r="R49" i="1"/>
  <c r="R53" i="1"/>
  <c r="R45" i="1"/>
  <c r="K9" i="15"/>
  <c r="R35" i="1"/>
  <c r="S26" i="1" s="1"/>
  <c r="R73" i="1"/>
  <c r="R74" i="1"/>
  <c r="E9" i="15"/>
  <c r="R78" i="1"/>
  <c r="R63" i="1"/>
  <c r="M9" i="15"/>
  <c r="C8" i="15"/>
  <c r="K7" i="15"/>
  <c r="I7" i="15"/>
  <c r="I10" i="15" s="1"/>
  <c r="F9" i="15"/>
  <c r="L7" i="15"/>
  <c r="L10" i="15" s="1"/>
  <c r="E7" i="15"/>
  <c r="R72" i="1"/>
  <c r="R51" i="1"/>
  <c r="H8" i="15"/>
  <c r="C7" i="15"/>
  <c r="C10" i="15" s="1"/>
  <c r="N80" i="1"/>
  <c r="K6" i="15"/>
  <c r="M7" i="15"/>
  <c r="G8" i="15"/>
  <c r="G10" i="15" s="1"/>
  <c r="I9" i="15"/>
  <c r="R43" i="1"/>
  <c r="S38" i="1" s="1"/>
  <c r="D9" i="15"/>
  <c r="D8" i="15"/>
  <c r="D10" i="15" s="1"/>
  <c r="H80" i="1"/>
  <c r="R80" i="1" s="1"/>
  <c r="E6" i="15"/>
  <c r="E10" i="15" s="1"/>
  <c r="N8" i="15"/>
  <c r="R75" i="1"/>
  <c r="J9" i="15"/>
  <c r="J10" i="15" s="1"/>
  <c r="G9" i="15"/>
  <c r="L8" i="15"/>
  <c r="I8" i="15"/>
  <c r="K8" i="15"/>
  <c r="P80" i="1"/>
  <c r="M6" i="15"/>
  <c r="M10" i="15" s="1"/>
  <c r="N6" i="15"/>
  <c r="N10" i="15" s="1"/>
  <c r="S4" i="1"/>
  <c r="Q80" i="1"/>
  <c r="O8" i="15" l="1"/>
  <c r="K10" i="15"/>
  <c r="O7" i="15"/>
  <c r="S80" i="1"/>
  <c r="H10" i="15"/>
  <c r="O6" i="15"/>
  <c r="O10" i="15" s="1"/>
  <c r="P6" i="15" l="1"/>
</calcChain>
</file>

<file path=xl/sharedStrings.xml><?xml version="1.0" encoding="utf-8"?>
<sst xmlns="http://schemas.openxmlformats.org/spreadsheetml/2006/main" count="10711" uniqueCount="168">
  <si>
    <t>Altiplano</t>
  </si>
  <si>
    <t>Matehuala</t>
  </si>
  <si>
    <t>Soledad</t>
  </si>
  <si>
    <t>Salinas</t>
  </si>
  <si>
    <t>San Luis Potosí</t>
  </si>
  <si>
    <t>Media</t>
  </si>
  <si>
    <t>Cerritos</t>
  </si>
  <si>
    <t>Rioverde</t>
  </si>
  <si>
    <t>San Ciro</t>
  </si>
  <si>
    <t>T. Nueva</t>
  </si>
  <si>
    <t>Huasteca</t>
  </si>
  <si>
    <t>Cd. Valles</t>
  </si>
  <si>
    <t>Matlapa</t>
  </si>
  <si>
    <t>Adjuntas</t>
  </si>
  <si>
    <t>Ballesmi</t>
  </si>
  <si>
    <t>Gallinas</t>
  </si>
  <si>
    <t>Naranjo</t>
  </si>
  <si>
    <t>Pujal</t>
  </si>
  <si>
    <t>Micos</t>
  </si>
  <si>
    <t>San Vicente</t>
  </si>
  <si>
    <t>Santa Rosa</t>
  </si>
  <si>
    <t>Requetemu</t>
  </si>
  <si>
    <t>Tamuín</t>
  </si>
  <si>
    <t>Temamatla</t>
  </si>
  <si>
    <t>Tierra Blanca</t>
  </si>
  <si>
    <t>TOTAL</t>
  </si>
  <si>
    <t>PROMEDIO</t>
  </si>
  <si>
    <t>Estacion</t>
  </si>
  <si>
    <t>Centro</t>
  </si>
  <si>
    <t>TOTAL ESTACION</t>
  </si>
  <si>
    <t>PROMEDIO DIARIO ESTACION</t>
  </si>
  <si>
    <t>PROMEDIO DIARIO ESTADO</t>
  </si>
  <si>
    <t>Region</t>
  </si>
  <si>
    <t>Presa Valentin Gama</t>
  </si>
  <si>
    <t>Llave</t>
  </si>
  <si>
    <t>PROMEDIO REGION</t>
  </si>
  <si>
    <t>PRECIPITACIONES EN EL ESTADO POR ESTACION</t>
  </si>
  <si>
    <t>PROMEDIO 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</si>
  <si>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</si>
  <si>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</si>
  <si>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</si>
  <si>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</si>
  <si>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</si>
  <si>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</si>
  <si>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</si>
  <si>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</si>
  <si>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</si>
  <si>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</si>
  <si>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</si>
  <si>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</si>
  <si>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Los Quintos</t>
  </si>
  <si>
    <t>Catorce</t>
  </si>
  <si>
    <t>El Cuijal</t>
  </si>
  <si>
    <t>Cedral</t>
  </si>
  <si>
    <t>Charcas</t>
  </si>
  <si>
    <t>El Huizache</t>
  </si>
  <si>
    <t>Gudalcázar</t>
  </si>
  <si>
    <t xml:space="preserve">Pocitos </t>
  </si>
  <si>
    <t>Banderillas</t>
  </si>
  <si>
    <t>Santo Domingo</t>
  </si>
  <si>
    <t>Sabanillas</t>
  </si>
  <si>
    <t>Vanegas</t>
  </si>
  <si>
    <t>BuenaVista</t>
  </si>
  <si>
    <t>Villa de Guadalupe</t>
  </si>
  <si>
    <t>La Terquedad</t>
  </si>
  <si>
    <t>Villa de Ramos</t>
  </si>
  <si>
    <t>La Dulce</t>
  </si>
  <si>
    <t>Yoliatl</t>
  </si>
  <si>
    <t>Benito Juárez</t>
  </si>
  <si>
    <t>Mexquitic de Carmona</t>
  </si>
  <si>
    <t>El Polvorín</t>
  </si>
  <si>
    <t>Moctezuma</t>
  </si>
  <si>
    <t xml:space="preserve">Santa Clara </t>
  </si>
  <si>
    <t>INIFAP SAN LUIS</t>
  </si>
  <si>
    <t>La Lugarda</t>
  </si>
  <si>
    <t>Villa de Arriaga</t>
  </si>
  <si>
    <t>La Purisima</t>
  </si>
  <si>
    <t>Villa de Arriga</t>
  </si>
  <si>
    <t>San Ignacio</t>
  </si>
  <si>
    <t>Villa de Reyes</t>
  </si>
  <si>
    <t>San Isidro</t>
  </si>
  <si>
    <t>Peotillos</t>
  </si>
  <si>
    <t>Villa Hidalgo</t>
  </si>
  <si>
    <t>5 de Mayo</t>
  </si>
  <si>
    <t>Ciudad Valles</t>
  </si>
  <si>
    <t>Estación Coyoles</t>
  </si>
  <si>
    <t>La Hincada</t>
  </si>
  <si>
    <t>Tampaya</t>
  </si>
  <si>
    <t>INIFAP Ebano</t>
  </si>
  <si>
    <t>Ebano</t>
  </si>
  <si>
    <t>Ponciano</t>
  </si>
  <si>
    <t>Santa Fé</t>
  </si>
  <si>
    <t xml:space="preserve">Santa Martha </t>
  </si>
  <si>
    <t>El Estribo</t>
  </si>
  <si>
    <t>El Naranjo</t>
  </si>
  <si>
    <t>El Rosario</t>
  </si>
  <si>
    <t xml:space="preserve">INIFAP Huichihuayan </t>
  </si>
  <si>
    <t>Huehuetlán</t>
  </si>
  <si>
    <t>El Encanto</t>
  </si>
  <si>
    <t>Tancojol</t>
  </si>
  <si>
    <t>Est. Rancho El Canal</t>
  </si>
  <si>
    <t>Tamasopo</t>
  </si>
  <si>
    <t xml:space="preserve">Rancho Progreso </t>
  </si>
  <si>
    <t>Tampomolón Corona</t>
  </si>
  <si>
    <t xml:space="preserve">Tampacoy </t>
  </si>
  <si>
    <t>Cd. Del Maíz</t>
  </si>
  <si>
    <t>CBTA 123</t>
  </si>
  <si>
    <t>Potrero San Isidro</t>
  </si>
  <si>
    <t>Ciudad Fernández</t>
  </si>
  <si>
    <t>El Naranjal</t>
  </si>
  <si>
    <t>Progreso</t>
  </si>
  <si>
    <t xml:space="preserve">Palo Alto </t>
  </si>
  <si>
    <t>San Ciro de Acosta</t>
  </si>
  <si>
    <t xml:space="preserve">Media </t>
  </si>
  <si>
    <t xml:space="preserve">Rayón </t>
  </si>
  <si>
    <t>Tanlajas</t>
  </si>
  <si>
    <t>Axtla de Terrazas</t>
  </si>
  <si>
    <t>Aquismón</t>
  </si>
  <si>
    <t>San Vicente T.</t>
  </si>
  <si>
    <t>Tamazunchale</t>
  </si>
  <si>
    <t>Tierra Nueva</t>
  </si>
  <si>
    <t>Ingenio Plan de Ayala</t>
  </si>
  <si>
    <t>INIFAP San Luis</t>
  </si>
  <si>
    <t>Municipio</t>
  </si>
  <si>
    <t>Soledad de Graciano S.</t>
  </si>
  <si>
    <t>PROMEDIO MENSUAL POR ESTADO</t>
  </si>
  <si>
    <t>PRECIPITACIÓNES DEL MES DE MAYO</t>
  </si>
  <si>
    <t>PRECIPITACIÓNES DEL MES DE JULIO</t>
  </si>
  <si>
    <t>PRECIPITACIÓNES DEL MES DE JUNIO</t>
  </si>
  <si>
    <t>PRECIPITACIÓNES DELMES DE AGOSTO</t>
  </si>
  <si>
    <t>PRECIPITACIÓNES DEL MES DE SEPTIEMBRE</t>
  </si>
  <si>
    <t>PRECIPITACIÓNES DEL MES DE OCTUBRE</t>
  </si>
  <si>
    <t>PRECIPITACIÓNES DEL MES DE NOVIEMBRE</t>
  </si>
  <si>
    <t>PRECIPITACIÓNES DEL MES DE DICIEMBRE</t>
  </si>
  <si>
    <t>PRECIPITACIÓNES DEL MES DE MARZO</t>
  </si>
  <si>
    <t>PRECIPITACIÓNES DEL MES DE ENERO</t>
  </si>
  <si>
    <t>PRECIPITACIÓNES DEL MES DE FEBRERO</t>
  </si>
  <si>
    <t>PRECIPITACIÓNES DEL MES DE ABRIL</t>
  </si>
  <si>
    <t>REGION</t>
  </si>
  <si>
    <t>ESTACION</t>
  </si>
  <si>
    <t>LLAVE</t>
  </si>
  <si>
    <t>Aquismon</t>
  </si>
  <si>
    <t>MUNICIPIO</t>
  </si>
  <si>
    <t>El Vergel</t>
  </si>
  <si>
    <t>Guadalcázar</t>
  </si>
  <si>
    <t xml:space="preserve">PROMEDIO ESTATAL </t>
  </si>
  <si>
    <t>Villa De Ramos</t>
  </si>
  <si>
    <t>El Pocito</t>
  </si>
  <si>
    <t>La Victoria</t>
  </si>
  <si>
    <t>Cerritos de Bernal</t>
  </si>
  <si>
    <t>Santa Matilde</t>
  </si>
  <si>
    <t>La Herradura</t>
  </si>
  <si>
    <t xml:space="preserve">Santo Domingo </t>
  </si>
  <si>
    <t>Altiplano_El Pocito</t>
  </si>
  <si>
    <t>Altiplano_La Victoria</t>
  </si>
  <si>
    <t>Altiplano_Cerritos de Bernal</t>
  </si>
  <si>
    <t>Altiplano_Santa Matilde</t>
  </si>
  <si>
    <t>Altiplano_La Herradura</t>
  </si>
  <si>
    <t xml:space="preserve">Villa de Reyes </t>
  </si>
  <si>
    <t>Tamuin</t>
  </si>
  <si>
    <t xml:space="preserve">Tamuin </t>
  </si>
  <si>
    <t xml:space="preserve">Vanegas </t>
  </si>
  <si>
    <t>ND</t>
  </si>
  <si>
    <t>Nota: La precipitación está tomada con base en el aviso meteorológico de CONAGUA Y las estaciones agroclimatológicas del Gobierno del Estado de San Luis Potosí.</t>
  </si>
  <si>
    <t>(PROMEDIOS)</t>
  </si>
  <si>
    <t>PRECIPITACIONES EN EL ESTADO DE SAN LUIS POTOSI 2015</t>
  </si>
  <si>
    <t>0.D</t>
  </si>
  <si>
    <t>ND0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</si>
</sst>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"/>
    <numFmt numFmtId="166" formatCode="0.000000"/>
  </numFmts>
  <fonts count="4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/>
      <sz val="8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0"/>
      <color theme="1"/>
      <name val="Arial Black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sz val="10"/>
      <color rgb="FF333333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sz val="9"/>
      <color rgb="FF333333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3EAEB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0" fontId="15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3" fillId="22" borderId="26" applyNumberFormat="0" applyAlignment="0" applyProtection="0"/>
    <xf numFmtId="0" fontId="24" fillId="23" borderId="27" applyNumberFormat="0" applyAlignment="0" applyProtection="0"/>
    <xf numFmtId="0" fontId="25" fillId="23" borderId="26" applyNumberFormat="0" applyAlignment="0" applyProtection="0"/>
    <xf numFmtId="0" fontId="26" fillId="0" borderId="28" applyNumberFormat="0" applyFill="0" applyAlignment="0" applyProtection="0"/>
    <xf numFmtId="0" fontId="27" fillId="24" borderId="29" applyNumberFormat="0" applyAlignment="0" applyProtection="0"/>
    <xf numFmtId="0" fontId="28" fillId="0" borderId="0" applyNumberFormat="0" applyFill="0" applyBorder="0" applyAlignment="0" applyProtection="0"/>
    <xf numFmtId="0" fontId="2" fillId="25" borderId="30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31" applyNumberFormat="0" applyFill="0" applyAlignment="0" applyProtection="0"/>
    <xf numFmtId="0" fontId="3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31" fillId="49" borderId="0" applyNumberFormat="0" applyBorder="0" applyAlignment="0" applyProtection="0"/>
  </cellStyleXfs>
  <cellXfs count="208">
    <xf numFmtId="0" fontId="0" fillId="0" borderId="0" xfId="0"/>
    <xf numFmtId="0" fontId="3" fillId="0" borderId="0" xfId="0" applyFont="1"/>
    <xf numFmtId="0" fontId="1" fillId="0" borderId="0" xfId="0" applyFont="1"/>
    <xf numFmtId="2" fontId="6" fillId="6" borderId="1" xfId="0" applyNumberFormat="1" applyFont="1" applyFill="1" applyBorder="1"/>
    <xf numFmtId="0" fontId="1" fillId="0" borderId="0" xfId="0" applyFont="1" applyFill="1"/>
    <xf numFmtId="0" fontId="8" fillId="2" borderId="1" xfId="0" applyFont="1" applyFill="1" applyBorder="1"/>
    <xf numFmtId="0" fontId="8" fillId="12" borderId="1" xfId="0" applyFont="1" applyFill="1" applyBorder="1"/>
    <xf numFmtId="0" fontId="8" fillId="4" borderId="1" xfId="0" applyFont="1" applyFill="1" applyBorder="1"/>
    <xf numFmtId="0" fontId="8" fillId="3" borderId="1" xfId="0" applyFont="1" applyFill="1" applyBorder="1"/>
    <xf numFmtId="0" fontId="8" fillId="0" borderId="0" xfId="0" applyFont="1"/>
    <xf numFmtId="0" fontId="7" fillId="0" borderId="0" xfId="0" applyFont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2" fontId="6" fillId="6" borderId="3" xfId="0" applyNumberFormat="1" applyFont="1" applyFill="1" applyBorder="1"/>
    <xf numFmtId="0" fontId="5" fillId="10" borderId="5" xfId="0" applyFont="1" applyFill="1" applyBorder="1" applyAlignment="1">
      <alignment horizontal="center" vertical="center"/>
    </xf>
    <xf numFmtId="2" fontId="5" fillId="5" borderId="5" xfId="0" applyNumberFormat="1" applyFont="1" applyFill="1" applyBorder="1"/>
    <xf numFmtId="2" fontId="5" fillId="5" borderId="1" xfId="0" applyNumberFormat="1" applyFont="1" applyFill="1" applyBorder="1" applyAlignment="1">
      <alignment horizontal="right" vertical="center"/>
    </xf>
    <xf numFmtId="0" fontId="8" fillId="0" borderId="0" xfId="0" applyFont="1" applyFill="1" applyBorder="1"/>
    <xf numFmtId="0" fontId="8" fillId="16" borderId="1" xfId="0" applyFont="1" applyFill="1" applyBorder="1"/>
    <xf numFmtId="2" fontId="9" fillId="17" borderId="1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 wrapText="1"/>
    </xf>
    <xf numFmtId="2" fontId="8" fillId="13" borderId="1" xfId="1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center" vertical="center" wrapText="1"/>
    </xf>
    <xf numFmtId="2" fontId="8" fillId="4" borderId="1" xfId="1" applyNumberFormat="1" applyFont="1" applyFill="1" applyBorder="1" applyAlignment="1">
      <alignment horizontal="right"/>
    </xf>
    <xf numFmtId="0" fontId="12" fillId="4" borderId="1" xfId="0" applyFont="1" applyFill="1" applyBorder="1" applyAlignment="1">
      <alignment horizontal="center" vertical="center" wrapText="1"/>
    </xf>
    <xf numFmtId="0" fontId="12" fillId="13" borderId="1" xfId="0" applyFont="1" applyFill="1" applyBorder="1" applyAlignment="1">
      <alignment horizontal="center" vertical="center" wrapText="1"/>
    </xf>
    <xf numFmtId="2" fontId="9" fillId="13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" fillId="5" borderId="15" xfId="0" applyNumberFormat="1" applyFont="1" applyFill="1" applyBorder="1"/>
    <xf numFmtId="0" fontId="1" fillId="3" borderId="15" xfId="0" applyFont="1" applyFill="1" applyBorder="1"/>
    <xf numFmtId="0" fontId="1" fillId="3" borderId="1" xfId="0" applyFont="1" applyFill="1" applyBorder="1"/>
    <xf numFmtId="0" fontId="1" fillId="18" borderId="15" xfId="0" applyFont="1" applyFill="1" applyBorder="1"/>
    <xf numFmtId="0" fontId="1" fillId="18" borderId="1" xfId="0" applyFont="1" applyFill="1" applyBorder="1"/>
    <xf numFmtId="0" fontId="8" fillId="18" borderId="1" xfId="0" applyFont="1" applyFill="1" applyBorder="1"/>
    <xf numFmtId="0" fontId="8" fillId="18" borderId="13" xfId="0" applyFont="1" applyFill="1" applyBorder="1"/>
    <xf numFmtId="2" fontId="1" fillId="14" borderId="15" xfId="0" applyNumberFormat="1" applyFont="1" applyFill="1" applyBorder="1"/>
    <xf numFmtId="2" fontId="6" fillId="14" borderId="1" xfId="0" applyNumberFormat="1" applyFont="1" applyFill="1" applyBorder="1"/>
    <xf numFmtId="2" fontId="1" fillId="14" borderId="1" xfId="0" applyNumberFormat="1" applyFont="1" applyFill="1" applyBorder="1"/>
    <xf numFmtId="2" fontId="6" fillId="14" borderId="13" xfId="0" applyNumberFormat="1" applyFont="1" applyFill="1" applyBorder="1"/>
    <xf numFmtId="2" fontId="6" fillId="14" borderId="18" xfId="0" applyNumberFormat="1" applyFont="1" applyFill="1" applyBorder="1"/>
    <xf numFmtId="2" fontId="6" fillId="14" borderId="3" xfId="0" applyNumberFormat="1" applyFont="1" applyFill="1" applyBorder="1"/>
    <xf numFmtId="166" fontId="3" fillId="0" borderId="0" xfId="0" applyNumberFormat="1" applyFont="1"/>
    <xf numFmtId="0" fontId="1" fillId="18" borderId="14" xfId="0" applyFont="1" applyFill="1" applyBorder="1"/>
    <xf numFmtId="0" fontId="1" fillId="18" borderId="16" xfId="0" applyFont="1" applyFill="1" applyBorder="1"/>
    <xf numFmtId="0" fontId="1" fillId="18" borderId="21" xfId="0" applyFont="1" applyFill="1" applyBorder="1"/>
    <xf numFmtId="0" fontId="8" fillId="18" borderId="19" xfId="0" applyFont="1" applyFill="1" applyBorder="1"/>
    <xf numFmtId="0" fontId="8" fillId="18" borderId="16" xfId="0" applyFont="1" applyFill="1" applyBorder="1"/>
    <xf numFmtId="0" fontId="1" fillId="17" borderId="21" xfId="0" applyFont="1" applyFill="1" applyBorder="1"/>
    <xf numFmtId="0" fontId="8" fillId="17" borderId="16" xfId="0" applyFont="1" applyFill="1" applyBorder="1"/>
    <xf numFmtId="0" fontId="1" fillId="17" borderId="1" xfId="0" applyFont="1" applyFill="1" applyBorder="1"/>
    <xf numFmtId="0" fontId="1" fillId="17" borderId="22" xfId="0" applyFont="1" applyFill="1" applyBorder="1"/>
    <xf numFmtId="0" fontId="1" fillId="17" borderId="3" xfId="0" applyFont="1" applyFill="1" applyBorder="1"/>
    <xf numFmtId="0" fontId="1" fillId="10" borderId="14" xfId="0" applyFont="1" applyFill="1" applyBorder="1"/>
    <xf numFmtId="0" fontId="1" fillId="10" borderId="16" xfId="0" applyFont="1" applyFill="1" applyBorder="1"/>
    <xf numFmtId="0" fontId="1" fillId="10" borderId="1" xfId="0" applyFont="1" applyFill="1" applyBorder="1"/>
    <xf numFmtId="0" fontId="1" fillId="10" borderId="21" xfId="0" applyFont="1" applyFill="1" applyBorder="1"/>
    <xf numFmtId="0" fontId="8" fillId="10" borderId="19" xfId="0" applyFont="1" applyFill="1" applyBorder="1"/>
    <xf numFmtId="0" fontId="1" fillId="10" borderId="3" xfId="0" applyFont="1" applyFill="1" applyBorder="1"/>
    <xf numFmtId="0" fontId="8" fillId="10" borderId="16" xfId="0" applyFont="1" applyFill="1" applyBorder="1"/>
    <xf numFmtId="0" fontId="8" fillId="10" borderId="20" xfId="0" applyFont="1" applyFill="1" applyBorder="1"/>
    <xf numFmtId="0" fontId="1" fillId="10" borderId="13" xfId="0" applyFont="1" applyFill="1" applyBorder="1"/>
    <xf numFmtId="0" fontId="1" fillId="3" borderId="14" xfId="0" applyFont="1" applyFill="1" applyBorder="1"/>
    <xf numFmtId="0" fontId="1" fillId="3" borderId="16" xfId="0" applyFont="1" applyFill="1" applyBorder="1"/>
    <xf numFmtId="0" fontId="8" fillId="3" borderId="19" xfId="0" applyFont="1" applyFill="1" applyBorder="1"/>
    <xf numFmtId="0" fontId="8" fillId="3" borderId="3" xfId="0" applyFont="1" applyFill="1" applyBorder="1"/>
    <xf numFmtId="0" fontId="8" fillId="3" borderId="16" xfId="0" applyFont="1" applyFill="1" applyBorder="1"/>
    <xf numFmtId="0" fontId="8" fillId="3" borderId="17" xfId="0" applyFont="1" applyFill="1" applyBorder="1"/>
    <xf numFmtId="0" fontId="8" fillId="3" borderId="18" xfId="0" applyFont="1" applyFill="1" applyBorder="1"/>
    <xf numFmtId="165" fontId="8" fillId="4" borderId="1" xfId="0" applyNumberFormat="1" applyFont="1" applyFill="1" applyBorder="1" applyAlignment="1">
      <alignment horizontal="right"/>
    </xf>
    <xf numFmtId="165" fontId="8" fillId="13" borderId="1" xfId="0" applyNumberFormat="1" applyFont="1" applyFill="1" applyBorder="1" applyAlignment="1">
      <alignment horizontal="right"/>
    </xf>
    <xf numFmtId="2" fontId="1" fillId="15" borderId="6" xfId="0" applyNumberFormat="1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8" fillId="10" borderId="1" xfId="0" applyFont="1" applyFill="1" applyBorder="1"/>
    <xf numFmtId="0" fontId="7" fillId="5" borderId="12" xfId="0" applyFont="1" applyFill="1" applyBorder="1" applyAlignment="1">
      <alignment horizontal="center" wrapText="1"/>
    </xf>
    <xf numFmtId="0" fontId="13" fillId="0" borderId="33" xfId="0" applyFont="1" applyFill="1" applyBorder="1" applyAlignment="1"/>
    <xf numFmtId="0" fontId="13" fillId="0" borderId="32" xfId="0" applyFont="1" applyFill="1" applyBorder="1" applyAlignment="1"/>
    <xf numFmtId="0" fontId="7" fillId="5" borderId="32" xfId="0" applyFont="1" applyFill="1" applyBorder="1" applyAlignment="1">
      <alignment vertical="center" wrapText="1"/>
    </xf>
    <xf numFmtId="0" fontId="8" fillId="16" borderId="13" xfId="0" applyFont="1" applyFill="1" applyBorder="1"/>
    <xf numFmtId="0" fontId="5" fillId="10" borderId="10" xfId="0" applyFont="1" applyFill="1" applyBorder="1" applyAlignment="1">
      <alignment horizontal="center" vertical="center"/>
    </xf>
    <xf numFmtId="0" fontId="14" fillId="0" borderId="0" xfId="0" applyFont="1" applyAlignment="1"/>
    <xf numFmtId="0" fontId="0" fillId="0" borderId="0" xfId="0"/>
    <xf numFmtId="0" fontId="0" fillId="0" borderId="0" xfId="0"/>
    <xf numFmtId="0" fontId="33" fillId="0" borderId="0" xfId="0" applyFont="1" applyAlignment="1">
      <alignment horizontal="center" vertical="center"/>
    </xf>
    <xf numFmtId="0" fontId="33" fillId="9" borderId="1" xfId="0" applyFont="1" applyFill="1" applyBorder="1" applyAlignment="1">
      <alignment horizontal="center" vertical="center"/>
    </xf>
    <xf numFmtId="0" fontId="1" fillId="17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9" fillId="17" borderId="1" xfId="0" applyNumberFormat="1" applyFont="1" applyFill="1" applyBorder="1" applyAlignment="1">
      <alignment horizontal="center" vertical="center"/>
    </xf>
    <xf numFmtId="0" fontId="7" fillId="9" borderId="1" xfId="0" applyNumberFormat="1" applyFont="1" applyFill="1" applyBorder="1" applyAlignment="1">
      <alignment horizontal="center" vertical="center"/>
    </xf>
    <xf numFmtId="2" fontId="8" fillId="4" borderId="1" xfId="1" applyNumberFormat="1" applyFont="1" applyFill="1" applyBorder="1" applyAlignment="1">
      <alignment horizontal="center" vertical="center"/>
    </xf>
    <xf numFmtId="2" fontId="8" fillId="13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/>
    </xf>
    <xf numFmtId="164" fontId="32" fillId="0" borderId="1" xfId="0" quotePrefix="1" applyNumberFormat="1" applyFont="1" applyFill="1" applyBorder="1" applyAlignment="1">
      <alignment horizontal="center" vertical="center"/>
    </xf>
    <xf numFmtId="164" fontId="32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Border="1" applyAlignment="1">
      <alignment horizontal="center" vertical="center"/>
    </xf>
    <xf numFmtId="164" fontId="32" fillId="11" borderId="1" xfId="0" applyNumberFormat="1" applyFont="1" applyFill="1" applyBorder="1" applyAlignment="1">
      <alignment horizontal="center" vertical="center"/>
    </xf>
    <xf numFmtId="164" fontId="32" fillId="11" borderId="1" xfId="0" quotePrefix="1" applyNumberFormat="1" applyFont="1" applyFill="1" applyBorder="1" applyAlignment="1">
      <alignment horizontal="center" vertical="center"/>
    </xf>
    <xf numFmtId="164" fontId="8" fillId="11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12" borderId="1" xfId="0" applyFont="1" applyFill="1" applyBorder="1"/>
    <xf numFmtId="0" fontId="1" fillId="4" borderId="1" xfId="0" applyFont="1" applyFill="1" applyBorder="1"/>
    <xf numFmtId="0" fontId="1" fillId="16" borderId="1" xfId="0" applyFont="1" applyFill="1" applyBorder="1"/>
    <xf numFmtId="2" fontId="1" fillId="14" borderId="3" xfId="0" applyNumberFormat="1" applyFont="1" applyFill="1" applyBorder="1"/>
    <xf numFmtId="0" fontId="1" fillId="50" borderId="1" xfId="0" applyFont="1" applyFill="1" applyBorder="1"/>
    <xf numFmtId="0" fontId="8" fillId="51" borderId="1" xfId="0" applyFont="1" applyFill="1" applyBorder="1"/>
    <xf numFmtId="0" fontId="8" fillId="9" borderId="1" xfId="0" applyFont="1" applyFill="1" applyBorder="1"/>
    <xf numFmtId="0" fontId="8" fillId="9" borderId="13" xfId="0" applyFont="1" applyFill="1" applyBorder="1"/>
    <xf numFmtId="0" fontId="8" fillId="52" borderId="1" xfId="0" applyFont="1" applyFill="1" applyBorder="1"/>
    <xf numFmtId="0" fontId="8" fillId="53" borderId="1" xfId="0" applyFont="1" applyFill="1" applyBorder="1"/>
    <xf numFmtId="0" fontId="8" fillId="53" borderId="13" xfId="0" applyFont="1" applyFill="1" applyBorder="1"/>
    <xf numFmtId="0" fontId="8" fillId="7" borderId="1" xfId="0" applyFont="1" applyFill="1" applyBorder="1"/>
    <xf numFmtId="0" fontId="8" fillId="54" borderId="1" xfId="0" applyFont="1" applyFill="1" applyBorder="1"/>
    <xf numFmtId="0" fontId="1" fillId="17" borderId="19" xfId="0" applyFont="1" applyFill="1" applyBorder="1"/>
    <xf numFmtId="0" fontId="8" fillId="18" borderId="34" xfId="0" applyFont="1" applyFill="1" applyBorder="1"/>
    <xf numFmtId="164" fontId="32" fillId="11" borderId="1" xfId="0" applyNumberFormat="1" applyFont="1" applyFill="1" applyBorder="1" applyAlignment="1">
      <alignment horizontal="center" wrapText="1"/>
    </xf>
    <xf numFmtId="164" fontId="32" fillId="11" borderId="1" xfId="0" applyNumberFormat="1" applyFont="1" applyFill="1" applyBorder="1" applyAlignment="1">
      <alignment horizontal="center"/>
    </xf>
    <xf numFmtId="0" fontId="8" fillId="55" borderId="1" xfId="0" applyFont="1" applyFill="1" applyBorder="1"/>
    <xf numFmtId="0" fontId="1" fillId="17" borderId="20" xfId="0" applyFont="1" applyFill="1" applyBorder="1"/>
    <xf numFmtId="2" fontId="6" fillId="14" borderId="2" xfId="0" applyNumberFormat="1" applyFont="1" applyFill="1" applyBorder="1"/>
    <xf numFmtId="2" fontId="6" fillId="14" borderId="22" xfId="0" applyNumberFormat="1" applyFont="1" applyFill="1" applyBorder="1"/>
    <xf numFmtId="0" fontId="8" fillId="18" borderId="22" xfId="0" applyFont="1" applyFill="1" applyBorder="1"/>
    <xf numFmtId="0" fontId="1" fillId="17" borderId="38" xfId="0" applyFont="1" applyFill="1" applyBorder="1"/>
    <xf numFmtId="2" fontId="1" fillId="5" borderId="3" xfId="0" applyNumberFormat="1" applyFont="1" applyFill="1" applyBorder="1"/>
    <xf numFmtId="2" fontId="1" fillId="5" borderId="1" xfId="0" applyNumberFormat="1" applyFont="1" applyFill="1" applyBorder="1"/>
    <xf numFmtId="2" fontId="1" fillId="5" borderId="22" xfId="0" applyNumberFormat="1" applyFont="1" applyFill="1" applyBorder="1"/>
    <xf numFmtId="164" fontId="32" fillId="0" borderId="1" xfId="0" quotePrefix="1" applyNumberFormat="1" applyFont="1" applyFill="1" applyBorder="1" applyAlignment="1">
      <alignment horizontal="center" vertical="center" wrapText="1"/>
    </xf>
    <xf numFmtId="164" fontId="11" fillId="11" borderId="1" xfId="0" applyNumberFormat="1" applyFont="1" applyFill="1" applyBorder="1" applyAlignment="1">
      <alignment horizontal="center" vertical="center"/>
    </xf>
    <xf numFmtId="164" fontId="10" fillId="11" borderId="1" xfId="1" applyNumberFormat="1" applyFont="1" applyFill="1" applyBorder="1" applyAlignment="1">
      <alignment horizontal="center" vertical="center"/>
    </xf>
    <xf numFmtId="164" fontId="11" fillId="11" borderId="1" xfId="1" applyNumberFormat="1" applyFont="1" applyFill="1" applyBorder="1" applyAlignment="1">
      <alignment horizontal="center" vertical="center"/>
    </xf>
    <xf numFmtId="164" fontId="8" fillId="11" borderId="1" xfId="1" applyNumberFormat="1" applyFont="1" applyFill="1" applyBorder="1" applyAlignment="1">
      <alignment horizontal="center" vertical="center"/>
    </xf>
    <xf numFmtId="164" fontId="10" fillId="11" borderId="1" xfId="0" applyNumberFormat="1" applyFont="1" applyFill="1" applyBorder="1" applyAlignment="1">
      <alignment horizontal="center" vertical="center"/>
    </xf>
    <xf numFmtId="164" fontId="35" fillId="0" borderId="1" xfId="0" applyNumberFormat="1" applyFont="1" applyFill="1" applyBorder="1" applyAlignment="1">
      <alignment horizontal="center" vertical="center"/>
    </xf>
    <xf numFmtId="164" fontId="35" fillId="0" borderId="1" xfId="0" applyNumberFormat="1" applyFont="1" applyFill="1" applyBorder="1" applyAlignment="1">
      <alignment horizontal="center" vertical="center" wrapText="1"/>
    </xf>
    <xf numFmtId="0" fontId="8" fillId="56" borderId="1" xfId="0" applyFont="1" applyFill="1" applyBorder="1"/>
    <xf numFmtId="0" fontId="32" fillId="58" borderId="1" xfId="0" applyFont="1" applyFill="1" applyBorder="1"/>
    <xf numFmtId="0" fontId="8" fillId="59" borderId="1" xfId="0" applyFont="1" applyFill="1" applyBorder="1"/>
    <xf numFmtId="0" fontId="8" fillId="60" borderId="1" xfId="0" applyFont="1" applyFill="1" applyBorder="1"/>
    <xf numFmtId="164" fontId="36" fillId="0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right"/>
    </xf>
    <xf numFmtId="164" fontId="8" fillId="4" borderId="1" xfId="1" applyNumberFormat="1" applyFont="1" applyFill="1" applyBorder="1" applyAlignment="1">
      <alignment horizontal="right"/>
    </xf>
    <xf numFmtId="164" fontId="8" fillId="13" borderId="1" xfId="0" applyNumberFormat="1" applyFont="1" applyFill="1" applyBorder="1" applyAlignment="1">
      <alignment horizontal="right"/>
    </xf>
    <xf numFmtId="164" fontId="8" fillId="13" borderId="1" xfId="1" applyNumberFormat="1" applyFont="1" applyFill="1" applyBorder="1" applyAlignment="1">
      <alignment horizontal="right"/>
    </xf>
    <xf numFmtId="0" fontId="5" fillId="10" borderId="3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2" fontId="7" fillId="5" borderId="40" xfId="0" applyNumberFormat="1" applyFont="1" applyFill="1" applyBorder="1"/>
    <xf numFmtId="0" fontId="7" fillId="9" borderId="7" xfId="0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4" fontId="32" fillId="2" borderId="1" xfId="0" applyNumberFormat="1" applyFont="1" applyFill="1" applyBorder="1" applyAlignment="1">
      <alignment horizontal="center" wrapText="1"/>
    </xf>
    <xf numFmtId="164" fontId="32" fillId="2" borderId="1" xfId="0" applyNumberFormat="1" applyFont="1" applyFill="1" applyBorder="1" applyAlignment="1">
      <alignment horizontal="center" vertical="center"/>
    </xf>
    <xf numFmtId="164" fontId="32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/>
    </xf>
    <xf numFmtId="0" fontId="8" fillId="58" borderId="1" xfId="0" applyFont="1" applyFill="1" applyBorder="1"/>
    <xf numFmtId="0" fontId="8" fillId="12" borderId="1" xfId="0" applyFont="1" applyFill="1" applyBorder="1" applyAlignment="1">
      <alignment horizontal="left"/>
    </xf>
    <xf numFmtId="0" fontId="34" fillId="12" borderId="1" xfId="0" applyFont="1" applyFill="1" applyBorder="1" applyAlignment="1">
      <alignment horizontal="left" vertical="center"/>
    </xf>
    <xf numFmtId="164" fontId="38" fillId="0" borderId="1" xfId="0" applyNumberFormat="1" applyFont="1" applyFill="1" applyBorder="1" applyAlignment="1">
      <alignment horizontal="center" vertical="center" wrapText="1"/>
    </xf>
    <xf numFmtId="164" fontId="40" fillId="0" borderId="1" xfId="0" applyNumberFormat="1" applyFont="1" applyFill="1" applyBorder="1" applyAlignment="1">
      <alignment horizontal="center" vertical="center"/>
    </xf>
    <xf numFmtId="164" fontId="40" fillId="0" borderId="1" xfId="0" applyNumberFormat="1" applyFont="1" applyFill="1" applyBorder="1" applyAlignment="1">
      <alignment horizontal="center" vertical="center" wrapText="1"/>
    </xf>
    <xf numFmtId="0" fontId="38" fillId="61" borderId="0" xfId="0" applyFont="1" applyFill="1" applyAlignment="1">
      <alignment vertical="center" wrapText="1"/>
    </xf>
    <xf numFmtId="0" fontId="38" fillId="62" borderId="0" xfId="0" applyFont="1" applyFill="1" applyAlignment="1">
      <alignment vertical="center" wrapText="1"/>
    </xf>
    <xf numFmtId="164" fontId="40" fillId="2" borderId="1" xfId="0" applyNumberFormat="1" applyFont="1" applyFill="1" applyBorder="1" applyAlignment="1">
      <alignment horizontal="center" vertical="center"/>
    </xf>
    <xf numFmtId="164" fontId="39" fillId="2" borderId="1" xfId="0" applyNumberFormat="1" applyFont="1" applyFill="1" applyBorder="1" applyAlignment="1">
      <alignment horizontal="center" vertical="center" wrapText="1"/>
    </xf>
    <xf numFmtId="0" fontId="8" fillId="57" borderId="1" xfId="0" applyFont="1" applyFill="1" applyBorder="1"/>
    <xf numFmtId="0" fontId="38" fillId="0" borderId="1" xfId="0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164" fontId="40" fillId="0" borderId="2" xfId="0" applyNumberFormat="1" applyFont="1" applyFill="1" applyBorder="1" applyAlignment="1">
      <alignment horizontal="center" vertical="center"/>
    </xf>
    <xf numFmtId="164" fontId="41" fillId="0" borderId="1" xfId="0" applyNumberFormat="1" applyFont="1" applyFill="1" applyBorder="1" applyAlignment="1">
      <alignment horizontal="center" vertical="center" wrapText="1"/>
    </xf>
    <xf numFmtId="2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NumberFormat="1" applyFont="1" applyFill="1" applyBorder="1" applyAlignment="1">
      <alignment horizontal="center" vertical="center" wrapText="1"/>
    </xf>
    <xf numFmtId="164" fontId="32" fillId="0" borderId="1" xfId="1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4" fontId="39" fillId="2" borderId="1" xfId="0" applyNumberFormat="1" applyFont="1" applyFill="1" applyBorder="1" applyAlignment="1">
      <alignment horizontal="center" vertical="center"/>
    </xf>
    <xf numFmtId="164" fontId="39" fillId="2" borderId="41" xfId="0" applyNumberFormat="1" applyFont="1" applyFill="1" applyBorder="1" applyAlignment="1">
      <alignment horizontal="center" vertical="center" wrapText="1"/>
    </xf>
    <xf numFmtId="164" fontId="39" fillId="2" borderId="3" xfId="0" applyNumberFormat="1" applyFont="1" applyFill="1" applyBorder="1" applyAlignment="1">
      <alignment horizontal="center" vertical="center" wrapText="1"/>
    </xf>
    <xf numFmtId="164" fontId="36" fillId="2" borderId="1" xfId="0" applyNumberFormat="1" applyFont="1" applyFill="1" applyBorder="1" applyAlignment="1">
      <alignment horizontal="center" vertical="center" wrapText="1"/>
    </xf>
    <xf numFmtId="0" fontId="39" fillId="61" borderId="0" xfId="0" applyFont="1" applyFill="1" applyAlignment="1">
      <alignment vertical="center" wrapText="1"/>
    </xf>
    <xf numFmtId="0" fontId="39" fillId="62" borderId="0" xfId="0" applyFont="1" applyFill="1" applyAlignment="1">
      <alignment vertical="center" wrapText="1"/>
    </xf>
    <xf numFmtId="0" fontId="38" fillId="0" borderId="0" xfId="0" applyFont="1" applyFill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39" fillId="0" borderId="1" xfId="0" applyNumberFormat="1" applyFont="1" applyFill="1" applyBorder="1" applyAlignment="1">
      <alignment horizontal="center" vertical="center" wrapText="1"/>
    </xf>
    <xf numFmtId="164" fontId="36" fillId="0" borderId="1" xfId="0" applyNumberFormat="1" applyFont="1" applyFill="1" applyBorder="1" applyAlignment="1">
      <alignment horizontal="center" vertical="center"/>
    </xf>
    <xf numFmtId="164" fontId="36" fillId="0" borderId="1" xfId="0" quotePrefix="1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15" borderId="8" xfId="0" applyNumberFormat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wrapText="1"/>
    </xf>
    <xf numFmtId="0" fontId="7" fillId="5" borderId="11" xfId="0" applyFont="1" applyFill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2" fontId="1" fillId="15" borderId="7" xfId="0" applyNumberFormat="1" applyFont="1" applyFill="1" applyBorder="1" applyAlignment="1">
      <alignment horizontal="center" vertical="center" wrapText="1"/>
    </xf>
    <xf numFmtId="2" fontId="1" fillId="15" borderId="8" xfId="0" applyNumberFormat="1" applyFont="1" applyFill="1" applyBorder="1" applyAlignment="1">
      <alignment horizontal="center" vertical="center" wrapText="1"/>
    </xf>
    <xf numFmtId="2" fontId="1" fillId="15" borderId="9" xfId="0" applyNumberFormat="1" applyFont="1" applyFill="1" applyBorder="1" applyAlignment="1">
      <alignment horizontal="center" vertical="center" wrapText="1"/>
    </xf>
    <xf numFmtId="2" fontId="1" fillId="15" borderId="35" xfId="0" applyNumberFormat="1" applyFont="1" applyFill="1" applyBorder="1" applyAlignment="1">
      <alignment horizontal="center" vertical="center" wrapText="1"/>
    </xf>
    <xf numFmtId="2" fontId="1" fillId="15" borderId="36" xfId="0" applyNumberFormat="1" applyFont="1" applyFill="1" applyBorder="1" applyAlignment="1">
      <alignment horizontal="center" vertical="center" wrapText="1"/>
    </xf>
    <xf numFmtId="2" fontId="1" fillId="15" borderId="37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wrapText="1"/>
    </xf>
    <xf numFmtId="0" fontId="9" fillId="17" borderId="1" xfId="0" applyFont="1" applyFill="1" applyBorder="1" applyAlignment="1">
      <alignment horizontal="center" wrapText="1"/>
    </xf>
    <xf numFmtId="0" fontId="3" fillId="7" borderId="0" xfId="0" applyFont="1" applyFill="1" applyAlignment="1">
      <alignment horizontal="left"/>
    </xf>
    <xf numFmtId="0" fontId="7" fillId="8" borderId="1" xfId="0" applyFont="1" applyFill="1" applyBorder="1" applyAlignment="1">
      <alignment horizontal="center" wrapText="1"/>
    </xf>
    <xf numFmtId="0" fontId="0" fillId="0" borderId="1" xfId="0" applyBorder="1"/>
    <xf numFmtId="0" fontId="7" fillId="57" borderId="1" xfId="0" applyFont="1" applyFill="1" applyBorder="1" applyAlignment="1">
      <alignment horizontal="center" wrapText="1"/>
    </xf>
  </cellXfs>
  <cellStyles count="46">
    <cellStyle name="20% - Énfasis1" xfId="23" builtinId="30" customBuiltin="1"/>
    <cellStyle name="20% - Énfasis2" xfId="27" builtinId="34" customBuiltin="1"/>
    <cellStyle name="20% - Énfasis3" xfId="31" builtinId="38" customBuiltin="1"/>
    <cellStyle name="20% - Énfasis4" xfId="35" builtinId="42" customBuiltin="1"/>
    <cellStyle name="20% - Énfasis5" xfId="39" builtinId="46" customBuiltin="1"/>
    <cellStyle name="20% - Énfasis6" xfId="43" builtinId="50" customBuiltin="1"/>
    <cellStyle name="40% - Énfasis1" xfId="24" builtinId="31" customBuiltin="1"/>
    <cellStyle name="40% - Énfasis2" xfId="28" builtinId="35" customBuiltin="1"/>
    <cellStyle name="40% - Énfasis3" xfId="32" builtinId="39" customBuiltin="1"/>
    <cellStyle name="40% - Énfasis4" xfId="36" builtinId="43" customBuiltin="1"/>
    <cellStyle name="40% - Énfasis5" xfId="40" builtinId="47" customBuiltin="1"/>
    <cellStyle name="40% - Énfasis6" xfId="44" builtinId="51" customBuiltin="1"/>
    <cellStyle name="60% - Énfasis1" xfId="25" builtinId="32" customBuiltin="1"/>
    <cellStyle name="60% - Énfasis2" xfId="29" builtinId="36" customBuiltin="1"/>
    <cellStyle name="60% - Énfasis3" xfId="33" builtinId="40" customBuiltin="1"/>
    <cellStyle name="60% - Énfasis4" xfId="37" builtinId="44" customBuiltin="1"/>
    <cellStyle name="60% - Énfasis5" xfId="41" builtinId="48" customBuiltin="1"/>
    <cellStyle name="60% - Énfasis6" xfId="45" builtinId="52" customBuiltin="1"/>
    <cellStyle name="Bueno" xfId="10" builtinId="26" customBuiltin="1"/>
    <cellStyle name="Cálculo" xfId="15" builtinId="22" customBuiltin="1"/>
    <cellStyle name="Celda de comprobación" xfId="17" builtinId="23" customBuiltin="1"/>
    <cellStyle name="Celda vinculada" xfId="16" builtinId="24" customBuiltin="1"/>
    <cellStyle name="Encabezado 1" xfId="6" builtinId="16" customBuiltin="1"/>
    <cellStyle name="Encabezado 4" xfId="9" builtinId="19" customBuiltin="1"/>
    <cellStyle name="Énfasis1" xfId="22" builtinId="29" customBuiltin="1"/>
    <cellStyle name="Énfasis2" xfId="26" builtinId="33" customBuiltin="1"/>
    <cellStyle name="Énfasis3" xfId="30" builtinId="37" customBuiltin="1"/>
    <cellStyle name="Énfasis4" xfId="34" builtinId="41" customBuiltin="1"/>
    <cellStyle name="Énfasis5" xfId="38" builtinId="45" customBuiltin="1"/>
    <cellStyle name="Énfasis6" xfId="42" builtinId="49" customBuiltin="1"/>
    <cellStyle name="Entrada" xfId="13" builtinId="20" customBuiltin="1"/>
    <cellStyle name="Incorrecto" xfId="11" builtinId="27" customBuiltin="1"/>
    <cellStyle name="Millares" xfId="1" builtinId="3"/>
    <cellStyle name="Millares 6" xfId="4"/>
    <cellStyle name="Neutral" xfId="12" builtinId="28" customBuiltin="1"/>
    <cellStyle name="Normal" xfId="0" builtinId="0"/>
    <cellStyle name="Normal 3" xfId="2"/>
    <cellStyle name="Normal 6" xfId="3"/>
    <cellStyle name="Notas" xfId="19" builtinId="10" customBuiltin="1"/>
    <cellStyle name="Salida" xfId="14" builtinId="21" customBuiltin="1"/>
    <cellStyle name="Texto de advertencia" xfId="18" builtinId="11" customBuiltin="1"/>
    <cellStyle name="Texto explicativo" xfId="20" builtinId="53" customBuiltin="1"/>
    <cellStyle name="Título" xfId="5" builtinId="15" customBuiltin="1"/>
    <cellStyle name="Título 2" xfId="7" builtinId="17" customBuiltin="1"/>
    <cellStyle name="Título 3" xfId="8" builtinId="18" customBuiltin="1"/>
    <cellStyle name="Total" xfId="21" builtinId="25" customBuiltin="1"/>
  </cellStyles>
  <dxfs count="0"/>
  <tableStyles count="0" defaultTableStyle="TableStyleMedium9" defaultPivotStyle="PivotStyleLight16"/>
  <colors>
    <mruColors>
      <color rgb="FF66FF66"/>
      <color rgb="FFFF33CC"/>
      <color rgb="FFFF5050"/>
      <color rgb="FFFF0066"/>
      <color rgb="FFFF66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PRECIPITACIONES 2015</a:t>
            </a:r>
          </a:p>
        </c:rich>
      </c:tx>
      <c:layout>
        <c:manualLayout>
          <c:xMode val="edge"/>
          <c:yMode val="edge"/>
          <c:x val="0.37647267316265326"/>
          <c:y val="2.357563364414117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RESUMEN!$B$6</c:f>
              <c:strCache>
                <c:ptCount val="1"/>
                <c:pt idx="0">
                  <c:v>Altiplano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RESUMEN!$C$6:$N$6</c:f>
              <c:numCache>
                <c:formatCode>0.00</c:formatCode>
                <c:ptCount val="12"/>
                <c:pt idx="0">
                  <c:v>11.649999999999999</c:v>
                </c:pt>
                <c:pt idx="1">
                  <c:v>19.368181818181821</c:v>
                </c:pt>
                <c:pt idx="2">
                  <c:v>47.759090909090922</c:v>
                </c:pt>
                <c:pt idx="3">
                  <c:v>29.818181818181817</c:v>
                </c:pt>
                <c:pt idx="4">
                  <c:v>57.113636363636367</c:v>
                </c:pt>
                <c:pt idx="5">
                  <c:v>75.259090909090887</c:v>
                </c:pt>
                <c:pt idx="6">
                  <c:v>23.881818181818179</c:v>
                </c:pt>
                <c:pt idx="7">
                  <c:v>28.877272727272725</c:v>
                </c:pt>
                <c:pt idx="8">
                  <c:v>30.13636363636364</c:v>
                </c:pt>
                <c:pt idx="9">
                  <c:v>29.118181818181821</c:v>
                </c:pt>
                <c:pt idx="10">
                  <c:v>14.490909090909092</c:v>
                </c:pt>
                <c:pt idx="11">
                  <c:v>1.7727272727272727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5-4BC6-B585-D015F95D9C89}"/>
            </c:ext>
          </c:extLst>
        </c:ser>
        <c:ser>
          <c:idx val="1"/>
          <c:order val="1"/>
          <c:tx>
            <c:strRef>
              <c:f>RESUMEN!$B$7</c:f>
              <c:strCache>
                <c:ptCount val="1"/>
                <c:pt idx="0">
                  <c:v>Centro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RESUMEN!$C$7:$N$7</c:f>
              <c:numCache>
                <c:formatCode>0.00</c:formatCode>
                <c:ptCount val="12"/>
                <c:pt idx="0">
                  <c:v>11.708333333333334</c:v>
                </c:pt>
                <c:pt idx="1">
                  <c:v>2.2916666666666665</c:v>
                </c:pt>
                <c:pt idx="2">
                  <c:v>39.9</c:v>
                </c:pt>
                <c:pt idx="3">
                  <c:v>15.825000000000001</c:v>
                </c:pt>
                <c:pt idx="4">
                  <c:v>84.416666666666671</c:v>
                </c:pt>
                <c:pt idx="5">
                  <c:v>69.458333333333343</c:v>
                </c:pt>
                <c:pt idx="6">
                  <c:v>50.875000000000007</c:v>
                </c:pt>
                <c:pt idx="7">
                  <c:v>38.700000000000003</c:v>
                </c:pt>
                <c:pt idx="8">
                  <c:v>29.225000000000005</c:v>
                </c:pt>
                <c:pt idx="9">
                  <c:v>80.249999999999986</c:v>
                </c:pt>
                <c:pt idx="10">
                  <c:v>9.5</c:v>
                </c:pt>
                <c:pt idx="11">
                  <c:v>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5-4BC6-B585-D015F95D9C89}"/>
            </c:ext>
          </c:extLst>
        </c:ser>
        <c:ser>
          <c:idx val="2"/>
          <c:order val="2"/>
          <c:tx>
            <c:strRef>
              <c:f>RESUMEN!$B$8</c:f>
              <c:strCache>
                <c:ptCount val="1"/>
                <c:pt idx="0">
                  <c:v>Huasteca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RESUMEN!$C$8:$N$8</c:f>
              <c:numCache>
                <c:formatCode>0.00</c:formatCode>
                <c:ptCount val="12"/>
                <c:pt idx="0">
                  <c:v>23.65</c:v>
                </c:pt>
                <c:pt idx="1">
                  <c:v>13.78125</c:v>
                </c:pt>
                <c:pt idx="2">
                  <c:v>73.340624999999989</c:v>
                </c:pt>
                <c:pt idx="3">
                  <c:v>38.496875000000003</c:v>
                </c:pt>
                <c:pt idx="4">
                  <c:v>111.140625</c:v>
                </c:pt>
                <c:pt idx="5">
                  <c:v>94.156250000000014</c:v>
                </c:pt>
                <c:pt idx="6">
                  <c:v>52.5078125</c:v>
                </c:pt>
                <c:pt idx="7">
                  <c:v>75.740624999999994</c:v>
                </c:pt>
                <c:pt idx="8">
                  <c:v>86.331249999999997</c:v>
                </c:pt>
                <c:pt idx="9">
                  <c:v>75.384374999999991</c:v>
                </c:pt>
                <c:pt idx="10">
                  <c:v>59.9375</c:v>
                </c:pt>
                <c:pt idx="11">
                  <c:v>5.6281250000000016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5-4BC6-B585-D015F95D9C89}"/>
            </c:ext>
          </c:extLst>
        </c:ser>
        <c:ser>
          <c:idx val="3"/>
          <c:order val="3"/>
          <c:tx>
            <c:strRef>
              <c:f>RESUMEN!$B$9</c:f>
              <c:strCache>
                <c:ptCount val="1"/>
                <c:pt idx="0">
                  <c:v>Media</c:v>
                </c:pt>
              </c:strCache>
            </c:strRef>
          </c:tx>
          <c:cat>
            <c:strRef>
              <c:f>RESUMEN!$C$5:$N$5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RESUMEN!$C$9:$N$9</c:f>
              <c:numCache>
                <c:formatCode>0.00</c:formatCode>
                <c:ptCount val="12"/>
                <c:pt idx="0">
                  <c:v>11.650000000000002</c:v>
                </c:pt>
                <c:pt idx="1">
                  <c:v>4.25</c:v>
                </c:pt>
                <c:pt idx="2">
                  <c:v>80.02000000000001</c:v>
                </c:pt>
                <c:pt idx="3">
                  <c:v>14.85</c:v>
                </c:pt>
                <c:pt idx="4">
                  <c:v>35.010000000000005</c:v>
                </c:pt>
                <c:pt idx="5">
                  <c:v>74.040000000000006</c:v>
                </c:pt>
                <c:pt idx="6">
                  <c:v>58.530000000000008</c:v>
                </c:pt>
                <c:pt idx="7">
                  <c:v>46.28</c:v>
                </c:pt>
                <c:pt idx="8">
                  <c:v>44.859999999999992</c:v>
                </c:pt>
                <c:pt idx="9">
                  <c:v>40.79</c:v>
                </c:pt>
                <c:pt idx="10">
                  <c:v>53.120000000000005</c:v>
                </c:pt>
                <c:pt idx="11">
                  <c:v>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5-4BC6-B585-D015F95D9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06432"/>
        <c:axId val="347606824"/>
      </c:lineChart>
      <c:catAx>
        <c:axId val="3476064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47606824"/>
        <c:crosses val="autoZero"/>
        <c:auto val="1"/>
        <c:lblAlgn val="ctr"/>
        <c:lblOffset val="100"/>
        <c:noMultiLvlLbl val="0"/>
      </c:catAx>
      <c:valAx>
        <c:axId val="347606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s-MX" sz="1400"/>
                  <a:t>mm de Lluvia</a:t>
                </a:r>
              </a:p>
            </c:rich>
          </c:tx>
          <c:layout/>
          <c:overlay val="0"/>
        </c:title>
        <c:numFmt formatCode="0.00" sourceLinked="1"/>
        <c:majorTickMark val="none"/>
        <c:minorTickMark val="none"/>
        <c:tickLblPos val="nextTo"/>
        <c:crossAx val="347606432"/>
        <c:crosses val="autoZero"/>
        <c:crossBetween val="between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rgbClr val="FBEAC7"/>
            </a:gs>
            <a:gs pos="17999">
              <a:srgbClr val="FEE7F2"/>
            </a:gs>
            <a:gs pos="36000">
              <a:srgbClr val="FAC77D"/>
            </a:gs>
            <a:gs pos="61000">
              <a:srgbClr val="FBA97D"/>
            </a:gs>
            <a:gs pos="82001">
              <a:srgbClr val="FBD49C"/>
            </a:gs>
            <a:gs pos="100000">
              <a:srgbClr val="FEE7F2"/>
            </a:gs>
          </a:gsLst>
          <a:lin ang="5400000" scaled="0"/>
        </a:gradFill>
      </c:spPr>
    </c:plotArea>
    <c:plotVisOnly val="1"/>
    <c:dispBlanksAs val="gap"/>
    <c:showDLblsOverMax val="0"/>
  </c:chart>
  <c:spPr>
    <a:gradFill>
      <a:gsLst>
        <a:gs pos="0">
          <a:srgbClr val="825600"/>
        </a:gs>
        <a:gs pos="13000">
          <a:srgbClr val="FFA800"/>
        </a:gs>
        <a:gs pos="28000">
          <a:srgbClr val="825600"/>
        </a:gs>
        <a:gs pos="42999">
          <a:srgbClr val="FFA800"/>
        </a:gs>
        <a:gs pos="58000">
          <a:srgbClr val="825600"/>
        </a:gs>
        <a:gs pos="72000">
          <a:srgbClr val="FFA800"/>
        </a:gs>
        <a:gs pos="87000">
          <a:srgbClr val="825600"/>
        </a:gs>
        <a:gs pos="100000">
          <a:srgbClr val="FFA800"/>
        </a:gs>
      </a:gsLst>
      <a:lin ang="5400000" scaled="0"/>
    </a:gradFill>
    <a:ln w="25400">
      <a:solidFill>
        <a:schemeClr val="accent3">
          <a:lumMod val="50000"/>
        </a:scheme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180975</xdr:colOff>
      <xdr:row>0</xdr:row>
      <xdr:rowOff>19051</xdr:rowOff>
    </xdr:from>
    <xdr:to>
      <xdr:col>17</xdr:col>
      <xdr:colOff>376123</xdr:colOff>
      <xdr:row>3</xdr:row>
      <xdr:rowOff>160931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4325" y="19051"/>
          <a:ext cx="2281123" cy="732430"/>
        </a:xfrm>
        <a:prstGeom prst="rect">
          <a:avLst/>
        </a:prstGeom>
      </xdr:spPr>
    </xdr:pic>
    <xdr:clientData/>
  </xdr:twoCellAnchor>
  <xdr:twoCellAnchor>
    <xdr:from>
      <xdr:col>1</xdr:col>
      <xdr:colOff>123824</xdr:colOff>
      <xdr:row>10</xdr:row>
      <xdr:rowOff>104774</xdr:rowOff>
    </xdr:from>
    <xdr:to>
      <xdr:col>15</xdr:col>
      <xdr:colOff>133349</xdr:colOff>
      <xdr:row>40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workbookViewId="0">
      <selection activeCell="K1051" sqref="K1051"/>
    </sheetView>
  </sheetViews>
  <sheetFormatPr baseColWidth="10" defaultRowHeight="15" x14ac:dyDescent="0.25"/>
  <cols>
    <col min="1" max="1" width="1.5703125" customWidth="1"/>
    <col min="2" max="2" width="30" bestFit="1" customWidth="1"/>
    <col min="3" max="3" width="6.140625" bestFit="1" customWidth="1"/>
    <col min="4" max="4" width="7.85546875" customWidth="1"/>
    <col min="5" max="6" width="6.140625" bestFit="1" customWidth="1"/>
    <col min="7" max="7" width="8" customWidth="1"/>
    <col min="8" max="8" width="7.140625" bestFit="1" customWidth="1"/>
    <col min="9" max="9" width="6.7109375" customWidth="1"/>
    <col min="10" max="10" width="7.140625" bestFit="1" customWidth="1"/>
    <col min="11" max="11" width="6.5703125" customWidth="1"/>
    <col min="12" max="12" width="8.28515625" customWidth="1"/>
    <col min="13" max="13" width="8.42578125" customWidth="1"/>
    <col min="14" max="14" width="8" customWidth="1"/>
    <col min="15" max="15" width="7.85546875" bestFit="1" customWidth="1"/>
    <col min="16" max="16" width="12" customWidth="1"/>
  </cols>
  <sheetData>
    <row r="1" spans="1:16" ht="4.5" customHeight="1" x14ac:dyDescent="0.25"/>
    <row r="2" spans="1:16" ht="21.75" customHeight="1" x14ac:dyDescent="0.25"/>
    <row r="3" spans="1:16" s="2" customFormat="1" ht="20.25" x14ac:dyDescent="0.3">
      <c r="A3" s="81"/>
      <c r="B3" s="190" t="s">
        <v>165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</row>
    <row r="4" spans="1:16" s="2" customFormat="1" ht="18.75" customHeight="1" thickBot="1" x14ac:dyDescent="0.25">
      <c r="C4" s="191" t="s">
        <v>164</v>
      </c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</row>
    <row r="5" spans="1:16" s="2" customFormat="1" ht="27" thickTop="1" thickBot="1" x14ac:dyDescent="0.25">
      <c r="B5" s="80" t="s">
        <v>138</v>
      </c>
      <c r="C5" s="145" t="s">
        <v>38</v>
      </c>
      <c r="D5" s="145" t="s">
        <v>39</v>
      </c>
      <c r="E5" s="145" t="s">
        <v>40</v>
      </c>
      <c r="F5" s="145" t="s">
        <v>41</v>
      </c>
      <c r="G5" s="145" t="s">
        <v>42</v>
      </c>
      <c r="H5" s="145" t="s">
        <v>43</v>
      </c>
      <c r="I5" s="145" t="s">
        <v>44</v>
      </c>
      <c r="J5" s="145" t="s">
        <v>45</v>
      </c>
      <c r="K5" s="145" t="s">
        <v>46</v>
      </c>
      <c r="L5" s="145" t="s">
        <v>47</v>
      </c>
      <c r="M5" s="145" t="s">
        <v>48</v>
      </c>
      <c r="N5" s="145" t="s">
        <v>49</v>
      </c>
      <c r="O5" s="13" t="s">
        <v>25</v>
      </c>
      <c r="P5" s="148" t="s">
        <v>37</v>
      </c>
    </row>
    <row r="6" spans="1:16" s="2" customFormat="1" ht="21" thickTop="1" x14ac:dyDescent="0.3">
      <c r="B6" s="76" t="s">
        <v>0</v>
      </c>
      <c r="C6" s="12">
        <f>SUMIFS('AÑO 2015'!$F$4:$F$79,'AÑO 2015'!$C$4:$C$79,$B6)/COUNT('AÑO 2015'!F4:F25)</f>
        <v>11.649999999999999</v>
      </c>
      <c r="D6" s="12">
        <f>SUMIFS('AÑO 2015'!$G$4:$G$79,'AÑO 2015'!$C$4:$C$79,$B6)/COUNT('AÑO 2015'!G4:G25)</f>
        <v>19.368181818181821</v>
      </c>
      <c r="E6" s="12">
        <f>SUMIFS('AÑO 2015'!H$4:H$79,'AÑO 2015'!$C$4:$C$79,$B6)/COUNT('AÑO 2015'!H4:H25)</f>
        <v>47.759090909090922</v>
      </c>
      <c r="F6" s="12">
        <f>SUMIFS('AÑO 2015'!I$4:I$79,'AÑO 2015'!$C$4:$C$79,$B6)/COUNT('AÑO 2015'!I4:I25)</f>
        <v>29.818181818181817</v>
      </c>
      <c r="G6" s="12">
        <f>SUMIFS('AÑO 2015'!J$4:J$79,'AÑO 2015'!$C$4:$C$79,$B6)/COUNT('AÑO 2015'!J4:J25)</f>
        <v>57.113636363636367</v>
      </c>
      <c r="H6" s="12">
        <f>SUMIFS('AÑO 2015'!K$4:K$79,'AÑO 2015'!$C$4:$C$79,$B6)/COUNT('AÑO 2015'!K4:K25)</f>
        <v>75.259090909090887</v>
      </c>
      <c r="I6" s="12">
        <f>SUMIFS('AÑO 2015'!L$4:L$79,'AÑO 2015'!$C$4:$C$79,$B6)/COUNT('AÑO 2015'!L4:L25)</f>
        <v>23.881818181818179</v>
      </c>
      <c r="J6" s="12">
        <f>SUMIFS('AÑO 2015'!M$4:M$79,'AÑO 2015'!$C$4:$C$79,$B6)/COUNT('AÑO 2015'!M4:M25)</f>
        <v>28.877272727272725</v>
      </c>
      <c r="K6" s="12">
        <f>SUMIFS('AÑO 2015'!N$4:N$79,'AÑO 2015'!$C$4:$C$79,$B6)/COUNT('AÑO 2015'!N4:N25)</f>
        <v>30.13636363636364</v>
      </c>
      <c r="L6" s="12">
        <f>SUMIFS('AÑO 2015'!O$4:O$79,'AÑO 2015'!$C$4:$C$79,$B6)/COUNT('AÑO 2015'!O4:O25)</f>
        <v>29.118181818181821</v>
      </c>
      <c r="M6" s="12">
        <f>SUMIFS('AÑO 2015'!P$4:P$79,'AÑO 2015'!$C$4:$C$79,$B6)/COUNT('AÑO 2015'!P4:P25)</f>
        <v>14.490909090909092</v>
      </c>
      <c r="N6" s="12">
        <f>SUMIFS('AÑO 2015'!Q$4:Q$79,'AÑO 2015'!$C$4:$C$79,$B6)/COUNT('AÑO 2015'!Q4:Q25)</f>
        <v>1.7727272727272727</v>
      </c>
      <c r="O6" s="147">
        <f>SUM(C6:N6)</f>
        <v>369.24545454545449</v>
      </c>
      <c r="P6" s="189">
        <f>AVERAGE(O6:O9)</f>
        <v>494.38019176136368</v>
      </c>
    </row>
    <row r="7" spans="1:16" s="2" customFormat="1" ht="20.25" x14ac:dyDescent="0.3">
      <c r="B7" s="77" t="s">
        <v>28</v>
      </c>
      <c r="C7" s="3">
        <f>SUMIFS('AÑO 2015'!$F$4:$F$79,'AÑO 2015'!$C$4:$C$79,$B7)/COUNT('AÑO 2015'!F26:F37)</f>
        <v>11.708333333333334</v>
      </c>
      <c r="D7" s="3">
        <f>SUMIFS('AÑO 2015'!$G$4:$G$79,'AÑO 2015'!$C$4:$C$79,$B7)/COUNT('AÑO 2015'!G26:G37)</f>
        <v>2.2916666666666665</v>
      </c>
      <c r="E7" s="3">
        <f>SUMIFS('AÑO 2015'!H$4:H$79,'AÑO 2015'!$C$4:$C$79,$B7)/COUNT('AÑO 2015'!H26:H37)</f>
        <v>39.9</v>
      </c>
      <c r="F7" s="12">
        <f>SUMIFS('AÑO 2015'!I$4:I$79,'AÑO 2015'!$C$4:$C$79,$B7)/COUNT('AÑO 2015'!I26:I37)</f>
        <v>15.825000000000001</v>
      </c>
      <c r="G7" s="3">
        <f>SUMIFS('AÑO 2015'!J$4:J$79,'AÑO 2015'!$C$4:$C$79,$B7)/COUNT('AÑO 2015'!J26:J37)</f>
        <v>84.416666666666671</v>
      </c>
      <c r="H7" s="12">
        <f>SUMIFS('AÑO 2015'!K$4:K$79,'AÑO 2015'!$C$4:$C$79,$B7)/COUNT('AÑO 2015'!K26:K37)</f>
        <v>69.458333333333343</v>
      </c>
      <c r="I7" s="3">
        <f>SUMIFS('AÑO 2015'!L$4:L$79,'AÑO 2015'!$C$4:$C$79,$B7)/COUNT('AÑO 2015'!L26:L37)</f>
        <v>50.875000000000007</v>
      </c>
      <c r="J7" s="3">
        <f>SUMIFS('AÑO 2015'!M$4:M$79,'AÑO 2015'!$C$4:$C$79,$B7)/COUNT('AÑO 2015'!M26:M37)</f>
        <v>38.700000000000003</v>
      </c>
      <c r="K7" s="12">
        <f>SUMIFS('AÑO 2015'!N$4:N$79,'AÑO 2015'!$C$4:$C$79,$B7)/COUNT('AÑO 2015'!N26:N37)</f>
        <v>29.225000000000005</v>
      </c>
      <c r="L7" s="3">
        <f>SUMIFS('AÑO 2015'!O$4:O$79,'AÑO 2015'!$C$4:$C$79,$B7)/COUNT('AÑO 2015'!O26:O37)</f>
        <v>80.249999999999986</v>
      </c>
      <c r="M7" s="12">
        <f>SUMIFS('AÑO 2015'!P$4:P$79,'AÑO 2015'!$C$4:$C$79,$B7)/COUNT('AÑO 2015'!P26:P37)</f>
        <v>9.5</v>
      </c>
      <c r="N7" s="3">
        <f>SUMIFS('AÑO 2015'!Q$4:Q$79,'AÑO 2015'!$C$4:$C$79,$B7)/COUNT('AÑO 2015'!Q26:Q37)</f>
        <v>1.05</v>
      </c>
      <c r="O7" s="147">
        <f>SUM(C7:N7)</f>
        <v>433.20000000000005</v>
      </c>
      <c r="P7" s="189"/>
    </row>
    <row r="8" spans="1:16" s="2" customFormat="1" ht="20.25" x14ac:dyDescent="0.3">
      <c r="B8" s="77" t="s">
        <v>10</v>
      </c>
      <c r="C8" s="3">
        <f>SUMIFS('AÑO 2015'!$F$4:$F$79,'AÑO 2015'!$C$4:$C$79,$B8)/COUNT('AÑO 2015'!F38:F69)</f>
        <v>23.65</v>
      </c>
      <c r="D8" s="3">
        <f>SUMIFS('AÑO 2015'!$G$4:$G$79,'AÑO 2015'!$C$4:$C$79,$B8)/COUNT('AÑO 2015'!G38:G69)</f>
        <v>13.78125</v>
      </c>
      <c r="E8" s="3">
        <f>SUMIFS('AÑO 2015'!H$4:H$79,'AÑO 2015'!$C$4:$C$79,$B8)/COUNT('AÑO 2015'!H38:H69)</f>
        <v>73.340624999999989</v>
      </c>
      <c r="F8" s="12">
        <f>SUMIFS('AÑO 2015'!I$4:I$79,'AÑO 2015'!$C$4:$C$79,$B8)/COUNT('AÑO 2015'!I38:I69)</f>
        <v>38.496875000000003</v>
      </c>
      <c r="G8" s="3">
        <f>SUMIFS('AÑO 2015'!J$4:J$79,'AÑO 2015'!$C$4:$C$79,$B8)/COUNT('AÑO 2015'!J38:J69)</f>
        <v>111.140625</v>
      </c>
      <c r="H8" s="12">
        <f>SUMIFS('AÑO 2015'!K$4:K$79,'AÑO 2015'!$C$4:$C$79,$B8)/COUNT('AÑO 2015'!K38:K69)</f>
        <v>94.156250000000014</v>
      </c>
      <c r="I8" s="3">
        <f>SUMIFS('AÑO 2015'!L$4:L$79,'AÑO 2015'!$C$4:$C$79,$B8)/COUNT('AÑO 2015'!L38:L69)</f>
        <v>52.5078125</v>
      </c>
      <c r="J8" s="3">
        <f>SUMIFS('AÑO 2015'!M$4:M$79,'AÑO 2015'!$C$4:$C$79,$B8)/COUNT('AÑO 2015'!M38:M69)</f>
        <v>75.740624999999994</v>
      </c>
      <c r="K8" s="12">
        <f>SUMIFS('AÑO 2015'!N$4:N$79,'AÑO 2015'!$C$4:$C$79,$B8)/COUNT('AÑO 2015'!N38:N69)</f>
        <v>86.331249999999997</v>
      </c>
      <c r="L8" s="3">
        <f>SUMIFS('AÑO 2015'!O$4:O$79,'AÑO 2015'!$C$4:$C$79,$B8)/COUNT('AÑO 2015'!O38:O69)</f>
        <v>75.384374999999991</v>
      </c>
      <c r="M8" s="12">
        <f>SUMIFS('AÑO 2015'!P$4:P$79,'AÑO 2015'!$C$4:$C$79,$B8)/COUNT('AÑO 2015'!P38:P69)</f>
        <v>59.9375</v>
      </c>
      <c r="N8" s="3">
        <f>SUMIFS('AÑO 2015'!Q$4:Q$79,'AÑO 2015'!$C$4:$C$79,$B8)/COUNT('AÑO 2015'!Q38:Q69)</f>
        <v>5.6281250000000016</v>
      </c>
      <c r="O8" s="147">
        <f>SUM(C8:N8)</f>
        <v>710.09531249999986</v>
      </c>
      <c r="P8" s="189"/>
    </row>
    <row r="9" spans="1:16" s="2" customFormat="1" ht="20.25" x14ac:dyDescent="0.3">
      <c r="B9" s="77" t="s">
        <v>5</v>
      </c>
      <c r="C9" s="3">
        <f>SUMIFS('AÑO 2015'!$F$4:$F$79,'AÑO 2015'!$C$4:$C$79,$B9)/COUNT('AÑO 2015'!F70:F79)</f>
        <v>11.650000000000002</v>
      </c>
      <c r="D9" s="3">
        <f>SUMIFS('AÑO 2015'!$G$4:$G$79,'AÑO 2015'!$C$4:$C$79,$B9)/COUNT('AÑO 2015'!G70:G79)</f>
        <v>4.25</v>
      </c>
      <c r="E9" s="3">
        <f>SUMIFS('AÑO 2015'!H$4:H$79,'AÑO 2015'!$C$4:$C$79,$B9)/COUNT('AÑO 2015'!H70:H79)</f>
        <v>80.02000000000001</v>
      </c>
      <c r="F9" s="12">
        <f>SUMIFS('AÑO 2015'!I$4:I$79,'AÑO 2015'!$C$4:$C$79,$B9)/COUNT('AÑO 2015'!I70:I79)</f>
        <v>14.85</v>
      </c>
      <c r="G9" s="3">
        <f>SUMIFS('AÑO 2015'!J$4:J$79,'AÑO 2015'!$C$4:$C$79,$B9)/COUNT('AÑO 2015'!J70:J79)</f>
        <v>35.010000000000005</v>
      </c>
      <c r="H9" s="12">
        <f>SUMIFS('AÑO 2015'!K$4:K$79,'AÑO 2015'!$C$4:$C$79,$B9)/COUNT('AÑO 2015'!K70:K79)</f>
        <v>74.040000000000006</v>
      </c>
      <c r="I9" s="3">
        <f>SUMIFS('AÑO 2015'!L$4:L$79,'AÑO 2015'!$C$4:$C$79,$B9)/COUNT('AÑO 2015'!L70:L79)</f>
        <v>58.530000000000008</v>
      </c>
      <c r="J9" s="3">
        <f>SUMIFS('AÑO 2015'!M$4:M$79,'AÑO 2015'!$C$4:$C$79,$B9)/COUNT('AÑO 2015'!M70:M79)</f>
        <v>46.28</v>
      </c>
      <c r="K9" s="12">
        <f>SUMIFS('AÑO 2015'!N$4:N$79,'AÑO 2015'!$C$4:$C$79,$B9)/COUNT('AÑO 2015'!N70:N79)</f>
        <v>44.859999999999992</v>
      </c>
      <c r="L9" s="3">
        <f>SUMIFS('AÑO 2015'!O$4:O$79,'AÑO 2015'!$C$4:$C$79,$B9)/COUNT('AÑO 2015'!O70:O79)</f>
        <v>40.79</v>
      </c>
      <c r="M9" s="12">
        <f>SUMIFS('AÑO 2015'!P$4:P$79,'AÑO 2015'!$C$4:$C$79,$B9)/COUNT('AÑO 2015'!P70:P79)</f>
        <v>53.120000000000005</v>
      </c>
      <c r="N9" s="3">
        <f>SUMIFS('AÑO 2015'!Q$4:Q$79,'AÑO 2015'!$C$4:$C$79,$B9)/COUNT('AÑO 2015'!Q70:Q79)</f>
        <v>1.58</v>
      </c>
      <c r="O9" s="147">
        <f>SUM(C9:N9)</f>
        <v>464.98000000000013</v>
      </c>
      <c r="P9" s="189"/>
    </row>
    <row r="10" spans="1:16" s="2" customFormat="1" ht="12.75" customHeight="1" x14ac:dyDescent="0.2">
      <c r="B10" s="78" t="s">
        <v>145</v>
      </c>
      <c r="C10" s="15">
        <f t="shared" ref="C10:O10" si="0">AVERAGE(C6:C9)</f>
        <v>14.664583333333333</v>
      </c>
      <c r="D10" s="15">
        <f t="shared" si="0"/>
        <v>9.9227746212121222</v>
      </c>
      <c r="E10" s="15">
        <f t="shared" si="0"/>
        <v>60.254928977272733</v>
      </c>
      <c r="F10" s="15">
        <f t="shared" si="0"/>
        <v>24.747514204545453</v>
      </c>
      <c r="G10" s="15">
        <f t="shared" si="0"/>
        <v>71.920232007575763</v>
      </c>
      <c r="H10" s="15">
        <f t="shared" si="0"/>
        <v>78.228418560606059</v>
      </c>
      <c r="I10" s="15">
        <f t="shared" si="0"/>
        <v>46.448657670454551</v>
      </c>
      <c r="J10" s="15">
        <f t="shared" si="0"/>
        <v>47.399474431818184</v>
      </c>
      <c r="K10" s="15">
        <f t="shared" si="0"/>
        <v>47.638153409090911</v>
      </c>
      <c r="L10" s="15">
        <f t="shared" si="0"/>
        <v>56.385639204545448</v>
      </c>
      <c r="M10" s="15">
        <f t="shared" si="0"/>
        <v>34.262102272727276</v>
      </c>
      <c r="N10" s="15">
        <f t="shared" si="0"/>
        <v>2.5077130681818187</v>
      </c>
      <c r="O10" s="15">
        <f t="shared" si="0"/>
        <v>494.38019176136368</v>
      </c>
      <c r="P10" s="146"/>
    </row>
    <row r="11" spans="1:16" s="2" customFormat="1" ht="12.75" x14ac:dyDescent="0.2"/>
    <row r="12" spans="1:16" s="2" customFormat="1" ht="12.75" x14ac:dyDescent="0.2"/>
    <row r="13" spans="1:16" s="2" customFormat="1" ht="12.75" x14ac:dyDescent="0.2"/>
    <row r="14" spans="1:16" s="2" customFormat="1" ht="12.75" x14ac:dyDescent="0.2"/>
    <row r="15" spans="1:16" s="2" customFormat="1" ht="12.75" x14ac:dyDescent="0.2"/>
    <row r="16" spans="1:16" s="2" customFormat="1" ht="12.75" x14ac:dyDescent="0.2"/>
    <row r="17" s="2" customFormat="1" ht="12.75" x14ac:dyDescent="0.2"/>
    <row r="18" s="2" customFormat="1" ht="12.75" x14ac:dyDescent="0.2"/>
    <row r="19" s="2" customFormat="1" ht="12.75" x14ac:dyDescent="0.2"/>
    <row r="20" s="2" customFormat="1" ht="12.75" x14ac:dyDescent="0.2"/>
    <row r="21" s="2" customFormat="1" ht="12.75" x14ac:dyDescent="0.2"/>
    <row r="22" s="2" customFormat="1" ht="12.75" x14ac:dyDescent="0.2"/>
    <row r="23" s="2" customFormat="1" ht="12.75" x14ac:dyDescent="0.2"/>
    <row r="24" s="2" customFormat="1" ht="12.75" x14ac:dyDescent="0.2"/>
    <row r="25" s="2" customFormat="1" ht="12.75" x14ac:dyDescent="0.2"/>
    <row r="26" s="2" customFormat="1" ht="12.75" x14ac:dyDescent="0.2"/>
    <row r="27" s="2" customFormat="1" ht="12.75" x14ac:dyDescent="0.2"/>
    <row r="28" s="2" customFormat="1" ht="12.75" x14ac:dyDescent="0.2"/>
    <row r="29" s="2" customFormat="1" ht="12.75" x14ac:dyDescent="0.2"/>
    <row r="30" s="2" customFormat="1" ht="12.75" x14ac:dyDescent="0.2"/>
    <row r="31" s="2" customFormat="1" ht="12.75" x14ac:dyDescent="0.2"/>
    <row r="32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  <row r="38" s="2" customFormat="1" ht="12.75" x14ac:dyDescent="0.2"/>
    <row r="39" s="2" customFormat="1" ht="12.75" x14ac:dyDescent="0.2"/>
    <row r="40" s="2" customFormat="1" ht="12.75" x14ac:dyDescent="0.2"/>
    <row r="41" s="2" customFormat="1" ht="12.75" x14ac:dyDescent="0.2"/>
    <row r="42" s="2" customFormat="1" ht="12.75" x14ac:dyDescent="0.2"/>
    <row r="43" s="2" customFormat="1" ht="12.75" x14ac:dyDescent="0.2"/>
  </sheetData>
  <mergeCells count="3">
    <mergeCell ref="P6:P9"/>
    <mergeCell ref="B3:P3"/>
    <mergeCell ref="C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AN83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28" width="7" style="87" customWidth="1"/>
    <col min="29" max="29" width="6.140625" style="87" customWidth="1"/>
    <col min="30" max="34" width="7" style="87" customWidth="1"/>
    <col min="35" max="36" width="7" style="87" bestFit="1" customWidth="1"/>
    <col min="37" max="38" width="10.42578125" style="87" bestFit="1" customWidth="1"/>
    <col min="261" max="261" width="15.140625" customWidth="1"/>
    <col min="262" max="262" width="3.85546875" bestFit="1" customWidth="1"/>
    <col min="263" max="264" width="3.7109375" bestFit="1" customWidth="1"/>
    <col min="265" max="265" width="4.7109375" bestFit="1" customWidth="1"/>
    <col min="266" max="266" width="4.42578125" bestFit="1" customWidth="1"/>
    <col min="267" max="267" width="4.7109375" bestFit="1" customWidth="1"/>
    <col min="268" max="269" width="3.7109375" bestFit="1" customWidth="1"/>
    <col min="270" max="270" width="5.42578125" bestFit="1" customWidth="1"/>
    <col min="271" max="271" width="4.7109375" bestFit="1" customWidth="1"/>
    <col min="272" max="272" width="4.42578125" customWidth="1"/>
    <col min="273" max="273" width="4.7109375" bestFit="1" customWidth="1"/>
    <col min="274" max="274" width="5.42578125" bestFit="1" customWidth="1"/>
    <col min="275" max="275" width="4.7109375" bestFit="1" customWidth="1"/>
    <col min="276" max="276" width="3.7109375" bestFit="1" customWidth="1"/>
    <col min="277" max="277" width="4.7109375" bestFit="1" customWidth="1"/>
    <col min="278" max="287" width="3.7109375" bestFit="1" customWidth="1"/>
    <col min="288" max="288" width="4.42578125" bestFit="1" customWidth="1"/>
    <col min="289" max="290" width="3.7109375" bestFit="1" customWidth="1"/>
    <col min="291" max="292" width="4.42578125" bestFit="1" customWidth="1"/>
    <col min="294" max="294" width="10.7109375" customWidth="1"/>
    <col min="517" max="517" width="15.140625" customWidth="1"/>
    <col min="518" max="518" width="3.85546875" bestFit="1" customWidth="1"/>
    <col min="519" max="520" width="3.7109375" bestFit="1" customWidth="1"/>
    <col min="521" max="521" width="4.7109375" bestFit="1" customWidth="1"/>
    <col min="522" max="522" width="4.42578125" bestFit="1" customWidth="1"/>
    <col min="523" max="523" width="4.7109375" bestFit="1" customWidth="1"/>
    <col min="524" max="525" width="3.7109375" bestFit="1" customWidth="1"/>
    <col min="526" max="526" width="5.42578125" bestFit="1" customWidth="1"/>
    <col min="527" max="527" width="4.7109375" bestFit="1" customWidth="1"/>
    <col min="528" max="528" width="4.42578125" customWidth="1"/>
    <col min="529" max="529" width="4.7109375" bestFit="1" customWidth="1"/>
    <col min="530" max="530" width="5.42578125" bestFit="1" customWidth="1"/>
    <col min="531" max="531" width="4.7109375" bestFit="1" customWidth="1"/>
    <col min="532" max="532" width="3.7109375" bestFit="1" customWidth="1"/>
    <col min="533" max="533" width="4.7109375" bestFit="1" customWidth="1"/>
    <col min="534" max="543" width="3.7109375" bestFit="1" customWidth="1"/>
    <col min="544" max="544" width="4.42578125" bestFit="1" customWidth="1"/>
    <col min="545" max="546" width="3.7109375" bestFit="1" customWidth="1"/>
    <col min="547" max="548" width="4.42578125" bestFit="1" customWidth="1"/>
    <col min="550" max="550" width="10.7109375" customWidth="1"/>
    <col min="773" max="773" width="15.140625" customWidth="1"/>
    <col min="774" max="774" width="3.85546875" bestFit="1" customWidth="1"/>
    <col min="775" max="776" width="3.7109375" bestFit="1" customWidth="1"/>
    <col min="777" max="777" width="4.7109375" bestFit="1" customWidth="1"/>
    <col min="778" max="778" width="4.42578125" bestFit="1" customWidth="1"/>
    <col min="779" max="779" width="4.7109375" bestFit="1" customWidth="1"/>
    <col min="780" max="781" width="3.7109375" bestFit="1" customWidth="1"/>
    <col min="782" max="782" width="5.42578125" bestFit="1" customWidth="1"/>
    <col min="783" max="783" width="4.7109375" bestFit="1" customWidth="1"/>
    <col min="784" max="784" width="4.42578125" customWidth="1"/>
    <col min="785" max="785" width="4.7109375" bestFit="1" customWidth="1"/>
    <col min="786" max="786" width="5.42578125" bestFit="1" customWidth="1"/>
    <col min="787" max="787" width="4.7109375" bestFit="1" customWidth="1"/>
    <col min="788" max="788" width="3.7109375" bestFit="1" customWidth="1"/>
    <col min="789" max="789" width="4.7109375" bestFit="1" customWidth="1"/>
    <col min="790" max="799" width="3.7109375" bestFit="1" customWidth="1"/>
    <col min="800" max="800" width="4.42578125" bestFit="1" customWidth="1"/>
    <col min="801" max="802" width="3.7109375" bestFit="1" customWidth="1"/>
    <col min="803" max="804" width="4.42578125" bestFit="1" customWidth="1"/>
    <col min="806" max="806" width="10.7109375" customWidth="1"/>
    <col min="1029" max="1029" width="15.140625" customWidth="1"/>
    <col min="1030" max="1030" width="3.85546875" bestFit="1" customWidth="1"/>
    <col min="1031" max="1032" width="3.7109375" bestFit="1" customWidth="1"/>
    <col min="1033" max="1033" width="4.7109375" bestFit="1" customWidth="1"/>
    <col min="1034" max="1034" width="4.42578125" bestFit="1" customWidth="1"/>
    <col min="1035" max="1035" width="4.7109375" bestFit="1" customWidth="1"/>
    <col min="1036" max="1037" width="3.7109375" bestFit="1" customWidth="1"/>
    <col min="1038" max="1038" width="5.42578125" bestFit="1" customWidth="1"/>
    <col min="1039" max="1039" width="4.7109375" bestFit="1" customWidth="1"/>
    <col min="1040" max="1040" width="4.42578125" customWidth="1"/>
    <col min="1041" max="1041" width="4.7109375" bestFit="1" customWidth="1"/>
    <col min="1042" max="1042" width="5.42578125" bestFit="1" customWidth="1"/>
    <col min="1043" max="1043" width="4.7109375" bestFit="1" customWidth="1"/>
    <col min="1044" max="1044" width="3.7109375" bestFit="1" customWidth="1"/>
    <col min="1045" max="1045" width="4.7109375" bestFit="1" customWidth="1"/>
    <col min="1046" max="1055" width="3.7109375" bestFit="1" customWidth="1"/>
    <col min="1056" max="1056" width="4.42578125" bestFit="1" customWidth="1"/>
    <col min="1057" max="1058" width="3.7109375" bestFit="1" customWidth="1"/>
    <col min="1059" max="1060" width="4.42578125" bestFit="1" customWidth="1"/>
    <col min="1062" max="1062" width="10.7109375" customWidth="1"/>
    <col min="1285" max="1285" width="15.140625" customWidth="1"/>
    <col min="1286" max="1286" width="3.85546875" bestFit="1" customWidth="1"/>
    <col min="1287" max="1288" width="3.7109375" bestFit="1" customWidth="1"/>
    <col min="1289" max="1289" width="4.7109375" bestFit="1" customWidth="1"/>
    <col min="1290" max="1290" width="4.42578125" bestFit="1" customWidth="1"/>
    <col min="1291" max="1291" width="4.7109375" bestFit="1" customWidth="1"/>
    <col min="1292" max="1293" width="3.7109375" bestFit="1" customWidth="1"/>
    <col min="1294" max="1294" width="5.42578125" bestFit="1" customWidth="1"/>
    <col min="1295" max="1295" width="4.7109375" bestFit="1" customWidth="1"/>
    <col min="1296" max="1296" width="4.42578125" customWidth="1"/>
    <col min="1297" max="1297" width="4.7109375" bestFit="1" customWidth="1"/>
    <col min="1298" max="1298" width="5.42578125" bestFit="1" customWidth="1"/>
    <col min="1299" max="1299" width="4.7109375" bestFit="1" customWidth="1"/>
    <col min="1300" max="1300" width="3.7109375" bestFit="1" customWidth="1"/>
    <col min="1301" max="1301" width="4.7109375" bestFit="1" customWidth="1"/>
    <col min="1302" max="1311" width="3.7109375" bestFit="1" customWidth="1"/>
    <col min="1312" max="1312" width="4.42578125" bestFit="1" customWidth="1"/>
    <col min="1313" max="1314" width="3.7109375" bestFit="1" customWidth="1"/>
    <col min="1315" max="1316" width="4.42578125" bestFit="1" customWidth="1"/>
    <col min="1318" max="1318" width="10.7109375" customWidth="1"/>
    <col min="1541" max="1541" width="15.140625" customWidth="1"/>
    <col min="1542" max="1542" width="3.85546875" bestFit="1" customWidth="1"/>
    <col min="1543" max="1544" width="3.7109375" bestFit="1" customWidth="1"/>
    <col min="1545" max="1545" width="4.7109375" bestFit="1" customWidth="1"/>
    <col min="1546" max="1546" width="4.42578125" bestFit="1" customWidth="1"/>
    <col min="1547" max="1547" width="4.7109375" bestFit="1" customWidth="1"/>
    <col min="1548" max="1549" width="3.7109375" bestFit="1" customWidth="1"/>
    <col min="1550" max="1550" width="5.42578125" bestFit="1" customWidth="1"/>
    <col min="1551" max="1551" width="4.7109375" bestFit="1" customWidth="1"/>
    <col min="1552" max="1552" width="4.42578125" customWidth="1"/>
    <col min="1553" max="1553" width="4.7109375" bestFit="1" customWidth="1"/>
    <col min="1554" max="1554" width="5.42578125" bestFit="1" customWidth="1"/>
    <col min="1555" max="1555" width="4.7109375" bestFit="1" customWidth="1"/>
    <col min="1556" max="1556" width="3.7109375" bestFit="1" customWidth="1"/>
    <col min="1557" max="1557" width="4.7109375" bestFit="1" customWidth="1"/>
    <col min="1558" max="1567" width="3.7109375" bestFit="1" customWidth="1"/>
    <col min="1568" max="1568" width="4.42578125" bestFit="1" customWidth="1"/>
    <col min="1569" max="1570" width="3.7109375" bestFit="1" customWidth="1"/>
    <col min="1571" max="1572" width="4.42578125" bestFit="1" customWidth="1"/>
    <col min="1574" max="1574" width="10.7109375" customWidth="1"/>
    <col min="1797" max="1797" width="15.140625" customWidth="1"/>
    <col min="1798" max="1798" width="3.85546875" bestFit="1" customWidth="1"/>
    <col min="1799" max="1800" width="3.7109375" bestFit="1" customWidth="1"/>
    <col min="1801" max="1801" width="4.7109375" bestFit="1" customWidth="1"/>
    <col min="1802" max="1802" width="4.42578125" bestFit="1" customWidth="1"/>
    <col min="1803" max="1803" width="4.7109375" bestFit="1" customWidth="1"/>
    <col min="1804" max="1805" width="3.7109375" bestFit="1" customWidth="1"/>
    <col min="1806" max="1806" width="5.42578125" bestFit="1" customWidth="1"/>
    <col min="1807" max="1807" width="4.7109375" bestFit="1" customWidth="1"/>
    <col min="1808" max="1808" width="4.42578125" customWidth="1"/>
    <col min="1809" max="1809" width="4.7109375" bestFit="1" customWidth="1"/>
    <col min="1810" max="1810" width="5.42578125" bestFit="1" customWidth="1"/>
    <col min="1811" max="1811" width="4.7109375" bestFit="1" customWidth="1"/>
    <col min="1812" max="1812" width="3.7109375" bestFit="1" customWidth="1"/>
    <col min="1813" max="1813" width="4.7109375" bestFit="1" customWidth="1"/>
    <col min="1814" max="1823" width="3.7109375" bestFit="1" customWidth="1"/>
    <col min="1824" max="1824" width="4.42578125" bestFit="1" customWidth="1"/>
    <col min="1825" max="1826" width="3.7109375" bestFit="1" customWidth="1"/>
    <col min="1827" max="1828" width="4.42578125" bestFit="1" customWidth="1"/>
    <col min="1830" max="1830" width="10.7109375" customWidth="1"/>
    <col min="2053" max="2053" width="15.140625" customWidth="1"/>
    <col min="2054" max="2054" width="3.85546875" bestFit="1" customWidth="1"/>
    <col min="2055" max="2056" width="3.7109375" bestFit="1" customWidth="1"/>
    <col min="2057" max="2057" width="4.7109375" bestFit="1" customWidth="1"/>
    <col min="2058" max="2058" width="4.42578125" bestFit="1" customWidth="1"/>
    <col min="2059" max="2059" width="4.7109375" bestFit="1" customWidth="1"/>
    <col min="2060" max="2061" width="3.7109375" bestFit="1" customWidth="1"/>
    <col min="2062" max="2062" width="5.42578125" bestFit="1" customWidth="1"/>
    <col min="2063" max="2063" width="4.7109375" bestFit="1" customWidth="1"/>
    <col min="2064" max="2064" width="4.42578125" customWidth="1"/>
    <col min="2065" max="2065" width="4.7109375" bestFit="1" customWidth="1"/>
    <col min="2066" max="2066" width="5.42578125" bestFit="1" customWidth="1"/>
    <col min="2067" max="2067" width="4.7109375" bestFit="1" customWidth="1"/>
    <col min="2068" max="2068" width="3.7109375" bestFit="1" customWidth="1"/>
    <col min="2069" max="2069" width="4.7109375" bestFit="1" customWidth="1"/>
    <col min="2070" max="2079" width="3.7109375" bestFit="1" customWidth="1"/>
    <col min="2080" max="2080" width="4.42578125" bestFit="1" customWidth="1"/>
    <col min="2081" max="2082" width="3.7109375" bestFit="1" customWidth="1"/>
    <col min="2083" max="2084" width="4.42578125" bestFit="1" customWidth="1"/>
    <col min="2086" max="2086" width="10.7109375" customWidth="1"/>
    <col min="2309" max="2309" width="15.140625" customWidth="1"/>
    <col min="2310" max="2310" width="3.85546875" bestFit="1" customWidth="1"/>
    <col min="2311" max="2312" width="3.7109375" bestFit="1" customWidth="1"/>
    <col min="2313" max="2313" width="4.7109375" bestFit="1" customWidth="1"/>
    <col min="2314" max="2314" width="4.42578125" bestFit="1" customWidth="1"/>
    <col min="2315" max="2315" width="4.7109375" bestFit="1" customWidth="1"/>
    <col min="2316" max="2317" width="3.7109375" bestFit="1" customWidth="1"/>
    <col min="2318" max="2318" width="5.42578125" bestFit="1" customWidth="1"/>
    <col min="2319" max="2319" width="4.7109375" bestFit="1" customWidth="1"/>
    <col min="2320" max="2320" width="4.42578125" customWidth="1"/>
    <col min="2321" max="2321" width="4.7109375" bestFit="1" customWidth="1"/>
    <col min="2322" max="2322" width="5.42578125" bestFit="1" customWidth="1"/>
    <col min="2323" max="2323" width="4.7109375" bestFit="1" customWidth="1"/>
    <col min="2324" max="2324" width="3.7109375" bestFit="1" customWidth="1"/>
    <col min="2325" max="2325" width="4.7109375" bestFit="1" customWidth="1"/>
    <col min="2326" max="2335" width="3.7109375" bestFit="1" customWidth="1"/>
    <col min="2336" max="2336" width="4.42578125" bestFit="1" customWidth="1"/>
    <col min="2337" max="2338" width="3.7109375" bestFit="1" customWidth="1"/>
    <col min="2339" max="2340" width="4.42578125" bestFit="1" customWidth="1"/>
    <col min="2342" max="2342" width="10.7109375" customWidth="1"/>
    <col min="2565" max="2565" width="15.140625" customWidth="1"/>
    <col min="2566" max="2566" width="3.85546875" bestFit="1" customWidth="1"/>
    <col min="2567" max="2568" width="3.7109375" bestFit="1" customWidth="1"/>
    <col min="2569" max="2569" width="4.7109375" bestFit="1" customWidth="1"/>
    <col min="2570" max="2570" width="4.42578125" bestFit="1" customWidth="1"/>
    <col min="2571" max="2571" width="4.7109375" bestFit="1" customWidth="1"/>
    <col min="2572" max="2573" width="3.7109375" bestFit="1" customWidth="1"/>
    <col min="2574" max="2574" width="5.42578125" bestFit="1" customWidth="1"/>
    <col min="2575" max="2575" width="4.7109375" bestFit="1" customWidth="1"/>
    <col min="2576" max="2576" width="4.42578125" customWidth="1"/>
    <col min="2577" max="2577" width="4.7109375" bestFit="1" customWidth="1"/>
    <col min="2578" max="2578" width="5.42578125" bestFit="1" customWidth="1"/>
    <col min="2579" max="2579" width="4.7109375" bestFit="1" customWidth="1"/>
    <col min="2580" max="2580" width="3.7109375" bestFit="1" customWidth="1"/>
    <col min="2581" max="2581" width="4.7109375" bestFit="1" customWidth="1"/>
    <col min="2582" max="2591" width="3.7109375" bestFit="1" customWidth="1"/>
    <col min="2592" max="2592" width="4.42578125" bestFit="1" customWidth="1"/>
    <col min="2593" max="2594" width="3.7109375" bestFit="1" customWidth="1"/>
    <col min="2595" max="2596" width="4.42578125" bestFit="1" customWidth="1"/>
    <col min="2598" max="2598" width="10.7109375" customWidth="1"/>
    <col min="2821" max="2821" width="15.140625" customWidth="1"/>
    <col min="2822" max="2822" width="3.85546875" bestFit="1" customWidth="1"/>
    <col min="2823" max="2824" width="3.7109375" bestFit="1" customWidth="1"/>
    <col min="2825" max="2825" width="4.7109375" bestFit="1" customWidth="1"/>
    <col min="2826" max="2826" width="4.42578125" bestFit="1" customWidth="1"/>
    <col min="2827" max="2827" width="4.7109375" bestFit="1" customWidth="1"/>
    <col min="2828" max="2829" width="3.7109375" bestFit="1" customWidth="1"/>
    <col min="2830" max="2830" width="5.42578125" bestFit="1" customWidth="1"/>
    <col min="2831" max="2831" width="4.7109375" bestFit="1" customWidth="1"/>
    <col min="2832" max="2832" width="4.42578125" customWidth="1"/>
    <col min="2833" max="2833" width="4.7109375" bestFit="1" customWidth="1"/>
    <col min="2834" max="2834" width="5.42578125" bestFit="1" customWidth="1"/>
    <col min="2835" max="2835" width="4.7109375" bestFit="1" customWidth="1"/>
    <col min="2836" max="2836" width="3.7109375" bestFit="1" customWidth="1"/>
    <col min="2837" max="2837" width="4.7109375" bestFit="1" customWidth="1"/>
    <col min="2838" max="2847" width="3.7109375" bestFit="1" customWidth="1"/>
    <col min="2848" max="2848" width="4.42578125" bestFit="1" customWidth="1"/>
    <col min="2849" max="2850" width="3.7109375" bestFit="1" customWidth="1"/>
    <col min="2851" max="2852" width="4.42578125" bestFit="1" customWidth="1"/>
    <col min="2854" max="2854" width="10.7109375" customWidth="1"/>
    <col min="3077" max="3077" width="15.140625" customWidth="1"/>
    <col min="3078" max="3078" width="3.85546875" bestFit="1" customWidth="1"/>
    <col min="3079" max="3080" width="3.7109375" bestFit="1" customWidth="1"/>
    <col min="3081" max="3081" width="4.7109375" bestFit="1" customWidth="1"/>
    <col min="3082" max="3082" width="4.42578125" bestFit="1" customWidth="1"/>
    <col min="3083" max="3083" width="4.7109375" bestFit="1" customWidth="1"/>
    <col min="3084" max="3085" width="3.7109375" bestFit="1" customWidth="1"/>
    <col min="3086" max="3086" width="5.42578125" bestFit="1" customWidth="1"/>
    <col min="3087" max="3087" width="4.7109375" bestFit="1" customWidth="1"/>
    <col min="3088" max="3088" width="4.42578125" customWidth="1"/>
    <col min="3089" max="3089" width="4.7109375" bestFit="1" customWidth="1"/>
    <col min="3090" max="3090" width="5.42578125" bestFit="1" customWidth="1"/>
    <col min="3091" max="3091" width="4.7109375" bestFit="1" customWidth="1"/>
    <col min="3092" max="3092" width="3.7109375" bestFit="1" customWidth="1"/>
    <col min="3093" max="3093" width="4.7109375" bestFit="1" customWidth="1"/>
    <col min="3094" max="3103" width="3.7109375" bestFit="1" customWidth="1"/>
    <col min="3104" max="3104" width="4.42578125" bestFit="1" customWidth="1"/>
    <col min="3105" max="3106" width="3.7109375" bestFit="1" customWidth="1"/>
    <col min="3107" max="3108" width="4.42578125" bestFit="1" customWidth="1"/>
    <col min="3110" max="3110" width="10.7109375" customWidth="1"/>
    <col min="3333" max="3333" width="15.140625" customWidth="1"/>
    <col min="3334" max="3334" width="3.85546875" bestFit="1" customWidth="1"/>
    <col min="3335" max="3336" width="3.7109375" bestFit="1" customWidth="1"/>
    <col min="3337" max="3337" width="4.7109375" bestFit="1" customWidth="1"/>
    <col min="3338" max="3338" width="4.42578125" bestFit="1" customWidth="1"/>
    <col min="3339" max="3339" width="4.7109375" bestFit="1" customWidth="1"/>
    <col min="3340" max="3341" width="3.7109375" bestFit="1" customWidth="1"/>
    <col min="3342" max="3342" width="5.42578125" bestFit="1" customWidth="1"/>
    <col min="3343" max="3343" width="4.7109375" bestFit="1" customWidth="1"/>
    <col min="3344" max="3344" width="4.42578125" customWidth="1"/>
    <col min="3345" max="3345" width="4.7109375" bestFit="1" customWidth="1"/>
    <col min="3346" max="3346" width="5.42578125" bestFit="1" customWidth="1"/>
    <col min="3347" max="3347" width="4.7109375" bestFit="1" customWidth="1"/>
    <col min="3348" max="3348" width="3.7109375" bestFit="1" customWidth="1"/>
    <col min="3349" max="3349" width="4.7109375" bestFit="1" customWidth="1"/>
    <col min="3350" max="3359" width="3.7109375" bestFit="1" customWidth="1"/>
    <col min="3360" max="3360" width="4.42578125" bestFit="1" customWidth="1"/>
    <col min="3361" max="3362" width="3.7109375" bestFit="1" customWidth="1"/>
    <col min="3363" max="3364" width="4.42578125" bestFit="1" customWidth="1"/>
    <col min="3366" max="3366" width="10.7109375" customWidth="1"/>
    <col min="3589" max="3589" width="15.140625" customWidth="1"/>
    <col min="3590" max="3590" width="3.85546875" bestFit="1" customWidth="1"/>
    <col min="3591" max="3592" width="3.7109375" bestFit="1" customWidth="1"/>
    <col min="3593" max="3593" width="4.7109375" bestFit="1" customWidth="1"/>
    <col min="3594" max="3594" width="4.42578125" bestFit="1" customWidth="1"/>
    <col min="3595" max="3595" width="4.7109375" bestFit="1" customWidth="1"/>
    <col min="3596" max="3597" width="3.7109375" bestFit="1" customWidth="1"/>
    <col min="3598" max="3598" width="5.42578125" bestFit="1" customWidth="1"/>
    <col min="3599" max="3599" width="4.7109375" bestFit="1" customWidth="1"/>
    <col min="3600" max="3600" width="4.42578125" customWidth="1"/>
    <col min="3601" max="3601" width="4.7109375" bestFit="1" customWidth="1"/>
    <col min="3602" max="3602" width="5.42578125" bestFit="1" customWidth="1"/>
    <col min="3603" max="3603" width="4.7109375" bestFit="1" customWidth="1"/>
    <col min="3604" max="3604" width="3.7109375" bestFit="1" customWidth="1"/>
    <col min="3605" max="3605" width="4.7109375" bestFit="1" customWidth="1"/>
    <col min="3606" max="3615" width="3.7109375" bestFit="1" customWidth="1"/>
    <col min="3616" max="3616" width="4.42578125" bestFit="1" customWidth="1"/>
    <col min="3617" max="3618" width="3.7109375" bestFit="1" customWidth="1"/>
    <col min="3619" max="3620" width="4.42578125" bestFit="1" customWidth="1"/>
    <col min="3622" max="3622" width="10.7109375" customWidth="1"/>
    <col min="3845" max="3845" width="15.140625" customWidth="1"/>
    <col min="3846" max="3846" width="3.85546875" bestFit="1" customWidth="1"/>
    <col min="3847" max="3848" width="3.7109375" bestFit="1" customWidth="1"/>
    <col min="3849" max="3849" width="4.7109375" bestFit="1" customWidth="1"/>
    <col min="3850" max="3850" width="4.42578125" bestFit="1" customWidth="1"/>
    <col min="3851" max="3851" width="4.7109375" bestFit="1" customWidth="1"/>
    <col min="3852" max="3853" width="3.7109375" bestFit="1" customWidth="1"/>
    <col min="3854" max="3854" width="5.42578125" bestFit="1" customWidth="1"/>
    <col min="3855" max="3855" width="4.7109375" bestFit="1" customWidth="1"/>
    <col min="3856" max="3856" width="4.42578125" customWidth="1"/>
    <col min="3857" max="3857" width="4.7109375" bestFit="1" customWidth="1"/>
    <col min="3858" max="3858" width="5.42578125" bestFit="1" customWidth="1"/>
    <col min="3859" max="3859" width="4.7109375" bestFit="1" customWidth="1"/>
    <col min="3860" max="3860" width="3.7109375" bestFit="1" customWidth="1"/>
    <col min="3861" max="3861" width="4.7109375" bestFit="1" customWidth="1"/>
    <col min="3862" max="3871" width="3.7109375" bestFit="1" customWidth="1"/>
    <col min="3872" max="3872" width="4.42578125" bestFit="1" customWidth="1"/>
    <col min="3873" max="3874" width="3.7109375" bestFit="1" customWidth="1"/>
    <col min="3875" max="3876" width="4.42578125" bestFit="1" customWidth="1"/>
    <col min="3878" max="3878" width="10.7109375" customWidth="1"/>
    <col min="4101" max="4101" width="15.140625" customWidth="1"/>
    <col min="4102" max="4102" width="3.85546875" bestFit="1" customWidth="1"/>
    <col min="4103" max="4104" width="3.7109375" bestFit="1" customWidth="1"/>
    <col min="4105" max="4105" width="4.7109375" bestFit="1" customWidth="1"/>
    <col min="4106" max="4106" width="4.42578125" bestFit="1" customWidth="1"/>
    <col min="4107" max="4107" width="4.7109375" bestFit="1" customWidth="1"/>
    <col min="4108" max="4109" width="3.7109375" bestFit="1" customWidth="1"/>
    <col min="4110" max="4110" width="5.42578125" bestFit="1" customWidth="1"/>
    <col min="4111" max="4111" width="4.7109375" bestFit="1" customWidth="1"/>
    <col min="4112" max="4112" width="4.42578125" customWidth="1"/>
    <col min="4113" max="4113" width="4.7109375" bestFit="1" customWidth="1"/>
    <col min="4114" max="4114" width="5.42578125" bestFit="1" customWidth="1"/>
    <col min="4115" max="4115" width="4.7109375" bestFit="1" customWidth="1"/>
    <col min="4116" max="4116" width="3.7109375" bestFit="1" customWidth="1"/>
    <col min="4117" max="4117" width="4.7109375" bestFit="1" customWidth="1"/>
    <col min="4118" max="4127" width="3.7109375" bestFit="1" customWidth="1"/>
    <col min="4128" max="4128" width="4.42578125" bestFit="1" customWidth="1"/>
    <col min="4129" max="4130" width="3.7109375" bestFit="1" customWidth="1"/>
    <col min="4131" max="4132" width="4.42578125" bestFit="1" customWidth="1"/>
    <col min="4134" max="4134" width="10.7109375" customWidth="1"/>
    <col min="4357" max="4357" width="15.140625" customWidth="1"/>
    <col min="4358" max="4358" width="3.85546875" bestFit="1" customWidth="1"/>
    <col min="4359" max="4360" width="3.7109375" bestFit="1" customWidth="1"/>
    <col min="4361" max="4361" width="4.7109375" bestFit="1" customWidth="1"/>
    <col min="4362" max="4362" width="4.42578125" bestFit="1" customWidth="1"/>
    <col min="4363" max="4363" width="4.7109375" bestFit="1" customWidth="1"/>
    <col min="4364" max="4365" width="3.7109375" bestFit="1" customWidth="1"/>
    <col min="4366" max="4366" width="5.42578125" bestFit="1" customWidth="1"/>
    <col min="4367" max="4367" width="4.7109375" bestFit="1" customWidth="1"/>
    <col min="4368" max="4368" width="4.42578125" customWidth="1"/>
    <col min="4369" max="4369" width="4.7109375" bestFit="1" customWidth="1"/>
    <col min="4370" max="4370" width="5.42578125" bestFit="1" customWidth="1"/>
    <col min="4371" max="4371" width="4.7109375" bestFit="1" customWidth="1"/>
    <col min="4372" max="4372" width="3.7109375" bestFit="1" customWidth="1"/>
    <col min="4373" max="4373" width="4.7109375" bestFit="1" customWidth="1"/>
    <col min="4374" max="4383" width="3.7109375" bestFit="1" customWidth="1"/>
    <col min="4384" max="4384" width="4.42578125" bestFit="1" customWidth="1"/>
    <col min="4385" max="4386" width="3.7109375" bestFit="1" customWidth="1"/>
    <col min="4387" max="4388" width="4.42578125" bestFit="1" customWidth="1"/>
    <col min="4390" max="4390" width="10.7109375" customWidth="1"/>
    <col min="4613" max="4613" width="15.140625" customWidth="1"/>
    <col min="4614" max="4614" width="3.85546875" bestFit="1" customWidth="1"/>
    <col min="4615" max="4616" width="3.7109375" bestFit="1" customWidth="1"/>
    <col min="4617" max="4617" width="4.7109375" bestFit="1" customWidth="1"/>
    <col min="4618" max="4618" width="4.42578125" bestFit="1" customWidth="1"/>
    <col min="4619" max="4619" width="4.7109375" bestFit="1" customWidth="1"/>
    <col min="4620" max="4621" width="3.7109375" bestFit="1" customWidth="1"/>
    <col min="4622" max="4622" width="5.42578125" bestFit="1" customWidth="1"/>
    <col min="4623" max="4623" width="4.7109375" bestFit="1" customWidth="1"/>
    <col min="4624" max="4624" width="4.42578125" customWidth="1"/>
    <col min="4625" max="4625" width="4.7109375" bestFit="1" customWidth="1"/>
    <col min="4626" max="4626" width="5.42578125" bestFit="1" customWidth="1"/>
    <col min="4627" max="4627" width="4.7109375" bestFit="1" customWidth="1"/>
    <col min="4628" max="4628" width="3.7109375" bestFit="1" customWidth="1"/>
    <col min="4629" max="4629" width="4.7109375" bestFit="1" customWidth="1"/>
    <col min="4630" max="4639" width="3.7109375" bestFit="1" customWidth="1"/>
    <col min="4640" max="4640" width="4.42578125" bestFit="1" customWidth="1"/>
    <col min="4641" max="4642" width="3.7109375" bestFit="1" customWidth="1"/>
    <col min="4643" max="4644" width="4.42578125" bestFit="1" customWidth="1"/>
    <col min="4646" max="4646" width="10.7109375" customWidth="1"/>
    <col min="4869" max="4869" width="15.140625" customWidth="1"/>
    <col min="4870" max="4870" width="3.85546875" bestFit="1" customWidth="1"/>
    <col min="4871" max="4872" width="3.7109375" bestFit="1" customWidth="1"/>
    <col min="4873" max="4873" width="4.7109375" bestFit="1" customWidth="1"/>
    <col min="4874" max="4874" width="4.42578125" bestFit="1" customWidth="1"/>
    <col min="4875" max="4875" width="4.7109375" bestFit="1" customWidth="1"/>
    <col min="4876" max="4877" width="3.7109375" bestFit="1" customWidth="1"/>
    <col min="4878" max="4878" width="5.42578125" bestFit="1" customWidth="1"/>
    <col min="4879" max="4879" width="4.7109375" bestFit="1" customWidth="1"/>
    <col min="4880" max="4880" width="4.42578125" customWidth="1"/>
    <col min="4881" max="4881" width="4.7109375" bestFit="1" customWidth="1"/>
    <col min="4882" max="4882" width="5.42578125" bestFit="1" customWidth="1"/>
    <col min="4883" max="4883" width="4.7109375" bestFit="1" customWidth="1"/>
    <col min="4884" max="4884" width="3.7109375" bestFit="1" customWidth="1"/>
    <col min="4885" max="4885" width="4.7109375" bestFit="1" customWidth="1"/>
    <col min="4886" max="4895" width="3.7109375" bestFit="1" customWidth="1"/>
    <col min="4896" max="4896" width="4.42578125" bestFit="1" customWidth="1"/>
    <col min="4897" max="4898" width="3.7109375" bestFit="1" customWidth="1"/>
    <col min="4899" max="4900" width="4.42578125" bestFit="1" customWidth="1"/>
    <col min="4902" max="4902" width="10.7109375" customWidth="1"/>
    <col min="5125" max="5125" width="15.140625" customWidth="1"/>
    <col min="5126" max="5126" width="3.85546875" bestFit="1" customWidth="1"/>
    <col min="5127" max="5128" width="3.7109375" bestFit="1" customWidth="1"/>
    <col min="5129" max="5129" width="4.7109375" bestFit="1" customWidth="1"/>
    <col min="5130" max="5130" width="4.42578125" bestFit="1" customWidth="1"/>
    <col min="5131" max="5131" width="4.7109375" bestFit="1" customWidth="1"/>
    <col min="5132" max="5133" width="3.7109375" bestFit="1" customWidth="1"/>
    <col min="5134" max="5134" width="5.42578125" bestFit="1" customWidth="1"/>
    <col min="5135" max="5135" width="4.7109375" bestFit="1" customWidth="1"/>
    <col min="5136" max="5136" width="4.42578125" customWidth="1"/>
    <col min="5137" max="5137" width="4.7109375" bestFit="1" customWidth="1"/>
    <col min="5138" max="5138" width="5.42578125" bestFit="1" customWidth="1"/>
    <col min="5139" max="5139" width="4.7109375" bestFit="1" customWidth="1"/>
    <col min="5140" max="5140" width="3.7109375" bestFit="1" customWidth="1"/>
    <col min="5141" max="5141" width="4.7109375" bestFit="1" customWidth="1"/>
    <col min="5142" max="5151" width="3.7109375" bestFit="1" customWidth="1"/>
    <col min="5152" max="5152" width="4.42578125" bestFit="1" customWidth="1"/>
    <col min="5153" max="5154" width="3.7109375" bestFit="1" customWidth="1"/>
    <col min="5155" max="5156" width="4.42578125" bestFit="1" customWidth="1"/>
    <col min="5158" max="5158" width="10.7109375" customWidth="1"/>
    <col min="5381" max="5381" width="15.140625" customWidth="1"/>
    <col min="5382" max="5382" width="3.85546875" bestFit="1" customWidth="1"/>
    <col min="5383" max="5384" width="3.7109375" bestFit="1" customWidth="1"/>
    <col min="5385" max="5385" width="4.7109375" bestFit="1" customWidth="1"/>
    <col min="5386" max="5386" width="4.42578125" bestFit="1" customWidth="1"/>
    <col min="5387" max="5387" width="4.7109375" bestFit="1" customWidth="1"/>
    <col min="5388" max="5389" width="3.7109375" bestFit="1" customWidth="1"/>
    <col min="5390" max="5390" width="5.42578125" bestFit="1" customWidth="1"/>
    <col min="5391" max="5391" width="4.7109375" bestFit="1" customWidth="1"/>
    <col min="5392" max="5392" width="4.42578125" customWidth="1"/>
    <col min="5393" max="5393" width="4.7109375" bestFit="1" customWidth="1"/>
    <col min="5394" max="5394" width="5.42578125" bestFit="1" customWidth="1"/>
    <col min="5395" max="5395" width="4.7109375" bestFit="1" customWidth="1"/>
    <col min="5396" max="5396" width="3.7109375" bestFit="1" customWidth="1"/>
    <col min="5397" max="5397" width="4.7109375" bestFit="1" customWidth="1"/>
    <col min="5398" max="5407" width="3.7109375" bestFit="1" customWidth="1"/>
    <col min="5408" max="5408" width="4.42578125" bestFit="1" customWidth="1"/>
    <col min="5409" max="5410" width="3.7109375" bestFit="1" customWidth="1"/>
    <col min="5411" max="5412" width="4.42578125" bestFit="1" customWidth="1"/>
    <col min="5414" max="5414" width="10.7109375" customWidth="1"/>
    <col min="5637" max="5637" width="15.140625" customWidth="1"/>
    <col min="5638" max="5638" width="3.85546875" bestFit="1" customWidth="1"/>
    <col min="5639" max="5640" width="3.7109375" bestFit="1" customWidth="1"/>
    <col min="5641" max="5641" width="4.7109375" bestFit="1" customWidth="1"/>
    <col min="5642" max="5642" width="4.42578125" bestFit="1" customWidth="1"/>
    <col min="5643" max="5643" width="4.7109375" bestFit="1" customWidth="1"/>
    <col min="5644" max="5645" width="3.7109375" bestFit="1" customWidth="1"/>
    <col min="5646" max="5646" width="5.42578125" bestFit="1" customWidth="1"/>
    <col min="5647" max="5647" width="4.7109375" bestFit="1" customWidth="1"/>
    <col min="5648" max="5648" width="4.42578125" customWidth="1"/>
    <col min="5649" max="5649" width="4.7109375" bestFit="1" customWidth="1"/>
    <col min="5650" max="5650" width="5.42578125" bestFit="1" customWidth="1"/>
    <col min="5651" max="5651" width="4.7109375" bestFit="1" customWidth="1"/>
    <col min="5652" max="5652" width="3.7109375" bestFit="1" customWidth="1"/>
    <col min="5653" max="5653" width="4.7109375" bestFit="1" customWidth="1"/>
    <col min="5654" max="5663" width="3.7109375" bestFit="1" customWidth="1"/>
    <col min="5664" max="5664" width="4.42578125" bestFit="1" customWidth="1"/>
    <col min="5665" max="5666" width="3.7109375" bestFit="1" customWidth="1"/>
    <col min="5667" max="5668" width="4.42578125" bestFit="1" customWidth="1"/>
    <col min="5670" max="5670" width="10.7109375" customWidth="1"/>
    <col min="5893" max="5893" width="15.140625" customWidth="1"/>
    <col min="5894" max="5894" width="3.85546875" bestFit="1" customWidth="1"/>
    <col min="5895" max="5896" width="3.7109375" bestFit="1" customWidth="1"/>
    <col min="5897" max="5897" width="4.7109375" bestFit="1" customWidth="1"/>
    <col min="5898" max="5898" width="4.42578125" bestFit="1" customWidth="1"/>
    <col min="5899" max="5899" width="4.7109375" bestFit="1" customWidth="1"/>
    <col min="5900" max="5901" width="3.7109375" bestFit="1" customWidth="1"/>
    <col min="5902" max="5902" width="5.42578125" bestFit="1" customWidth="1"/>
    <col min="5903" max="5903" width="4.7109375" bestFit="1" customWidth="1"/>
    <col min="5904" max="5904" width="4.42578125" customWidth="1"/>
    <col min="5905" max="5905" width="4.7109375" bestFit="1" customWidth="1"/>
    <col min="5906" max="5906" width="5.42578125" bestFit="1" customWidth="1"/>
    <col min="5907" max="5907" width="4.7109375" bestFit="1" customWidth="1"/>
    <col min="5908" max="5908" width="3.7109375" bestFit="1" customWidth="1"/>
    <col min="5909" max="5909" width="4.7109375" bestFit="1" customWidth="1"/>
    <col min="5910" max="5919" width="3.7109375" bestFit="1" customWidth="1"/>
    <col min="5920" max="5920" width="4.42578125" bestFit="1" customWidth="1"/>
    <col min="5921" max="5922" width="3.7109375" bestFit="1" customWidth="1"/>
    <col min="5923" max="5924" width="4.42578125" bestFit="1" customWidth="1"/>
    <col min="5926" max="5926" width="10.7109375" customWidth="1"/>
    <col min="6149" max="6149" width="15.140625" customWidth="1"/>
    <col min="6150" max="6150" width="3.85546875" bestFit="1" customWidth="1"/>
    <col min="6151" max="6152" width="3.7109375" bestFit="1" customWidth="1"/>
    <col min="6153" max="6153" width="4.7109375" bestFit="1" customWidth="1"/>
    <col min="6154" max="6154" width="4.42578125" bestFit="1" customWidth="1"/>
    <col min="6155" max="6155" width="4.7109375" bestFit="1" customWidth="1"/>
    <col min="6156" max="6157" width="3.7109375" bestFit="1" customWidth="1"/>
    <col min="6158" max="6158" width="5.42578125" bestFit="1" customWidth="1"/>
    <col min="6159" max="6159" width="4.7109375" bestFit="1" customWidth="1"/>
    <col min="6160" max="6160" width="4.42578125" customWidth="1"/>
    <col min="6161" max="6161" width="4.7109375" bestFit="1" customWidth="1"/>
    <col min="6162" max="6162" width="5.42578125" bestFit="1" customWidth="1"/>
    <col min="6163" max="6163" width="4.7109375" bestFit="1" customWidth="1"/>
    <col min="6164" max="6164" width="3.7109375" bestFit="1" customWidth="1"/>
    <col min="6165" max="6165" width="4.7109375" bestFit="1" customWidth="1"/>
    <col min="6166" max="6175" width="3.7109375" bestFit="1" customWidth="1"/>
    <col min="6176" max="6176" width="4.42578125" bestFit="1" customWidth="1"/>
    <col min="6177" max="6178" width="3.7109375" bestFit="1" customWidth="1"/>
    <col min="6179" max="6180" width="4.42578125" bestFit="1" customWidth="1"/>
    <col min="6182" max="6182" width="10.7109375" customWidth="1"/>
    <col min="6405" max="6405" width="15.140625" customWidth="1"/>
    <col min="6406" max="6406" width="3.85546875" bestFit="1" customWidth="1"/>
    <col min="6407" max="6408" width="3.7109375" bestFit="1" customWidth="1"/>
    <col min="6409" max="6409" width="4.7109375" bestFit="1" customWidth="1"/>
    <col min="6410" max="6410" width="4.42578125" bestFit="1" customWidth="1"/>
    <col min="6411" max="6411" width="4.7109375" bestFit="1" customWidth="1"/>
    <col min="6412" max="6413" width="3.7109375" bestFit="1" customWidth="1"/>
    <col min="6414" max="6414" width="5.42578125" bestFit="1" customWidth="1"/>
    <col min="6415" max="6415" width="4.7109375" bestFit="1" customWidth="1"/>
    <col min="6416" max="6416" width="4.42578125" customWidth="1"/>
    <col min="6417" max="6417" width="4.7109375" bestFit="1" customWidth="1"/>
    <col min="6418" max="6418" width="5.42578125" bestFit="1" customWidth="1"/>
    <col min="6419" max="6419" width="4.7109375" bestFit="1" customWidth="1"/>
    <col min="6420" max="6420" width="3.7109375" bestFit="1" customWidth="1"/>
    <col min="6421" max="6421" width="4.7109375" bestFit="1" customWidth="1"/>
    <col min="6422" max="6431" width="3.7109375" bestFit="1" customWidth="1"/>
    <col min="6432" max="6432" width="4.42578125" bestFit="1" customWidth="1"/>
    <col min="6433" max="6434" width="3.7109375" bestFit="1" customWidth="1"/>
    <col min="6435" max="6436" width="4.42578125" bestFit="1" customWidth="1"/>
    <col min="6438" max="6438" width="10.7109375" customWidth="1"/>
    <col min="6661" max="6661" width="15.140625" customWidth="1"/>
    <col min="6662" max="6662" width="3.85546875" bestFit="1" customWidth="1"/>
    <col min="6663" max="6664" width="3.7109375" bestFit="1" customWidth="1"/>
    <col min="6665" max="6665" width="4.7109375" bestFit="1" customWidth="1"/>
    <col min="6666" max="6666" width="4.42578125" bestFit="1" customWidth="1"/>
    <col min="6667" max="6667" width="4.7109375" bestFit="1" customWidth="1"/>
    <col min="6668" max="6669" width="3.7109375" bestFit="1" customWidth="1"/>
    <col min="6670" max="6670" width="5.42578125" bestFit="1" customWidth="1"/>
    <col min="6671" max="6671" width="4.7109375" bestFit="1" customWidth="1"/>
    <col min="6672" max="6672" width="4.42578125" customWidth="1"/>
    <col min="6673" max="6673" width="4.7109375" bestFit="1" customWidth="1"/>
    <col min="6674" max="6674" width="5.42578125" bestFit="1" customWidth="1"/>
    <col min="6675" max="6675" width="4.7109375" bestFit="1" customWidth="1"/>
    <col min="6676" max="6676" width="3.7109375" bestFit="1" customWidth="1"/>
    <col min="6677" max="6677" width="4.7109375" bestFit="1" customWidth="1"/>
    <col min="6678" max="6687" width="3.7109375" bestFit="1" customWidth="1"/>
    <col min="6688" max="6688" width="4.42578125" bestFit="1" customWidth="1"/>
    <col min="6689" max="6690" width="3.7109375" bestFit="1" customWidth="1"/>
    <col min="6691" max="6692" width="4.42578125" bestFit="1" customWidth="1"/>
    <col min="6694" max="6694" width="10.7109375" customWidth="1"/>
    <col min="6917" max="6917" width="15.140625" customWidth="1"/>
    <col min="6918" max="6918" width="3.85546875" bestFit="1" customWidth="1"/>
    <col min="6919" max="6920" width="3.7109375" bestFit="1" customWidth="1"/>
    <col min="6921" max="6921" width="4.7109375" bestFit="1" customWidth="1"/>
    <col min="6922" max="6922" width="4.42578125" bestFit="1" customWidth="1"/>
    <col min="6923" max="6923" width="4.7109375" bestFit="1" customWidth="1"/>
    <col min="6924" max="6925" width="3.7109375" bestFit="1" customWidth="1"/>
    <col min="6926" max="6926" width="5.42578125" bestFit="1" customWidth="1"/>
    <col min="6927" max="6927" width="4.7109375" bestFit="1" customWidth="1"/>
    <col min="6928" max="6928" width="4.42578125" customWidth="1"/>
    <col min="6929" max="6929" width="4.7109375" bestFit="1" customWidth="1"/>
    <col min="6930" max="6930" width="5.42578125" bestFit="1" customWidth="1"/>
    <col min="6931" max="6931" width="4.7109375" bestFit="1" customWidth="1"/>
    <col min="6932" max="6932" width="3.7109375" bestFit="1" customWidth="1"/>
    <col min="6933" max="6933" width="4.7109375" bestFit="1" customWidth="1"/>
    <col min="6934" max="6943" width="3.7109375" bestFit="1" customWidth="1"/>
    <col min="6944" max="6944" width="4.42578125" bestFit="1" customWidth="1"/>
    <col min="6945" max="6946" width="3.7109375" bestFit="1" customWidth="1"/>
    <col min="6947" max="6948" width="4.42578125" bestFit="1" customWidth="1"/>
    <col min="6950" max="6950" width="10.7109375" customWidth="1"/>
    <col min="7173" max="7173" width="15.140625" customWidth="1"/>
    <col min="7174" max="7174" width="3.85546875" bestFit="1" customWidth="1"/>
    <col min="7175" max="7176" width="3.7109375" bestFit="1" customWidth="1"/>
    <col min="7177" max="7177" width="4.7109375" bestFit="1" customWidth="1"/>
    <col min="7178" max="7178" width="4.42578125" bestFit="1" customWidth="1"/>
    <col min="7179" max="7179" width="4.7109375" bestFit="1" customWidth="1"/>
    <col min="7180" max="7181" width="3.7109375" bestFit="1" customWidth="1"/>
    <col min="7182" max="7182" width="5.42578125" bestFit="1" customWidth="1"/>
    <col min="7183" max="7183" width="4.7109375" bestFit="1" customWidth="1"/>
    <col min="7184" max="7184" width="4.42578125" customWidth="1"/>
    <col min="7185" max="7185" width="4.7109375" bestFit="1" customWidth="1"/>
    <col min="7186" max="7186" width="5.42578125" bestFit="1" customWidth="1"/>
    <col min="7187" max="7187" width="4.7109375" bestFit="1" customWidth="1"/>
    <col min="7188" max="7188" width="3.7109375" bestFit="1" customWidth="1"/>
    <col min="7189" max="7189" width="4.7109375" bestFit="1" customWidth="1"/>
    <col min="7190" max="7199" width="3.7109375" bestFit="1" customWidth="1"/>
    <col min="7200" max="7200" width="4.42578125" bestFit="1" customWidth="1"/>
    <col min="7201" max="7202" width="3.7109375" bestFit="1" customWidth="1"/>
    <col min="7203" max="7204" width="4.42578125" bestFit="1" customWidth="1"/>
    <col min="7206" max="7206" width="10.7109375" customWidth="1"/>
    <col min="7429" max="7429" width="15.140625" customWidth="1"/>
    <col min="7430" max="7430" width="3.85546875" bestFit="1" customWidth="1"/>
    <col min="7431" max="7432" width="3.7109375" bestFit="1" customWidth="1"/>
    <col min="7433" max="7433" width="4.7109375" bestFit="1" customWidth="1"/>
    <col min="7434" max="7434" width="4.42578125" bestFit="1" customWidth="1"/>
    <col min="7435" max="7435" width="4.7109375" bestFit="1" customWidth="1"/>
    <col min="7436" max="7437" width="3.7109375" bestFit="1" customWidth="1"/>
    <col min="7438" max="7438" width="5.42578125" bestFit="1" customWidth="1"/>
    <col min="7439" max="7439" width="4.7109375" bestFit="1" customWidth="1"/>
    <col min="7440" max="7440" width="4.42578125" customWidth="1"/>
    <col min="7441" max="7441" width="4.7109375" bestFit="1" customWidth="1"/>
    <col min="7442" max="7442" width="5.42578125" bestFit="1" customWidth="1"/>
    <col min="7443" max="7443" width="4.7109375" bestFit="1" customWidth="1"/>
    <col min="7444" max="7444" width="3.7109375" bestFit="1" customWidth="1"/>
    <col min="7445" max="7445" width="4.7109375" bestFit="1" customWidth="1"/>
    <col min="7446" max="7455" width="3.7109375" bestFit="1" customWidth="1"/>
    <col min="7456" max="7456" width="4.42578125" bestFit="1" customWidth="1"/>
    <col min="7457" max="7458" width="3.7109375" bestFit="1" customWidth="1"/>
    <col min="7459" max="7460" width="4.42578125" bestFit="1" customWidth="1"/>
    <col min="7462" max="7462" width="10.7109375" customWidth="1"/>
    <col min="7685" max="7685" width="15.140625" customWidth="1"/>
    <col min="7686" max="7686" width="3.85546875" bestFit="1" customWidth="1"/>
    <col min="7687" max="7688" width="3.7109375" bestFit="1" customWidth="1"/>
    <col min="7689" max="7689" width="4.7109375" bestFit="1" customWidth="1"/>
    <col min="7690" max="7690" width="4.42578125" bestFit="1" customWidth="1"/>
    <col min="7691" max="7691" width="4.7109375" bestFit="1" customWidth="1"/>
    <col min="7692" max="7693" width="3.7109375" bestFit="1" customWidth="1"/>
    <col min="7694" max="7694" width="5.42578125" bestFit="1" customWidth="1"/>
    <col min="7695" max="7695" width="4.7109375" bestFit="1" customWidth="1"/>
    <col min="7696" max="7696" width="4.42578125" customWidth="1"/>
    <col min="7697" max="7697" width="4.7109375" bestFit="1" customWidth="1"/>
    <col min="7698" max="7698" width="5.42578125" bestFit="1" customWidth="1"/>
    <col min="7699" max="7699" width="4.7109375" bestFit="1" customWidth="1"/>
    <col min="7700" max="7700" width="3.7109375" bestFit="1" customWidth="1"/>
    <col min="7701" max="7701" width="4.7109375" bestFit="1" customWidth="1"/>
    <col min="7702" max="7711" width="3.7109375" bestFit="1" customWidth="1"/>
    <col min="7712" max="7712" width="4.42578125" bestFit="1" customWidth="1"/>
    <col min="7713" max="7714" width="3.7109375" bestFit="1" customWidth="1"/>
    <col min="7715" max="7716" width="4.42578125" bestFit="1" customWidth="1"/>
    <col min="7718" max="7718" width="10.7109375" customWidth="1"/>
    <col min="7941" max="7941" width="15.140625" customWidth="1"/>
    <col min="7942" max="7942" width="3.85546875" bestFit="1" customWidth="1"/>
    <col min="7943" max="7944" width="3.7109375" bestFit="1" customWidth="1"/>
    <col min="7945" max="7945" width="4.7109375" bestFit="1" customWidth="1"/>
    <col min="7946" max="7946" width="4.42578125" bestFit="1" customWidth="1"/>
    <col min="7947" max="7947" width="4.7109375" bestFit="1" customWidth="1"/>
    <col min="7948" max="7949" width="3.7109375" bestFit="1" customWidth="1"/>
    <col min="7950" max="7950" width="5.42578125" bestFit="1" customWidth="1"/>
    <col min="7951" max="7951" width="4.7109375" bestFit="1" customWidth="1"/>
    <col min="7952" max="7952" width="4.42578125" customWidth="1"/>
    <col min="7953" max="7953" width="4.7109375" bestFit="1" customWidth="1"/>
    <col min="7954" max="7954" width="5.42578125" bestFit="1" customWidth="1"/>
    <col min="7955" max="7955" width="4.7109375" bestFit="1" customWidth="1"/>
    <col min="7956" max="7956" width="3.7109375" bestFit="1" customWidth="1"/>
    <col min="7957" max="7957" width="4.7109375" bestFit="1" customWidth="1"/>
    <col min="7958" max="7967" width="3.7109375" bestFit="1" customWidth="1"/>
    <col min="7968" max="7968" width="4.42578125" bestFit="1" customWidth="1"/>
    <col min="7969" max="7970" width="3.7109375" bestFit="1" customWidth="1"/>
    <col min="7971" max="7972" width="4.42578125" bestFit="1" customWidth="1"/>
    <col min="7974" max="7974" width="10.7109375" customWidth="1"/>
    <col min="8197" max="8197" width="15.140625" customWidth="1"/>
    <col min="8198" max="8198" width="3.85546875" bestFit="1" customWidth="1"/>
    <col min="8199" max="8200" width="3.7109375" bestFit="1" customWidth="1"/>
    <col min="8201" max="8201" width="4.7109375" bestFit="1" customWidth="1"/>
    <col min="8202" max="8202" width="4.42578125" bestFit="1" customWidth="1"/>
    <col min="8203" max="8203" width="4.7109375" bestFit="1" customWidth="1"/>
    <col min="8204" max="8205" width="3.7109375" bestFit="1" customWidth="1"/>
    <col min="8206" max="8206" width="5.42578125" bestFit="1" customWidth="1"/>
    <col min="8207" max="8207" width="4.7109375" bestFit="1" customWidth="1"/>
    <col min="8208" max="8208" width="4.42578125" customWidth="1"/>
    <col min="8209" max="8209" width="4.7109375" bestFit="1" customWidth="1"/>
    <col min="8210" max="8210" width="5.42578125" bestFit="1" customWidth="1"/>
    <col min="8211" max="8211" width="4.7109375" bestFit="1" customWidth="1"/>
    <col min="8212" max="8212" width="3.7109375" bestFit="1" customWidth="1"/>
    <col min="8213" max="8213" width="4.7109375" bestFit="1" customWidth="1"/>
    <col min="8214" max="8223" width="3.7109375" bestFit="1" customWidth="1"/>
    <col min="8224" max="8224" width="4.42578125" bestFit="1" customWidth="1"/>
    <col min="8225" max="8226" width="3.7109375" bestFit="1" customWidth="1"/>
    <col min="8227" max="8228" width="4.42578125" bestFit="1" customWidth="1"/>
    <col min="8230" max="8230" width="10.7109375" customWidth="1"/>
    <col min="8453" max="8453" width="15.140625" customWidth="1"/>
    <col min="8454" max="8454" width="3.85546875" bestFit="1" customWidth="1"/>
    <col min="8455" max="8456" width="3.7109375" bestFit="1" customWidth="1"/>
    <col min="8457" max="8457" width="4.7109375" bestFit="1" customWidth="1"/>
    <col min="8458" max="8458" width="4.42578125" bestFit="1" customWidth="1"/>
    <col min="8459" max="8459" width="4.7109375" bestFit="1" customWidth="1"/>
    <col min="8460" max="8461" width="3.7109375" bestFit="1" customWidth="1"/>
    <col min="8462" max="8462" width="5.42578125" bestFit="1" customWidth="1"/>
    <col min="8463" max="8463" width="4.7109375" bestFit="1" customWidth="1"/>
    <col min="8464" max="8464" width="4.42578125" customWidth="1"/>
    <col min="8465" max="8465" width="4.7109375" bestFit="1" customWidth="1"/>
    <col min="8466" max="8466" width="5.42578125" bestFit="1" customWidth="1"/>
    <col min="8467" max="8467" width="4.7109375" bestFit="1" customWidth="1"/>
    <col min="8468" max="8468" width="3.7109375" bestFit="1" customWidth="1"/>
    <col min="8469" max="8469" width="4.7109375" bestFit="1" customWidth="1"/>
    <col min="8470" max="8479" width="3.7109375" bestFit="1" customWidth="1"/>
    <col min="8480" max="8480" width="4.42578125" bestFit="1" customWidth="1"/>
    <col min="8481" max="8482" width="3.7109375" bestFit="1" customWidth="1"/>
    <col min="8483" max="8484" width="4.42578125" bestFit="1" customWidth="1"/>
    <col min="8486" max="8486" width="10.7109375" customWidth="1"/>
    <col min="8709" max="8709" width="15.140625" customWidth="1"/>
    <col min="8710" max="8710" width="3.85546875" bestFit="1" customWidth="1"/>
    <col min="8711" max="8712" width="3.7109375" bestFit="1" customWidth="1"/>
    <col min="8713" max="8713" width="4.7109375" bestFit="1" customWidth="1"/>
    <col min="8714" max="8714" width="4.42578125" bestFit="1" customWidth="1"/>
    <col min="8715" max="8715" width="4.7109375" bestFit="1" customWidth="1"/>
    <col min="8716" max="8717" width="3.7109375" bestFit="1" customWidth="1"/>
    <col min="8718" max="8718" width="5.42578125" bestFit="1" customWidth="1"/>
    <col min="8719" max="8719" width="4.7109375" bestFit="1" customWidth="1"/>
    <col min="8720" max="8720" width="4.42578125" customWidth="1"/>
    <col min="8721" max="8721" width="4.7109375" bestFit="1" customWidth="1"/>
    <col min="8722" max="8722" width="5.42578125" bestFit="1" customWidth="1"/>
    <col min="8723" max="8723" width="4.7109375" bestFit="1" customWidth="1"/>
    <col min="8724" max="8724" width="3.7109375" bestFit="1" customWidth="1"/>
    <col min="8725" max="8725" width="4.7109375" bestFit="1" customWidth="1"/>
    <col min="8726" max="8735" width="3.7109375" bestFit="1" customWidth="1"/>
    <col min="8736" max="8736" width="4.42578125" bestFit="1" customWidth="1"/>
    <col min="8737" max="8738" width="3.7109375" bestFit="1" customWidth="1"/>
    <col min="8739" max="8740" width="4.42578125" bestFit="1" customWidth="1"/>
    <col min="8742" max="8742" width="10.7109375" customWidth="1"/>
    <col min="8965" max="8965" width="15.140625" customWidth="1"/>
    <col min="8966" max="8966" width="3.85546875" bestFit="1" customWidth="1"/>
    <col min="8967" max="8968" width="3.7109375" bestFit="1" customWidth="1"/>
    <col min="8969" max="8969" width="4.7109375" bestFit="1" customWidth="1"/>
    <col min="8970" max="8970" width="4.42578125" bestFit="1" customWidth="1"/>
    <col min="8971" max="8971" width="4.7109375" bestFit="1" customWidth="1"/>
    <col min="8972" max="8973" width="3.7109375" bestFit="1" customWidth="1"/>
    <col min="8974" max="8974" width="5.42578125" bestFit="1" customWidth="1"/>
    <col min="8975" max="8975" width="4.7109375" bestFit="1" customWidth="1"/>
    <col min="8976" max="8976" width="4.42578125" customWidth="1"/>
    <col min="8977" max="8977" width="4.7109375" bestFit="1" customWidth="1"/>
    <col min="8978" max="8978" width="5.42578125" bestFit="1" customWidth="1"/>
    <col min="8979" max="8979" width="4.7109375" bestFit="1" customWidth="1"/>
    <col min="8980" max="8980" width="3.7109375" bestFit="1" customWidth="1"/>
    <col min="8981" max="8981" width="4.7109375" bestFit="1" customWidth="1"/>
    <col min="8982" max="8991" width="3.7109375" bestFit="1" customWidth="1"/>
    <col min="8992" max="8992" width="4.42578125" bestFit="1" customWidth="1"/>
    <col min="8993" max="8994" width="3.7109375" bestFit="1" customWidth="1"/>
    <col min="8995" max="8996" width="4.42578125" bestFit="1" customWidth="1"/>
    <col min="8998" max="8998" width="10.7109375" customWidth="1"/>
    <col min="9221" max="9221" width="15.140625" customWidth="1"/>
    <col min="9222" max="9222" width="3.85546875" bestFit="1" customWidth="1"/>
    <col min="9223" max="9224" width="3.7109375" bestFit="1" customWidth="1"/>
    <col min="9225" max="9225" width="4.7109375" bestFit="1" customWidth="1"/>
    <col min="9226" max="9226" width="4.42578125" bestFit="1" customWidth="1"/>
    <col min="9227" max="9227" width="4.7109375" bestFit="1" customWidth="1"/>
    <col min="9228" max="9229" width="3.7109375" bestFit="1" customWidth="1"/>
    <col min="9230" max="9230" width="5.42578125" bestFit="1" customWidth="1"/>
    <col min="9231" max="9231" width="4.7109375" bestFit="1" customWidth="1"/>
    <col min="9232" max="9232" width="4.42578125" customWidth="1"/>
    <col min="9233" max="9233" width="4.7109375" bestFit="1" customWidth="1"/>
    <col min="9234" max="9234" width="5.42578125" bestFit="1" customWidth="1"/>
    <col min="9235" max="9235" width="4.7109375" bestFit="1" customWidth="1"/>
    <col min="9236" max="9236" width="3.7109375" bestFit="1" customWidth="1"/>
    <col min="9237" max="9237" width="4.7109375" bestFit="1" customWidth="1"/>
    <col min="9238" max="9247" width="3.7109375" bestFit="1" customWidth="1"/>
    <col min="9248" max="9248" width="4.42578125" bestFit="1" customWidth="1"/>
    <col min="9249" max="9250" width="3.7109375" bestFit="1" customWidth="1"/>
    <col min="9251" max="9252" width="4.42578125" bestFit="1" customWidth="1"/>
    <col min="9254" max="9254" width="10.7109375" customWidth="1"/>
    <col min="9477" max="9477" width="15.140625" customWidth="1"/>
    <col min="9478" max="9478" width="3.85546875" bestFit="1" customWidth="1"/>
    <col min="9479" max="9480" width="3.7109375" bestFit="1" customWidth="1"/>
    <col min="9481" max="9481" width="4.7109375" bestFit="1" customWidth="1"/>
    <col min="9482" max="9482" width="4.42578125" bestFit="1" customWidth="1"/>
    <col min="9483" max="9483" width="4.7109375" bestFit="1" customWidth="1"/>
    <col min="9484" max="9485" width="3.7109375" bestFit="1" customWidth="1"/>
    <col min="9486" max="9486" width="5.42578125" bestFit="1" customWidth="1"/>
    <col min="9487" max="9487" width="4.7109375" bestFit="1" customWidth="1"/>
    <col min="9488" max="9488" width="4.42578125" customWidth="1"/>
    <col min="9489" max="9489" width="4.7109375" bestFit="1" customWidth="1"/>
    <col min="9490" max="9490" width="5.42578125" bestFit="1" customWidth="1"/>
    <col min="9491" max="9491" width="4.7109375" bestFit="1" customWidth="1"/>
    <col min="9492" max="9492" width="3.7109375" bestFit="1" customWidth="1"/>
    <col min="9493" max="9493" width="4.7109375" bestFit="1" customWidth="1"/>
    <col min="9494" max="9503" width="3.7109375" bestFit="1" customWidth="1"/>
    <col min="9504" max="9504" width="4.42578125" bestFit="1" customWidth="1"/>
    <col min="9505" max="9506" width="3.7109375" bestFit="1" customWidth="1"/>
    <col min="9507" max="9508" width="4.42578125" bestFit="1" customWidth="1"/>
    <col min="9510" max="9510" width="10.7109375" customWidth="1"/>
    <col min="9733" max="9733" width="15.140625" customWidth="1"/>
    <col min="9734" max="9734" width="3.85546875" bestFit="1" customWidth="1"/>
    <col min="9735" max="9736" width="3.7109375" bestFit="1" customWidth="1"/>
    <col min="9737" max="9737" width="4.7109375" bestFit="1" customWidth="1"/>
    <col min="9738" max="9738" width="4.42578125" bestFit="1" customWidth="1"/>
    <col min="9739" max="9739" width="4.7109375" bestFit="1" customWidth="1"/>
    <col min="9740" max="9741" width="3.7109375" bestFit="1" customWidth="1"/>
    <col min="9742" max="9742" width="5.42578125" bestFit="1" customWidth="1"/>
    <col min="9743" max="9743" width="4.7109375" bestFit="1" customWidth="1"/>
    <col min="9744" max="9744" width="4.42578125" customWidth="1"/>
    <col min="9745" max="9745" width="4.7109375" bestFit="1" customWidth="1"/>
    <col min="9746" max="9746" width="5.42578125" bestFit="1" customWidth="1"/>
    <col min="9747" max="9747" width="4.7109375" bestFit="1" customWidth="1"/>
    <col min="9748" max="9748" width="3.7109375" bestFit="1" customWidth="1"/>
    <col min="9749" max="9749" width="4.7109375" bestFit="1" customWidth="1"/>
    <col min="9750" max="9759" width="3.7109375" bestFit="1" customWidth="1"/>
    <col min="9760" max="9760" width="4.42578125" bestFit="1" customWidth="1"/>
    <col min="9761" max="9762" width="3.7109375" bestFit="1" customWidth="1"/>
    <col min="9763" max="9764" width="4.42578125" bestFit="1" customWidth="1"/>
    <col min="9766" max="9766" width="10.7109375" customWidth="1"/>
    <col min="9989" max="9989" width="15.140625" customWidth="1"/>
    <col min="9990" max="9990" width="3.85546875" bestFit="1" customWidth="1"/>
    <col min="9991" max="9992" width="3.7109375" bestFit="1" customWidth="1"/>
    <col min="9993" max="9993" width="4.7109375" bestFit="1" customWidth="1"/>
    <col min="9994" max="9994" width="4.42578125" bestFit="1" customWidth="1"/>
    <col min="9995" max="9995" width="4.7109375" bestFit="1" customWidth="1"/>
    <col min="9996" max="9997" width="3.7109375" bestFit="1" customWidth="1"/>
    <col min="9998" max="9998" width="5.42578125" bestFit="1" customWidth="1"/>
    <col min="9999" max="9999" width="4.7109375" bestFit="1" customWidth="1"/>
    <col min="10000" max="10000" width="4.42578125" customWidth="1"/>
    <col min="10001" max="10001" width="4.7109375" bestFit="1" customWidth="1"/>
    <col min="10002" max="10002" width="5.42578125" bestFit="1" customWidth="1"/>
    <col min="10003" max="10003" width="4.7109375" bestFit="1" customWidth="1"/>
    <col min="10004" max="10004" width="3.7109375" bestFit="1" customWidth="1"/>
    <col min="10005" max="10005" width="4.7109375" bestFit="1" customWidth="1"/>
    <col min="10006" max="10015" width="3.7109375" bestFit="1" customWidth="1"/>
    <col min="10016" max="10016" width="4.42578125" bestFit="1" customWidth="1"/>
    <col min="10017" max="10018" width="3.7109375" bestFit="1" customWidth="1"/>
    <col min="10019" max="10020" width="4.42578125" bestFit="1" customWidth="1"/>
    <col min="10022" max="10022" width="10.7109375" customWidth="1"/>
    <col min="10245" max="10245" width="15.140625" customWidth="1"/>
    <col min="10246" max="10246" width="3.85546875" bestFit="1" customWidth="1"/>
    <col min="10247" max="10248" width="3.7109375" bestFit="1" customWidth="1"/>
    <col min="10249" max="10249" width="4.7109375" bestFit="1" customWidth="1"/>
    <col min="10250" max="10250" width="4.42578125" bestFit="1" customWidth="1"/>
    <col min="10251" max="10251" width="4.7109375" bestFit="1" customWidth="1"/>
    <col min="10252" max="10253" width="3.7109375" bestFit="1" customWidth="1"/>
    <col min="10254" max="10254" width="5.42578125" bestFit="1" customWidth="1"/>
    <col min="10255" max="10255" width="4.7109375" bestFit="1" customWidth="1"/>
    <col min="10256" max="10256" width="4.42578125" customWidth="1"/>
    <col min="10257" max="10257" width="4.7109375" bestFit="1" customWidth="1"/>
    <col min="10258" max="10258" width="5.42578125" bestFit="1" customWidth="1"/>
    <col min="10259" max="10259" width="4.7109375" bestFit="1" customWidth="1"/>
    <col min="10260" max="10260" width="3.7109375" bestFit="1" customWidth="1"/>
    <col min="10261" max="10261" width="4.7109375" bestFit="1" customWidth="1"/>
    <col min="10262" max="10271" width="3.7109375" bestFit="1" customWidth="1"/>
    <col min="10272" max="10272" width="4.42578125" bestFit="1" customWidth="1"/>
    <col min="10273" max="10274" width="3.7109375" bestFit="1" customWidth="1"/>
    <col min="10275" max="10276" width="4.42578125" bestFit="1" customWidth="1"/>
    <col min="10278" max="10278" width="10.7109375" customWidth="1"/>
    <col min="10501" max="10501" width="15.140625" customWidth="1"/>
    <col min="10502" max="10502" width="3.85546875" bestFit="1" customWidth="1"/>
    <col min="10503" max="10504" width="3.7109375" bestFit="1" customWidth="1"/>
    <col min="10505" max="10505" width="4.7109375" bestFit="1" customWidth="1"/>
    <col min="10506" max="10506" width="4.42578125" bestFit="1" customWidth="1"/>
    <col min="10507" max="10507" width="4.7109375" bestFit="1" customWidth="1"/>
    <col min="10508" max="10509" width="3.7109375" bestFit="1" customWidth="1"/>
    <col min="10510" max="10510" width="5.42578125" bestFit="1" customWidth="1"/>
    <col min="10511" max="10511" width="4.7109375" bestFit="1" customWidth="1"/>
    <col min="10512" max="10512" width="4.42578125" customWidth="1"/>
    <col min="10513" max="10513" width="4.7109375" bestFit="1" customWidth="1"/>
    <col min="10514" max="10514" width="5.42578125" bestFit="1" customWidth="1"/>
    <col min="10515" max="10515" width="4.7109375" bestFit="1" customWidth="1"/>
    <col min="10516" max="10516" width="3.7109375" bestFit="1" customWidth="1"/>
    <col min="10517" max="10517" width="4.7109375" bestFit="1" customWidth="1"/>
    <col min="10518" max="10527" width="3.7109375" bestFit="1" customWidth="1"/>
    <col min="10528" max="10528" width="4.42578125" bestFit="1" customWidth="1"/>
    <col min="10529" max="10530" width="3.7109375" bestFit="1" customWidth="1"/>
    <col min="10531" max="10532" width="4.42578125" bestFit="1" customWidth="1"/>
    <col min="10534" max="10534" width="10.7109375" customWidth="1"/>
    <col min="10757" max="10757" width="15.140625" customWidth="1"/>
    <col min="10758" max="10758" width="3.85546875" bestFit="1" customWidth="1"/>
    <col min="10759" max="10760" width="3.7109375" bestFit="1" customWidth="1"/>
    <col min="10761" max="10761" width="4.7109375" bestFit="1" customWidth="1"/>
    <col min="10762" max="10762" width="4.42578125" bestFit="1" customWidth="1"/>
    <col min="10763" max="10763" width="4.7109375" bestFit="1" customWidth="1"/>
    <col min="10764" max="10765" width="3.7109375" bestFit="1" customWidth="1"/>
    <col min="10766" max="10766" width="5.42578125" bestFit="1" customWidth="1"/>
    <col min="10767" max="10767" width="4.7109375" bestFit="1" customWidth="1"/>
    <col min="10768" max="10768" width="4.42578125" customWidth="1"/>
    <col min="10769" max="10769" width="4.7109375" bestFit="1" customWidth="1"/>
    <col min="10770" max="10770" width="5.42578125" bestFit="1" customWidth="1"/>
    <col min="10771" max="10771" width="4.7109375" bestFit="1" customWidth="1"/>
    <col min="10772" max="10772" width="3.7109375" bestFit="1" customWidth="1"/>
    <col min="10773" max="10773" width="4.7109375" bestFit="1" customWidth="1"/>
    <col min="10774" max="10783" width="3.7109375" bestFit="1" customWidth="1"/>
    <col min="10784" max="10784" width="4.42578125" bestFit="1" customWidth="1"/>
    <col min="10785" max="10786" width="3.7109375" bestFit="1" customWidth="1"/>
    <col min="10787" max="10788" width="4.42578125" bestFit="1" customWidth="1"/>
    <col min="10790" max="10790" width="10.7109375" customWidth="1"/>
    <col min="11013" max="11013" width="15.140625" customWidth="1"/>
    <col min="11014" max="11014" width="3.85546875" bestFit="1" customWidth="1"/>
    <col min="11015" max="11016" width="3.7109375" bestFit="1" customWidth="1"/>
    <col min="11017" max="11017" width="4.7109375" bestFit="1" customWidth="1"/>
    <col min="11018" max="11018" width="4.42578125" bestFit="1" customWidth="1"/>
    <col min="11019" max="11019" width="4.7109375" bestFit="1" customWidth="1"/>
    <col min="11020" max="11021" width="3.7109375" bestFit="1" customWidth="1"/>
    <col min="11022" max="11022" width="5.42578125" bestFit="1" customWidth="1"/>
    <col min="11023" max="11023" width="4.7109375" bestFit="1" customWidth="1"/>
    <col min="11024" max="11024" width="4.42578125" customWidth="1"/>
    <col min="11025" max="11025" width="4.7109375" bestFit="1" customWidth="1"/>
    <col min="11026" max="11026" width="5.42578125" bestFit="1" customWidth="1"/>
    <col min="11027" max="11027" width="4.7109375" bestFit="1" customWidth="1"/>
    <col min="11028" max="11028" width="3.7109375" bestFit="1" customWidth="1"/>
    <col min="11029" max="11029" width="4.7109375" bestFit="1" customWidth="1"/>
    <col min="11030" max="11039" width="3.7109375" bestFit="1" customWidth="1"/>
    <col min="11040" max="11040" width="4.42578125" bestFit="1" customWidth="1"/>
    <col min="11041" max="11042" width="3.7109375" bestFit="1" customWidth="1"/>
    <col min="11043" max="11044" width="4.42578125" bestFit="1" customWidth="1"/>
    <col min="11046" max="11046" width="10.7109375" customWidth="1"/>
    <col min="11269" max="11269" width="15.140625" customWidth="1"/>
    <col min="11270" max="11270" width="3.85546875" bestFit="1" customWidth="1"/>
    <col min="11271" max="11272" width="3.7109375" bestFit="1" customWidth="1"/>
    <col min="11273" max="11273" width="4.7109375" bestFit="1" customWidth="1"/>
    <col min="11274" max="11274" width="4.42578125" bestFit="1" customWidth="1"/>
    <col min="11275" max="11275" width="4.7109375" bestFit="1" customWidth="1"/>
    <col min="11276" max="11277" width="3.7109375" bestFit="1" customWidth="1"/>
    <col min="11278" max="11278" width="5.42578125" bestFit="1" customWidth="1"/>
    <col min="11279" max="11279" width="4.7109375" bestFit="1" customWidth="1"/>
    <col min="11280" max="11280" width="4.42578125" customWidth="1"/>
    <col min="11281" max="11281" width="4.7109375" bestFit="1" customWidth="1"/>
    <col min="11282" max="11282" width="5.42578125" bestFit="1" customWidth="1"/>
    <col min="11283" max="11283" width="4.7109375" bestFit="1" customWidth="1"/>
    <col min="11284" max="11284" width="3.7109375" bestFit="1" customWidth="1"/>
    <col min="11285" max="11285" width="4.7109375" bestFit="1" customWidth="1"/>
    <col min="11286" max="11295" width="3.7109375" bestFit="1" customWidth="1"/>
    <col min="11296" max="11296" width="4.42578125" bestFit="1" customWidth="1"/>
    <col min="11297" max="11298" width="3.7109375" bestFit="1" customWidth="1"/>
    <col min="11299" max="11300" width="4.42578125" bestFit="1" customWidth="1"/>
    <col min="11302" max="11302" width="10.7109375" customWidth="1"/>
    <col min="11525" max="11525" width="15.140625" customWidth="1"/>
    <col min="11526" max="11526" width="3.85546875" bestFit="1" customWidth="1"/>
    <col min="11527" max="11528" width="3.7109375" bestFit="1" customWidth="1"/>
    <col min="11529" max="11529" width="4.7109375" bestFit="1" customWidth="1"/>
    <col min="11530" max="11530" width="4.42578125" bestFit="1" customWidth="1"/>
    <col min="11531" max="11531" width="4.7109375" bestFit="1" customWidth="1"/>
    <col min="11532" max="11533" width="3.7109375" bestFit="1" customWidth="1"/>
    <col min="11534" max="11534" width="5.42578125" bestFit="1" customWidth="1"/>
    <col min="11535" max="11535" width="4.7109375" bestFit="1" customWidth="1"/>
    <col min="11536" max="11536" width="4.42578125" customWidth="1"/>
    <col min="11537" max="11537" width="4.7109375" bestFit="1" customWidth="1"/>
    <col min="11538" max="11538" width="5.42578125" bestFit="1" customWidth="1"/>
    <col min="11539" max="11539" width="4.7109375" bestFit="1" customWidth="1"/>
    <col min="11540" max="11540" width="3.7109375" bestFit="1" customWidth="1"/>
    <col min="11541" max="11541" width="4.7109375" bestFit="1" customWidth="1"/>
    <col min="11542" max="11551" width="3.7109375" bestFit="1" customWidth="1"/>
    <col min="11552" max="11552" width="4.42578125" bestFit="1" customWidth="1"/>
    <col min="11553" max="11554" width="3.7109375" bestFit="1" customWidth="1"/>
    <col min="11555" max="11556" width="4.42578125" bestFit="1" customWidth="1"/>
    <col min="11558" max="11558" width="10.7109375" customWidth="1"/>
    <col min="11781" max="11781" width="15.140625" customWidth="1"/>
    <col min="11782" max="11782" width="3.85546875" bestFit="1" customWidth="1"/>
    <col min="11783" max="11784" width="3.7109375" bestFit="1" customWidth="1"/>
    <col min="11785" max="11785" width="4.7109375" bestFit="1" customWidth="1"/>
    <col min="11786" max="11786" width="4.42578125" bestFit="1" customWidth="1"/>
    <col min="11787" max="11787" width="4.7109375" bestFit="1" customWidth="1"/>
    <col min="11788" max="11789" width="3.7109375" bestFit="1" customWidth="1"/>
    <col min="11790" max="11790" width="5.42578125" bestFit="1" customWidth="1"/>
    <col min="11791" max="11791" width="4.7109375" bestFit="1" customWidth="1"/>
    <col min="11792" max="11792" width="4.42578125" customWidth="1"/>
    <col min="11793" max="11793" width="4.7109375" bestFit="1" customWidth="1"/>
    <col min="11794" max="11794" width="5.42578125" bestFit="1" customWidth="1"/>
    <col min="11795" max="11795" width="4.7109375" bestFit="1" customWidth="1"/>
    <col min="11796" max="11796" width="3.7109375" bestFit="1" customWidth="1"/>
    <col min="11797" max="11797" width="4.7109375" bestFit="1" customWidth="1"/>
    <col min="11798" max="11807" width="3.7109375" bestFit="1" customWidth="1"/>
    <col min="11808" max="11808" width="4.42578125" bestFit="1" customWidth="1"/>
    <col min="11809" max="11810" width="3.7109375" bestFit="1" customWidth="1"/>
    <col min="11811" max="11812" width="4.42578125" bestFit="1" customWidth="1"/>
    <col min="11814" max="11814" width="10.7109375" customWidth="1"/>
    <col min="12037" max="12037" width="15.140625" customWidth="1"/>
    <col min="12038" max="12038" width="3.85546875" bestFit="1" customWidth="1"/>
    <col min="12039" max="12040" width="3.7109375" bestFit="1" customWidth="1"/>
    <col min="12041" max="12041" width="4.7109375" bestFit="1" customWidth="1"/>
    <col min="12042" max="12042" width="4.42578125" bestFit="1" customWidth="1"/>
    <col min="12043" max="12043" width="4.7109375" bestFit="1" customWidth="1"/>
    <col min="12044" max="12045" width="3.7109375" bestFit="1" customWidth="1"/>
    <col min="12046" max="12046" width="5.42578125" bestFit="1" customWidth="1"/>
    <col min="12047" max="12047" width="4.7109375" bestFit="1" customWidth="1"/>
    <col min="12048" max="12048" width="4.42578125" customWidth="1"/>
    <col min="12049" max="12049" width="4.7109375" bestFit="1" customWidth="1"/>
    <col min="12050" max="12050" width="5.42578125" bestFit="1" customWidth="1"/>
    <col min="12051" max="12051" width="4.7109375" bestFit="1" customWidth="1"/>
    <col min="12052" max="12052" width="3.7109375" bestFit="1" customWidth="1"/>
    <col min="12053" max="12053" width="4.7109375" bestFit="1" customWidth="1"/>
    <col min="12054" max="12063" width="3.7109375" bestFit="1" customWidth="1"/>
    <col min="12064" max="12064" width="4.42578125" bestFit="1" customWidth="1"/>
    <col min="12065" max="12066" width="3.7109375" bestFit="1" customWidth="1"/>
    <col min="12067" max="12068" width="4.42578125" bestFit="1" customWidth="1"/>
    <col min="12070" max="12070" width="10.7109375" customWidth="1"/>
    <col min="12293" max="12293" width="15.140625" customWidth="1"/>
    <col min="12294" max="12294" width="3.85546875" bestFit="1" customWidth="1"/>
    <col min="12295" max="12296" width="3.7109375" bestFit="1" customWidth="1"/>
    <col min="12297" max="12297" width="4.7109375" bestFit="1" customWidth="1"/>
    <col min="12298" max="12298" width="4.42578125" bestFit="1" customWidth="1"/>
    <col min="12299" max="12299" width="4.7109375" bestFit="1" customWidth="1"/>
    <col min="12300" max="12301" width="3.7109375" bestFit="1" customWidth="1"/>
    <col min="12302" max="12302" width="5.42578125" bestFit="1" customWidth="1"/>
    <col min="12303" max="12303" width="4.7109375" bestFit="1" customWidth="1"/>
    <col min="12304" max="12304" width="4.42578125" customWidth="1"/>
    <col min="12305" max="12305" width="4.7109375" bestFit="1" customWidth="1"/>
    <col min="12306" max="12306" width="5.42578125" bestFit="1" customWidth="1"/>
    <col min="12307" max="12307" width="4.7109375" bestFit="1" customWidth="1"/>
    <col min="12308" max="12308" width="3.7109375" bestFit="1" customWidth="1"/>
    <col min="12309" max="12309" width="4.7109375" bestFit="1" customWidth="1"/>
    <col min="12310" max="12319" width="3.7109375" bestFit="1" customWidth="1"/>
    <col min="12320" max="12320" width="4.42578125" bestFit="1" customWidth="1"/>
    <col min="12321" max="12322" width="3.7109375" bestFit="1" customWidth="1"/>
    <col min="12323" max="12324" width="4.42578125" bestFit="1" customWidth="1"/>
    <col min="12326" max="12326" width="10.7109375" customWidth="1"/>
    <col min="12549" max="12549" width="15.140625" customWidth="1"/>
    <col min="12550" max="12550" width="3.85546875" bestFit="1" customWidth="1"/>
    <col min="12551" max="12552" width="3.7109375" bestFit="1" customWidth="1"/>
    <col min="12553" max="12553" width="4.7109375" bestFit="1" customWidth="1"/>
    <col min="12554" max="12554" width="4.42578125" bestFit="1" customWidth="1"/>
    <col min="12555" max="12555" width="4.7109375" bestFit="1" customWidth="1"/>
    <col min="12556" max="12557" width="3.7109375" bestFit="1" customWidth="1"/>
    <col min="12558" max="12558" width="5.42578125" bestFit="1" customWidth="1"/>
    <col min="12559" max="12559" width="4.7109375" bestFit="1" customWidth="1"/>
    <col min="12560" max="12560" width="4.42578125" customWidth="1"/>
    <col min="12561" max="12561" width="4.7109375" bestFit="1" customWidth="1"/>
    <col min="12562" max="12562" width="5.42578125" bestFit="1" customWidth="1"/>
    <col min="12563" max="12563" width="4.7109375" bestFit="1" customWidth="1"/>
    <col min="12564" max="12564" width="3.7109375" bestFit="1" customWidth="1"/>
    <col min="12565" max="12565" width="4.7109375" bestFit="1" customWidth="1"/>
    <col min="12566" max="12575" width="3.7109375" bestFit="1" customWidth="1"/>
    <col min="12576" max="12576" width="4.42578125" bestFit="1" customWidth="1"/>
    <col min="12577" max="12578" width="3.7109375" bestFit="1" customWidth="1"/>
    <col min="12579" max="12580" width="4.42578125" bestFit="1" customWidth="1"/>
    <col min="12582" max="12582" width="10.7109375" customWidth="1"/>
    <col min="12805" max="12805" width="15.140625" customWidth="1"/>
    <col min="12806" max="12806" width="3.85546875" bestFit="1" customWidth="1"/>
    <col min="12807" max="12808" width="3.7109375" bestFit="1" customWidth="1"/>
    <col min="12809" max="12809" width="4.7109375" bestFit="1" customWidth="1"/>
    <col min="12810" max="12810" width="4.42578125" bestFit="1" customWidth="1"/>
    <col min="12811" max="12811" width="4.7109375" bestFit="1" customWidth="1"/>
    <col min="12812" max="12813" width="3.7109375" bestFit="1" customWidth="1"/>
    <col min="12814" max="12814" width="5.42578125" bestFit="1" customWidth="1"/>
    <col min="12815" max="12815" width="4.7109375" bestFit="1" customWidth="1"/>
    <col min="12816" max="12816" width="4.42578125" customWidth="1"/>
    <col min="12817" max="12817" width="4.7109375" bestFit="1" customWidth="1"/>
    <col min="12818" max="12818" width="5.42578125" bestFit="1" customWidth="1"/>
    <col min="12819" max="12819" width="4.7109375" bestFit="1" customWidth="1"/>
    <col min="12820" max="12820" width="3.7109375" bestFit="1" customWidth="1"/>
    <col min="12821" max="12821" width="4.7109375" bestFit="1" customWidth="1"/>
    <col min="12822" max="12831" width="3.7109375" bestFit="1" customWidth="1"/>
    <col min="12832" max="12832" width="4.42578125" bestFit="1" customWidth="1"/>
    <col min="12833" max="12834" width="3.7109375" bestFit="1" customWidth="1"/>
    <col min="12835" max="12836" width="4.42578125" bestFit="1" customWidth="1"/>
    <col min="12838" max="12838" width="10.7109375" customWidth="1"/>
    <col min="13061" max="13061" width="15.140625" customWidth="1"/>
    <col min="13062" max="13062" width="3.85546875" bestFit="1" customWidth="1"/>
    <col min="13063" max="13064" width="3.7109375" bestFit="1" customWidth="1"/>
    <col min="13065" max="13065" width="4.7109375" bestFit="1" customWidth="1"/>
    <col min="13066" max="13066" width="4.42578125" bestFit="1" customWidth="1"/>
    <col min="13067" max="13067" width="4.7109375" bestFit="1" customWidth="1"/>
    <col min="13068" max="13069" width="3.7109375" bestFit="1" customWidth="1"/>
    <col min="13070" max="13070" width="5.42578125" bestFit="1" customWidth="1"/>
    <col min="13071" max="13071" width="4.7109375" bestFit="1" customWidth="1"/>
    <col min="13072" max="13072" width="4.42578125" customWidth="1"/>
    <col min="13073" max="13073" width="4.7109375" bestFit="1" customWidth="1"/>
    <col min="13074" max="13074" width="5.42578125" bestFit="1" customWidth="1"/>
    <col min="13075" max="13075" width="4.7109375" bestFit="1" customWidth="1"/>
    <col min="13076" max="13076" width="3.7109375" bestFit="1" customWidth="1"/>
    <col min="13077" max="13077" width="4.7109375" bestFit="1" customWidth="1"/>
    <col min="13078" max="13087" width="3.7109375" bestFit="1" customWidth="1"/>
    <col min="13088" max="13088" width="4.42578125" bestFit="1" customWidth="1"/>
    <col min="13089" max="13090" width="3.7109375" bestFit="1" customWidth="1"/>
    <col min="13091" max="13092" width="4.42578125" bestFit="1" customWidth="1"/>
    <col min="13094" max="13094" width="10.7109375" customWidth="1"/>
    <col min="13317" max="13317" width="15.140625" customWidth="1"/>
    <col min="13318" max="13318" width="3.85546875" bestFit="1" customWidth="1"/>
    <col min="13319" max="13320" width="3.7109375" bestFit="1" customWidth="1"/>
    <col min="13321" max="13321" width="4.7109375" bestFit="1" customWidth="1"/>
    <col min="13322" max="13322" width="4.42578125" bestFit="1" customWidth="1"/>
    <col min="13323" max="13323" width="4.7109375" bestFit="1" customWidth="1"/>
    <col min="13324" max="13325" width="3.7109375" bestFit="1" customWidth="1"/>
    <col min="13326" max="13326" width="5.42578125" bestFit="1" customWidth="1"/>
    <col min="13327" max="13327" width="4.7109375" bestFit="1" customWidth="1"/>
    <col min="13328" max="13328" width="4.42578125" customWidth="1"/>
    <col min="13329" max="13329" width="4.7109375" bestFit="1" customWidth="1"/>
    <col min="13330" max="13330" width="5.42578125" bestFit="1" customWidth="1"/>
    <col min="13331" max="13331" width="4.7109375" bestFit="1" customWidth="1"/>
    <col min="13332" max="13332" width="3.7109375" bestFit="1" customWidth="1"/>
    <col min="13333" max="13333" width="4.7109375" bestFit="1" customWidth="1"/>
    <col min="13334" max="13343" width="3.7109375" bestFit="1" customWidth="1"/>
    <col min="13344" max="13344" width="4.42578125" bestFit="1" customWidth="1"/>
    <col min="13345" max="13346" width="3.7109375" bestFit="1" customWidth="1"/>
    <col min="13347" max="13348" width="4.42578125" bestFit="1" customWidth="1"/>
    <col min="13350" max="13350" width="10.7109375" customWidth="1"/>
    <col min="13573" max="13573" width="15.140625" customWidth="1"/>
    <col min="13574" max="13574" width="3.85546875" bestFit="1" customWidth="1"/>
    <col min="13575" max="13576" width="3.7109375" bestFit="1" customWidth="1"/>
    <col min="13577" max="13577" width="4.7109375" bestFit="1" customWidth="1"/>
    <col min="13578" max="13578" width="4.42578125" bestFit="1" customWidth="1"/>
    <col min="13579" max="13579" width="4.7109375" bestFit="1" customWidth="1"/>
    <col min="13580" max="13581" width="3.7109375" bestFit="1" customWidth="1"/>
    <col min="13582" max="13582" width="5.42578125" bestFit="1" customWidth="1"/>
    <col min="13583" max="13583" width="4.7109375" bestFit="1" customWidth="1"/>
    <col min="13584" max="13584" width="4.42578125" customWidth="1"/>
    <col min="13585" max="13585" width="4.7109375" bestFit="1" customWidth="1"/>
    <col min="13586" max="13586" width="5.42578125" bestFit="1" customWidth="1"/>
    <col min="13587" max="13587" width="4.7109375" bestFit="1" customWidth="1"/>
    <col min="13588" max="13588" width="3.7109375" bestFit="1" customWidth="1"/>
    <col min="13589" max="13589" width="4.7109375" bestFit="1" customWidth="1"/>
    <col min="13590" max="13599" width="3.7109375" bestFit="1" customWidth="1"/>
    <col min="13600" max="13600" width="4.42578125" bestFit="1" customWidth="1"/>
    <col min="13601" max="13602" width="3.7109375" bestFit="1" customWidth="1"/>
    <col min="13603" max="13604" width="4.42578125" bestFit="1" customWidth="1"/>
    <col min="13606" max="13606" width="10.7109375" customWidth="1"/>
    <col min="13829" max="13829" width="15.140625" customWidth="1"/>
    <col min="13830" max="13830" width="3.85546875" bestFit="1" customWidth="1"/>
    <col min="13831" max="13832" width="3.7109375" bestFit="1" customWidth="1"/>
    <col min="13833" max="13833" width="4.7109375" bestFit="1" customWidth="1"/>
    <col min="13834" max="13834" width="4.42578125" bestFit="1" customWidth="1"/>
    <col min="13835" max="13835" width="4.7109375" bestFit="1" customWidth="1"/>
    <col min="13836" max="13837" width="3.7109375" bestFit="1" customWidth="1"/>
    <col min="13838" max="13838" width="5.42578125" bestFit="1" customWidth="1"/>
    <col min="13839" max="13839" width="4.7109375" bestFit="1" customWidth="1"/>
    <col min="13840" max="13840" width="4.42578125" customWidth="1"/>
    <col min="13841" max="13841" width="4.7109375" bestFit="1" customWidth="1"/>
    <col min="13842" max="13842" width="5.42578125" bestFit="1" customWidth="1"/>
    <col min="13843" max="13843" width="4.7109375" bestFit="1" customWidth="1"/>
    <col min="13844" max="13844" width="3.7109375" bestFit="1" customWidth="1"/>
    <col min="13845" max="13845" width="4.7109375" bestFit="1" customWidth="1"/>
    <col min="13846" max="13855" width="3.7109375" bestFit="1" customWidth="1"/>
    <col min="13856" max="13856" width="4.42578125" bestFit="1" customWidth="1"/>
    <col min="13857" max="13858" width="3.7109375" bestFit="1" customWidth="1"/>
    <col min="13859" max="13860" width="4.42578125" bestFit="1" customWidth="1"/>
    <col min="13862" max="13862" width="10.7109375" customWidth="1"/>
    <col min="14085" max="14085" width="15.140625" customWidth="1"/>
    <col min="14086" max="14086" width="3.85546875" bestFit="1" customWidth="1"/>
    <col min="14087" max="14088" width="3.7109375" bestFit="1" customWidth="1"/>
    <col min="14089" max="14089" width="4.7109375" bestFit="1" customWidth="1"/>
    <col min="14090" max="14090" width="4.42578125" bestFit="1" customWidth="1"/>
    <col min="14091" max="14091" width="4.7109375" bestFit="1" customWidth="1"/>
    <col min="14092" max="14093" width="3.7109375" bestFit="1" customWidth="1"/>
    <col min="14094" max="14094" width="5.42578125" bestFit="1" customWidth="1"/>
    <col min="14095" max="14095" width="4.7109375" bestFit="1" customWidth="1"/>
    <col min="14096" max="14096" width="4.42578125" customWidth="1"/>
    <col min="14097" max="14097" width="4.7109375" bestFit="1" customWidth="1"/>
    <col min="14098" max="14098" width="5.42578125" bestFit="1" customWidth="1"/>
    <col min="14099" max="14099" width="4.7109375" bestFit="1" customWidth="1"/>
    <col min="14100" max="14100" width="3.7109375" bestFit="1" customWidth="1"/>
    <col min="14101" max="14101" width="4.7109375" bestFit="1" customWidth="1"/>
    <col min="14102" max="14111" width="3.7109375" bestFit="1" customWidth="1"/>
    <col min="14112" max="14112" width="4.42578125" bestFit="1" customWidth="1"/>
    <col min="14113" max="14114" width="3.7109375" bestFit="1" customWidth="1"/>
    <col min="14115" max="14116" width="4.42578125" bestFit="1" customWidth="1"/>
    <col min="14118" max="14118" width="10.7109375" customWidth="1"/>
    <col min="14341" max="14341" width="15.140625" customWidth="1"/>
    <col min="14342" max="14342" width="3.85546875" bestFit="1" customWidth="1"/>
    <col min="14343" max="14344" width="3.7109375" bestFit="1" customWidth="1"/>
    <col min="14345" max="14345" width="4.7109375" bestFit="1" customWidth="1"/>
    <col min="14346" max="14346" width="4.42578125" bestFit="1" customWidth="1"/>
    <col min="14347" max="14347" width="4.7109375" bestFit="1" customWidth="1"/>
    <col min="14348" max="14349" width="3.7109375" bestFit="1" customWidth="1"/>
    <col min="14350" max="14350" width="5.42578125" bestFit="1" customWidth="1"/>
    <col min="14351" max="14351" width="4.7109375" bestFit="1" customWidth="1"/>
    <col min="14352" max="14352" width="4.42578125" customWidth="1"/>
    <col min="14353" max="14353" width="4.7109375" bestFit="1" customWidth="1"/>
    <col min="14354" max="14354" width="5.42578125" bestFit="1" customWidth="1"/>
    <col min="14355" max="14355" width="4.7109375" bestFit="1" customWidth="1"/>
    <col min="14356" max="14356" width="3.7109375" bestFit="1" customWidth="1"/>
    <col min="14357" max="14357" width="4.7109375" bestFit="1" customWidth="1"/>
    <col min="14358" max="14367" width="3.7109375" bestFit="1" customWidth="1"/>
    <col min="14368" max="14368" width="4.42578125" bestFit="1" customWidth="1"/>
    <col min="14369" max="14370" width="3.7109375" bestFit="1" customWidth="1"/>
    <col min="14371" max="14372" width="4.42578125" bestFit="1" customWidth="1"/>
    <col min="14374" max="14374" width="10.7109375" customWidth="1"/>
    <col min="14597" max="14597" width="15.140625" customWidth="1"/>
    <col min="14598" max="14598" width="3.85546875" bestFit="1" customWidth="1"/>
    <col min="14599" max="14600" width="3.7109375" bestFit="1" customWidth="1"/>
    <col min="14601" max="14601" width="4.7109375" bestFit="1" customWidth="1"/>
    <col min="14602" max="14602" width="4.42578125" bestFit="1" customWidth="1"/>
    <col min="14603" max="14603" width="4.7109375" bestFit="1" customWidth="1"/>
    <col min="14604" max="14605" width="3.7109375" bestFit="1" customWidth="1"/>
    <col min="14606" max="14606" width="5.42578125" bestFit="1" customWidth="1"/>
    <col min="14607" max="14607" width="4.7109375" bestFit="1" customWidth="1"/>
    <col min="14608" max="14608" width="4.42578125" customWidth="1"/>
    <col min="14609" max="14609" width="4.7109375" bestFit="1" customWidth="1"/>
    <col min="14610" max="14610" width="5.42578125" bestFit="1" customWidth="1"/>
    <col min="14611" max="14611" width="4.7109375" bestFit="1" customWidth="1"/>
    <col min="14612" max="14612" width="3.7109375" bestFit="1" customWidth="1"/>
    <col min="14613" max="14613" width="4.7109375" bestFit="1" customWidth="1"/>
    <col min="14614" max="14623" width="3.7109375" bestFit="1" customWidth="1"/>
    <col min="14624" max="14624" width="4.42578125" bestFit="1" customWidth="1"/>
    <col min="14625" max="14626" width="3.7109375" bestFit="1" customWidth="1"/>
    <col min="14627" max="14628" width="4.42578125" bestFit="1" customWidth="1"/>
    <col min="14630" max="14630" width="10.7109375" customWidth="1"/>
    <col min="14853" max="14853" width="15.140625" customWidth="1"/>
    <col min="14854" max="14854" width="3.85546875" bestFit="1" customWidth="1"/>
    <col min="14855" max="14856" width="3.7109375" bestFit="1" customWidth="1"/>
    <col min="14857" max="14857" width="4.7109375" bestFit="1" customWidth="1"/>
    <col min="14858" max="14858" width="4.42578125" bestFit="1" customWidth="1"/>
    <col min="14859" max="14859" width="4.7109375" bestFit="1" customWidth="1"/>
    <col min="14860" max="14861" width="3.7109375" bestFit="1" customWidth="1"/>
    <col min="14862" max="14862" width="5.42578125" bestFit="1" customWidth="1"/>
    <col min="14863" max="14863" width="4.7109375" bestFit="1" customWidth="1"/>
    <col min="14864" max="14864" width="4.42578125" customWidth="1"/>
    <col min="14865" max="14865" width="4.7109375" bestFit="1" customWidth="1"/>
    <col min="14866" max="14866" width="5.42578125" bestFit="1" customWidth="1"/>
    <col min="14867" max="14867" width="4.7109375" bestFit="1" customWidth="1"/>
    <col min="14868" max="14868" width="3.7109375" bestFit="1" customWidth="1"/>
    <col min="14869" max="14869" width="4.7109375" bestFit="1" customWidth="1"/>
    <col min="14870" max="14879" width="3.7109375" bestFit="1" customWidth="1"/>
    <col min="14880" max="14880" width="4.42578125" bestFit="1" customWidth="1"/>
    <col min="14881" max="14882" width="3.7109375" bestFit="1" customWidth="1"/>
    <col min="14883" max="14884" width="4.42578125" bestFit="1" customWidth="1"/>
    <col min="14886" max="14886" width="10.7109375" customWidth="1"/>
    <col min="15109" max="15109" width="15.140625" customWidth="1"/>
    <col min="15110" max="15110" width="3.85546875" bestFit="1" customWidth="1"/>
    <col min="15111" max="15112" width="3.7109375" bestFit="1" customWidth="1"/>
    <col min="15113" max="15113" width="4.7109375" bestFit="1" customWidth="1"/>
    <col min="15114" max="15114" width="4.42578125" bestFit="1" customWidth="1"/>
    <col min="15115" max="15115" width="4.7109375" bestFit="1" customWidth="1"/>
    <col min="15116" max="15117" width="3.7109375" bestFit="1" customWidth="1"/>
    <col min="15118" max="15118" width="5.42578125" bestFit="1" customWidth="1"/>
    <col min="15119" max="15119" width="4.7109375" bestFit="1" customWidth="1"/>
    <col min="15120" max="15120" width="4.42578125" customWidth="1"/>
    <col min="15121" max="15121" width="4.7109375" bestFit="1" customWidth="1"/>
    <col min="15122" max="15122" width="5.42578125" bestFit="1" customWidth="1"/>
    <col min="15123" max="15123" width="4.7109375" bestFit="1" customWidth="1"/>
    <col min="15124" max="15124" width="3.7109375" bestFit="1" customWidth="1"/>
    <col min="15125" max="15125" width="4.7109375" bestFit="1" customWidth="1"/>
    <col min="15126" max="15135" width="3.7109375" bestFit="1" customWidth="1"/>
    <col min="15136" max="15136" width="4.42578125" bestFit="1" customWidth="1"/>
    <col min="15137" max="15138" width="3.7109375" bestFit="1" customWidth="1"/>
    <col min="15139" max="15140" width="4.42578125" bestFit="1" customWidth="1"/>
    <col min="15142" max="15142" width="10.7109375" customWidth="1"/>
    <col min="15365" max="15365" width="15.140625" customWidth="1"/>
    <col min="15366" max="15366" width="3.85546875" bestFit="1" customWidth="1"/>
    <col min="15367" max="15368" width="3.7109375" bestFit="1" customWidth="1"/>
    <col min="15369" max="15369" width="4.7109375" bestFit="1" customWidth="1"/>
    <col min="15370" max="15370" width="4.42578125" bestFit="1" customWidth="1"/>
    <col min="15371" max="15371" width="4.7109375" bestFit="1" customWidth="1"/>
    <col min="15372" max="15373" width="3.7109375" bestFit="1" customWidth="1"/>
    <col min="15374" max="15374" width="5.42578125" bestFit="1" customWidth="1"/>
    <col min="15375" max="15375" width="4.7109375" bestFit="1" customWidth="1"/>
    <col min="15376" max="15376" width="4.42578125" customWidth="1"/>
    <col min="15377" max="15377" width="4.7109375" bestFit="1" customWidth="1"/>
    <col min="15378" max="15378" width="5.42578125" bestFit="1" customWidth="1"/>
    <col min="15379" max="15379" width="4.7109375" bestFit="1" customWidth="1"/>
    <col min="15380" max="15380" width="3.7109375" bestFit="1" customWidth="1"/>
    <col min="15381" max="15381" width="4.7109375" bestFit="1" customWidth="1"/>
    <col min="15382" max="15391" width="3.7109375" bestFit="1" customWidth="1"/>
    <col min="15392" max="15392" width="4.42578125" bestFit="1" customWidth="1"/>
    <col min="15393" max="15394" width="3.7109375" bestFit="1" customWidth="1"/>
    <col min="15395" max="15396" width="4.42578125" bestFit="1" customWidth="1"/>
    <col min="15398" max="15398" width="10.7109375" customWidth="1"/>
    <col min="15621" max="15621" width="15.140625" customWidth="1"/>
    <col min="15622" max="15622" width="3.85546875" bestFit="1" customWidth="1"/>
    <col min="15623" max="15624" width="3.7109375" bestFit="1" customWidth="1"/>
    <col min="15625" max="15625" width="4.7109375" bestFit="1" customWidth="1"/>
    <col min="15626" max="15626" width="4.42578125" bestFit="1" customWidth="1"/>
    <col min="15627" max="15627" width="4.7109375" bestFit="1" customWidth="1"/>
    <col min="15628" max="15629" width="3.7109375" bestFit="1" customWidth="1"/>
    <col min="15630" max="15630" width="5.42578125" bestFit="1" customWidth="1"/>
    <col min="15631" max="15631" width="4.7109375" bestFit="1" customWidth="1"/>
    <col min="15632" max="15632" width="4.42578125" customWidth="1"/>
    <col min="15633" max="15633" width="4.7109375" bestFit="1" customWidth="1"/>
    <col min="15634" max="15634" width="5.42578125" bestFit="1" customWidth="1"/>
    <col min="15635" max="15635" width="4.7109375" bestFit="1" customWidth="1"/>
    <col min="15636" max="15636" width="3.7109375" bestFit="1" customWidth="1"/>
    <col min="15637" max="15637" width="4.7109375" bestFit="1" customWidth="1"/>
    <col min="15638" max="15647" width="3.7109375" bestFit="1" customWidth="1"/>
    <col min="15648" max="15648" width="4.42578125" bestFit="1" customWidth="1"/>
    <col min="15649" max="15650" width="3.7109375" bestFit="1" customWidth="1"/>
    <col min="15651" max="15652" width="4.42578125" bestFit="1" customWidth="1"/>
    <col min="15654" max="15654" width="10.7109375" customWidth="1"/>
    <col min="15877" max="15877" width="15.140625" customWidth="1"/>
    <col min="15878" max="15878" width="3.85546875" bestFit="1" customWidth="1"/>
    <col min="15879" max="15880" width="3.7109375" bestFit="1" customWidth="1"/>
    <col min="15881" max="15881" width="4.7109375" bestFit="1" customWidth="1"/>
    <col min="15882" max="15882" width="4.42578125" bestFit="1" customWidth="1"/>
    <col min="15883" max="15883" width="4.7109375" bestFit="1" customWidth="1"/>
    <col min="15884" max="15885" width="3.7109375" bestFit="1" customWidth="1"/>
    <col min="15886" max="15886" width="5.42578125" bestFit="1" customWidth="1"/>
    <col min="15887" max="15887" width="4.7109375" bestFit="1" customWidth="1"/>
    <col min="15888" max="15888" width="4.42578125" customWidth="1"/>
    <col min="15889" max="15889" width="4.7109375" bestFit="1" customWidth="1"/>
    <col min="15890" max="15890" width="5.42578125" bestFit="1" customWidth="1"/>
    <col min="15891" max="15891" width="4.7109375" bestFit="1" customWidth="1"/>
    <col min="15892" max="15892" width="3.7109375" bestFit="1" customWidth="1"/>
    <col min="15893" max="15893" width="4.7109375" bestFit="1" customWidth="1"/>
    <col min="15894" max="15903" width="3.7109375" bestFit="1" customWidth="1"/>
    <col min="15904" max="15904" width="4.42578125" bestFit="1" customWidth="1"/>
    <col min="15905" max="15906" width="3.7109375" bestFit="1" customWidth="1"/>
    <col min="15907" max="15908" width="4.42578125" bestFit="1" customWidth="1"/>
    <col min="15910" max="15910" width="10.7109375" customWidth="1"/>
    <col min="16133" max="16133" width="15.140625" customWidth="1"/>
    <col min="16134" max="16134" width="3.85546875" bestFit="1" customWidth="1"/>
    <col min="16135" max="16136" width="3.7109375" bestFit="1" customWidth="1"/>
    <col min="16137" max="16137" width="4.7109375" bestFit="1" customWidth="1"/>
    <col min="16138" max="16138" width="4.42578125" bestFit="1" customWidth="1"/>
    <col min="16139" max="16139" width="4.7109375" bestFit="1" customWidth="1"/>
    <col min="16140" max="16141" width="3.7109375" bestFit="1" customWidth="1"/>
    <col min="16142" max="16142" width="5.42578125" bestFit="1" customWidth="1"/>
    <col min="16143" max="16143" width="4.7109375" bestFit="1" customWidth="1"/>
    <col min="16144" max="16144" width="4.42578125" customWidth="1"/>
    <col min="16145" max="16145" width="4.7109375" bestFit="1" customWidth="1"/>
    <col min="16146" max="16146" width="5.42578125" bestFit="1" customWidth="1"/>
    <col min="16147" max="16147" width="4.7109375" bestFit="1" customWidth="1"/>
    <col min="16148" max="16148" width="3.7109375" bestFit="1" customWidth="1"/>
    <col min="16149" max="16149" width="4.7109375" bestFit="1" customWidth="1"/>
    <col min="16150" max="16159" width="3.7109375" bestFit="1" customWidth="1"/>
    <col min="16160" max="16160" width="4.42578125" bestFit="1" customWidth="1"/>
    <col min="16161" max="16162" width="3.7109375" bestFit="1" customWidth="1"/>
    <col min="16163" max="16164" width="4.42578125" bestFit="1" customWidth="1"/>
    <col min="16166" max="16166" width="10.7109375" customWidth="1"/>
  </cols>
  <sheetData>
    <row r="3" spans="2:38" s="2" customFormat="1" ht="12.75" x14ac:dyDescent="0.2">
      <c r="B3" s="207" t="s">
        <v>129</v>
      </c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207"/>
      <c r="AK3" s="207"/>
      <c r="AL3" s="207"/>
    </row>
    <row r="4" spans="2:38" s="10" customFormat="1" ht="36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1" t="s">
        <v>29</v>
      </c>
      <c r="AL4" s="19" t="s">
        <v>30</v>
      </c>
    </row>
    <row r="5" spans="2:38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94">
        <v>0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0</v>
      </c>
      <c r="M5" s="94">
        <v>10.8</v>
      </c>
      <c r="N5" s="94">
        <v>7.6</v>
      </c>
      <c r="O5" s="94" t="s">
        <v>162</v>
      </c>
      <c r="P5" s="94">
        <v>1.4</v>
      </c>
      <c r="Q5" s="94">
        <v>4.9000000000000004</v>
      </c>
      <c r="R5" s="94">
        <v>2.5</v>
      </c>
      <c r="S5" s="94">
        <v>0</v>
      </c>
      <c r="T5" s="94" t="s">
        <v>162</v>
      </c>
      <c r="U5" s="94">
        <v>1.9</v>
      </c>
      <c r="V5" s="94">
        <v>2.9</v>
      </c>
      <c r="W5" s="94">
        <v>0</v>
      </c>
      <c r="X5" s="94">
        <v>0</v>
      </c>
      <c r="Y5" s="94">
        <v>6.6</v>
      </c>
      <c r="Z5" s="94">
        <v>10.8</v>
      </c>
      <c r="AA5" s="94">
        <v>1</v>
      </c>
      <c r="AB5" s="94">
        <v>0</v>
      </c>
      <c r="AC5" s="94">
        <v>0</v>
      </c>
      <c r="AD5" s="94">
        <v>7</v>
      </c>
      <c r="AE5" s="94">
        <v>0</v>
      </c>
      <c r="AF5" s="94">
        <v>0</v>
      </c>
      <c r="AG5" s="94">
        <v>0</v>
      </c>
      <c r="AH5" s="94">
        <v>0</v>
      </c>
      <c r="AI5" s="94">
        <v>0</v>
      </c>
      <c r="AJ5" s="94">
        <v>1.5</v>
      </c>
      <c r="AK5" s="90">
        <f t="shared" ref="AK5:AK13" si="1">SUM(F5:AJ5)</f>
        <v>58.899999999999991</v>
      </c>
      <c r="AL5" s="91">
        <f t="shared" ref="AL5:AL74" si="2">AVERAGE(F5:AJ5)</f>
        <v>2.0310344827586202</v>
      </c>
    </row>
    <row r="6" spans="2:38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4" t="s">
        <v>162</v>
      </c>
      <c r="M6" s="94" t="s">
        <v>162</v>
      </c>
      <c r="N6" s="94">
        <v>0.1</v>
      </c>
      <c r="O6" s="94">
        <v>0</v>
      </c>
      <c r="P6" s="94">
        <v>0</v>
      </c>
      <c r="Q6" s="94">
        <v>0</v>
      </c>
      <c r="R6" s="94">
        <v>0</v>
      </c>
      <c r="S6" s="94" t="s">
        <v>162</v>
      </c>
      <c r="T6" s="94" t="s">
        <v>162</v>
      </c>
      <c r="U6" s="94">
        <v>19.7</v>
      </c>
      <c r="V6" s="94">
        <v>0</v>
      </c>
      <c r="W6" s="94">
        <v>2.1</v>
      </c>
      <c r="X6" s="94">
        <v>7</v>
      </c>
      <c r="Y6" s="94">
        <v>2.5</v>
      </c>
      <c r="Z6" s="94" t="s">
        <v>162</v>
      </c>
      <c r="AA6" s="94" t="s">
        <v>162</v>
      </c>
      <c r="AB6" s="94" t="s">
        <v>162</v>
      </c>
      <c r="AC6" s="94">
        <v>0</v>
      </c>
      <c r="AD6" s="94">
        <v>0</v>
      </c>
      <c r="AE6" s="94">
        <v>0</v>
      </c>
      <c r="AF6" s="94">
        <v>0</v>
      </c>
      <c r="AG6" s="94" t="s">
        <v>162</v>
      </c>
      <c r="AH6" s="94" t="s">
        <v>162</v>
      </c>
      <c r="AI6" s="94" t="s">
        <v>162</v>
      </c>
      <c r="AJ6" s="94">
        <v>0</v>
      </c>
      <c r="AK6" s="90">
        <f t="shared" si="1"/>
        <v>31.400000000000002</v>
      </c>
      <c r="AL6" s="91">
        <f>AVERAGE(F6:AJ6)</f>
        <v>1.4952380952380953</v>
      </c>
    </row>
    <row r="7" spans="2:38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94">
        <v>0</v>
      </c>
      <c r="G7" s="94" t="s">
        <v>162</v>
      </c>
      <c r="H7" s="94" t="s">
        <v>162</v>
      </c>
      <c r="I7" s="94" t="s">
        <v>162</v>
      </c>
      <c r="J7" s="94" t="s">
        <v>162</v>
      </c>
      <c r="K7" s="94" t="s">
        <v>162</v>
      </c>
      <c r="L7" s="94" t="s">
        <v>162</v>
      </c>
      <c r="M7" s="94" t="s">
        <v>162</v>
      </c>
      <c r="N7" s="94" t="s">
        <v>162</v>
      </c>
      <c r="O7" s="94" t="s">
        <v>162</v>
      </c>
      <c r="P7" s="94" t="s">
        <v>162</v>
      </c>
      <c r="Q7" s="94" t="s">
        <v>162</v>
      </c>
      <c r="R7" s="94" t="s">
        <v>162</v>
      </c>
      <c r="S7" s="94" t="s">
        <v>162</v>
      </c>
      <c r="T7" s="94" t="s">
        <v>162</v>
      </c>
      <c r="U7" s="94" t="s">
        <v>162</v>
      </c>
      <c r="V7" s="94" t="s">
        <v>162</v>
      </c>
      <c r="W7" s="94">
        <v>3</v>
      </c>
      <c r="X7" s="94">
        <v>8</v>
      </c>
      <c r="Y7" s="94">
        <v>0</v>
      </c>
      <c r="Z7" s="94">
        <v>2</v>
      </c>
      <c r="AA7" s="94" t="s">
        <v>162</v>
      </c>
      <c r="AB7" s="94">
        <v>0</v>
      </c>
      <c r="AC7" s="94" t="s">
        <v>162</v>
      </c>
      <c r="AD7" s="94">
        <v>0</v>
      </c>
      <c r="AE7" s="94">
        <v>0</v>
      </c>
      <c r="AF7" s="94" t="s">
        <v>162</v>
      </c>
      <c r="AG7" s="94" t="s">
        <v>162</v>
      </c>
      <c r="AH7" s="94" t="s">
        <v>162</v>
      </c>
      <c r="AI7" s="94" t="s">
        <v>162</v>
      </c>
      <c r="AJ7" s="94">
        <v>5</v>
      </c>
      <c r="AK7" s="90">
        <f t="shared" si="1"/>
        <v>18</v>
      </c>
      <c r="AL7" s="91">
        <f t="shared" si="2"/>
        <v>2</v>
      </c>
    </row>
    <row r="8" spans="2:38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94">
        <v>1.9</v>
      </c>
      <c r="G8" s="94">
        <v>0</v>
      </c>
      <c r="H8" s="94">
        <v>0</v>
      </c>
      <c r="I8" s="94">
        <v>0</v>
      </c>
      <c r="J8" s="94">
        <v>0</v>
      </c>
      <c r="K8" s="94" t="s">
        <v>162</v>
      </c>
      <c r="L8" s="94">
        <v>0</v>
      </c>
      <c r="M8" s="94">
        <v>2.5</v>
      </c>
      <c r="N8" s="94">
        <v>5.9</v>
      </c>
      <c r="O8" s="94">
        <v>0</v>
      </c>
      <c r="P8" s="94">
        <v>0</v>
      </c>
      <c r="Q8" s="94">
        <v>4.0999999999999996</v>
      </c>
      <c r="R8" s="94">
        <v>0</v>
      </c>
      <c r="S8" s="94">
        <v>0</v>
      </c>
      <c r="T8" s="94">
        <v>0</v>
      </c>
      <c r="U8" s="94">
        <v>2.2999999999999998</v>
      </c>
      <c r="V8" s="94">
        <v>1.5</v>
      </c>
      <c r="W8" s="94" t="s">
        <v>162</v>
      </c>
      <c r="X8" s="94">
        <v>3.4</v>
      </c>
      <c r="Y8" s="94" t="s">
        <v>162</v>
      </c>
      <c r="Z8" s="94">
        <v>1.2</v>
      </c>
      <c r="AA8" s="94">
        <v>0</v>
      </c>
      <c r="AB8" s="94">
        <v>1.6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>
        <v>0</v>
      </c>
      <c r="AJ8" s="94">
        <v>0</v>
      </c>
      <c r="AK8" s="90">
        <f t="shared" si="1"/>
        <v>24.4</v>
      </c>
      <c r="AL8" s="91">
        <f t="shared" si="2"/>
        <v>0.87142857142857133</v>
      </c>
    </row>
    <row r="9" spans="2:38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0.4</v>
      </c>
      <c r="N9" s="94">
        <v>8.8000000000000007</v>
      </c>
      <c r="O9" s="94">
        <v>0</v>
      </c>
      <c r="P9" s="94">
        <v>0</v>
      </c>
      <c r="Q9" s="94">
        <v>6.9</v>
      </c>
      <c r="R9" s="94">
        <v>0</v>
      </c>
      <c r="S9" s="94">
        <v>0</v>
      </c>
      <c r="T9" s="94">
        <v>0</v>
      </c>
      <c r="U9" s="94">
        <v>0.2</v>
      </c>
      <c r="V9" s="94">
        <v>1.6</v>
      </c>
      <c r="W9" s="94">
        <v>13.6</v>
      </c>
      <c r="X9" s="94">
        <v>21.2</v>
      </c>
      <c r="Y9" s="94">
        <v>8.6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90">
        <f t="shared" si="1"/>
        <v>61.300000000000004</v>
      </c>
      <c r="AL9" s="91">
        <f t="shared" si="2"/>
        <v>1.9774193548387098</v>
      </c>
    </row>
    <row r="10" spans="2:38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2.2000000000000002</v>
      </c>
      <c r="L10" s="94">
        <v>0</v>
      </c>
      <c r="M10" s="94" t="s">
        <v>162</v>
      </c>
      <c r="N10" s="94">
        <v>2.5</v>
      </c>
      <c r="O10" s="94">
        <v>0</v>
      </c>
      <c r="P10" s="94">
        <v>0</v>
      </c>
      <c r="Q10" s="94">
        <v>10</v>
      </c>
      <c r="R10" s="94">
        <v>0</v>
      </c>
      <c r="S10" s="94">
        <v>0</v>
      </c>
      <c r="T10" s="94">
        <v>0</v>
      </c>
      <c r="U10" s="94">
        <v>0</v>
      </c>
      <c r="V10" s="94" t="s">
        <v>162</v>
      </c>
      <c r="W10" s="94">
        <v>0</v>
      </c>
      <c r="X10" s="94">
        <v>0.6</v>
      </c>
      <c r="Y10" s="94">
        <v>0.7</v>
      </c>
      <c r="Z10" s="94">
        <v>0.3</v>
      </c>
      <c r="AA10" s="94" t="s">
        <v>162</v>
      </c>
      <c r="AB10" s="94">
        <v>0</v>
      </c>
      <c r="AC10" s="94">
        <v>0</v>
      </c>
      <c r="AD10" s="94">
        <v>0</v>
      </c>
      <c r="AE10" s="94" t="s">
        <v>162</v>
      </c>
      <c r="AF10" s="94">
        <v>0</v>
      </c>
      <c r="AG10" s="94">
        <v>0</v>
      </c>
      <c r="AH10" s="94">
        <v>0</v>
      </c>
      <c r="AI10" s="94">
        <v>0</v>
      </c>
      <c r="AJ10" s="94">
        <v>0.2</v>
      </c>
      <c r="AK10" s="90">
        <f t="shared" si="1"/>
        <v>16.499999999999996</v>
      </c>
      <c r="AL10" s="91">
        <f t="shared" si="2"/>
        <v>0.61111111111111094</v>
      </c>
    </row>
    <row r="11" spans="2:38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94">
        <v>0</v>
      </c>
      <c r="G11" s="94">
        <v>0</v>
      </c>
      <c r="H11" s="94" t="s">
        <v>162</v>
      </c>
      <c r="I11" s="94">
        <v>0</v>
      </c>
      <c r="J11" s="94">
        <v>0</v>
      </c>
      <c r="K11" s="94">
        <v>2.2999999999999998</v>
      </c>
      <c r="L11" s="94">
        <v>0</v>
      </c>
      <c r="M11" s="94" t="s">
        <v>162</v>
      </c>
      <c r="N11" s="94">
        <v>0</v>
      </c>
      <c r="O11" s="94" t="s">
        <v>162</v>
      </c>
      <c r="P11" s="94">
        <v>0</v>
      </c>
      <c r="Q11" s="94" t="s">
        <v>162</v>
      </c>
      <c r="R11" s="94">
        <v>0.5</v>
      </c>
      <c r="S11" s="94" t="s">
        <v>162</v>
      </c>
      <c r="T11" s="94" t="s">
        <v>162</v>
      </c>
      <c r="U11" s="94">
        <v>0</v>
      </c>
      <c r="V11" s="94" t="s">
        <v>162</v>
      </c>
      <c r="W11" s="94">
        <v>0</v>
      </c>
      <c r="X11" s="94" t="s">
        <v>162</v>
      </c>
      <c r="Y11" s="94">
        <v>17.100000000000001</v>
      </c>
      <c r="Z11" s="94">
        <v>1.3</v>
      </c>
      <c r="AA11" s="94" t="s">
        <v>162</v>
      </c>
      <c r="AB11" s="94">
        <v>0</v>
      </c>
      <c r="AC11" s="94" t="s">
        <v>162</v>
      </c>
      <c r="AD11" s="94" t="s">
        <v>162</v>
      </c>
      <c r="AE11" s="94" t="s">
        <v>162</v>
      </c>
      <c r="AF11" s="94" t="s">
        <v>162</v>
      </c>
      <c r="AG11" s="94" t="s">
        <v>162</v>
      </c>
      <c r="AH11" s="94">
        <v>0</v>
      </c>
      <c r="AI11" s="94" t="s">
        <v>162</v>
      </c>
      <c r="AJ11" s="94">
        <v>0</v>
      </c>
      <c r="AK11" s="90">
        <f t="shared" si="1"/>
        <v>21.200000000000003</v>
      </c>
      <c r="AL11" s="91">
        <f t="shared" si="2"/>
        <v>1.3250000000000002</v>
      </c>
    </row>
    <row r="12" spans="2:38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0</v>
      </c>
      <c r="P12" s="94">
        <v>0</v>
      </c>
      <c r="Q12" s="94">
        <v>0</v>
      </c>
      <c r="R12" s="94">
        <v>0</v>
      </c>
      <c r="S12" s="94">
        <v>0</v>
      </c>
      <c r="T12" s="94">
        <v>0</v>
      </c>
      <c r="U12" s="94">
        <v>1.8</v>
      </c>
      <c r="V12" s="94">
        <v>0.9</v>
      </c>
      <c r="W12" s="94">
        <v>0</v>
      </c>
      <c r="X12" s="94">
        <v>0</v>
      </c>
      <c r="Y12" s="94">
        <v>43.2</v>
      </c>
      <c r="Z12" s="94" t="s">
        <v>162</v>
      </c>
      <c r="AA12" s="94">
        <v>1.1000000000000001</v>
      </c>
      <c r="AB12" s="94">
        <v>0</v>
      </c>
      <c r="AC12" s="94">
        <v>0</v>
      </c>
      <c r="AD12" s="94">
        <v>34</v>
      </c>
      <c r="AE12" s="94">
        <v>0.1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90">
        <f t="shared" si="1"/>
        <v>81.099999999999994</v>
      </c>
      <c r="AL12" s="91">
        <f t="shared" si="2"/>
        <v>2.7033333333333331</v>
      </c>
    </row>
    <row r="13" spans="2:38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94">
        <v>0</v>
      </c>
      <c r="G13" s="94">
        <v>0</v>
      </c>
      <c r="H13" s="94" t="s">
        <v>162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21</v>
      </c>
      <c r="R13" s="94">
        <v>0</v>
      </c>
      <c r="S13" s="94">
        <v>0</v>
      </c>
      <c r="T13" s="94">
        <v>0</v>
      </c>
      <c r="U13" s="94">
        <v>79.7</v>
      </c>
      <c r="V13" s="94">
        <v>0</v>
      </c>
      <c r="W13" s="94" t="s">
        <v>162</v>
      </c>
      <c r="X13" s="94" t="s">
        <v>162</v>
      </c>
      <c r="Y13" s="94">
        <v>147.5</v>
      </c>
      <c r="Z13" s="94">
        <v>0</v>
      </c>
      <c r="AA13" s="94">
        <v>0</v>
      </c>
      <c r="AB13" s="94">
        <v>3.3</v>
      </c>
      <c r="AC13" s="94">
        <v>0</v>
      </c>
      <c r="AD13" s="94">
        <v>18.3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90">
        <f t="shared" si="1"/>
        <v>269.8</v>
      </c>
      <c r="AL13" s="91">
        <f t="shared" si="2"/>
        <v>9.6357142857142861</v>
      </c>
    </row>
    <row r="14" spans="2:38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 t="s">
        <v>162</v>
      </c>
      <c r="P14" s="94">
        <v>20</v>
      </c>
      <c r="Q14" s="94">
        <v>20</v>
      </c>
      <c r="R14" s="94">
        <v>0</v>
      </c>
      <c r="S14" s="94">
        <v>0</v>
      </c>
      <c r="T14" s="94">
        <v>0</v>
      </c>
      <c r="U14" s="94">
        <v>40</v>
      </c>
      <c r="V14" s="94">
        <v>0</v>
      </c>
      <c r="W14" s="94">
        <v>14</v>
      </c>
      <c r="X14" s="94">
        <v>0</v>
      </c>
      <c r="Y14" s="94">
        <v>98</v>
      </c>
      <c r="Z14" s="94">
        <v>0</v>
      </c>
      <c r="AA14" s="94">
        <v>2</v>
      </c>
      <c r="AB14" s="94">
        <v>0</v>
      </c>
      <c r="AC14" s="94">
        <v>0</v>
      </c>
      <c r="AD14" s="94">
        <v>0</v>
      </c>
      <c r="AE14" s="94">
        <v>7</v>
      </c>
      <c r="AF14" s="94">
        <v>6</v>
      </c>
      <c r="AG14" s="94">
        <v>6</v>
      </c>
      <c r="AH14" s="94">
        <v>0</v>
      </c>
      <c r="AI14" s="94">
        <v>0</v>
      </c>
      <c r="AJ14" s="94">
        <v>0</v>
      </c>
      <c r="AK14" s="90">
        <f t="shared" ref="AK14:AK25" si="4">SUM(F14:AJ14)</f>
        <v>213</v>
      </c>
      <c r="AL14" s="91">
        <f t="shared" si="2"/>
        <v>7.1</v>
      </c>
    </row>
    <row r="15" spans="2:38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</v>
      </c>
      <c r="N15" s="94">
        <v>0</v>
      </c>
      <c r="O15" s="94">
        <v>0</v>
      </c>
      <c r="P15" s="94">
        <v>0.2</v>
      </c>
      <c r="Q15" s="94">
        <v>9.1999999999999993</v>
      </c>
      <c r="R15" s="94" t="s">
        <v>162</v>
      </c>
      <c r="S15" s="94">
        <v>0</v>
      </c>
      <c r="T15" s="94">
        <v>0</v>
      </c>
      <c r="U15" s="94">
        <v>46.6</v>
      </c>
      <c r="V15" s="94">
        <v>0</v>
      </c>
      <c r="W15" s="94">
        <v>0</v>
      </c>
      <c r="X15" s="94">
        <v>0</v>
      </c>
      <c r="Y15" s="94">
        <v>8.8000000000000007</v>
      </c>
      <c r="Z15" s="94">
        <v>0</v>
      </c>
      <c r="AA15" s="94">
        <v>20</v>
      </c>
      <c r="AB15" s="94">
        <v>29.5</v>
      </c>
      <c r="AC15" s="94">
        <v>0</v>
      </c>
      <c r="AD15" s="94">
        <v>2.2000000000000002</v>
      </c>
      <c r="AE15" s="94">
        <v>0.4</v>
      </c>
      <c r="AF15" s="94">
        <v>1.6</v>
      </c>
      <c r="AG15" s="94">
        <v>0</v>
      </c>
      <c r="AH15" s="94">
        <v>1</v>
      </c>
      <c r="AI15" s="94">
        <v>0.2</v>
      </c>
      <c r="AJ15" s="94">
        <v>0</v>
      </c>
      <c r="AK15" s="90">
        <f t="shared" si="4"/>
        <v>119.7</v>
      </c>
      <c r="AL15" s="91">
        <f t="shared" ref="AL15:AL25" si="5">AVERAGE(F15:AJ15)</f>
        <v>3.99</v>
      </c>
    </row>
    <row r="16" spans="2:38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6.5</v>
      </c>
      <c r="R16" s="94">
        <v>0.9</v>
      </c>
      <c r="S16" s="94">
        <v>0</v>
      </c>
      <c r="T16" s="94">
        <v>0</v>
      </c>
      <c r="U16" s="94">
        <v>20.9</v>
      </c>
      <c r="V16" s="94">
        <v>0</v>
      </c>
      <c r="W16" s="94">
        <v>0</v>
      </c>
      <c r="X16" s="94">
        <v>0</v>
      </c>
      <c r="Y16" s="94">
        <v>30.1</v>
      </c>
      <c r="Z16" s="94">
        <v>13.3</v>
      </c>
      <c r="AA16" s="94">
        <v>0</v>
      </c>
      <c r="AB16" s="94">
        <v>5.2</v>
      </c>
      <c r="AC16" s="94">
        <v>0</v>
      </c>
      <c r="AD16" s="94">
        <v>15.8</v>
      </c>
      <c r="AE16" s="94">
        <v>0</v>
      </c>
      <c r="AF16" s="94">
        <v>9.4</v>
      </c>
      <c r="AG16" s="94">
        <v>0</v>
      </c>
      <c r="AH16" s="94">
        <v>0</v>
      </c>
      <c r="AI16" s="94">
        <v>0</v>
      </c>
      <c r="AJ16" s="94">
        <v>0</v>
      </c>
      <c r="AK16" s="90">
        <f t="shared" si="4"/>
        <v>102.10000000000001</v>
      </c>
      <c r="AL16" s="91">
        <f t="shared" si="5"/>
        <v>3.2935483870967746</v>
      </c>
    </row>
    <row r="17" spans="2:40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94" t="s">
        <v>162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0</v>
      </c>
      <c r="R17" s="94">
        <v>0</v>
      </c>
      <c r="S17" s="94">
        <v>0</v>
      </c>
      <c r="T17" s="94">
        <v>0</v>
      </c>
      <c r="U17" s="94">
        <v>22.8</v>
      </c>
      <c r="V17" s="94" t="s">
        <v>162</v>
      </c>
      <c r="W17" s="94">
        <v>0</v>
      </c>
      <c r="X17" s="94">
        <v>0</v>
      </c>
      <c r="Y17" s="94">
        <v>29.5</v>
      </c>
      <c r="Z17" s="94">
        <v>56.9</v>
      </c>
      <c r="AA17" s="94">
        <v>89.8</v>
      </c>
      <c r="AB17" s="94">
        <v>5.2</v>
      </c>
      <c r="AC17" s="94">
        <v>0</v>
      </c>
      <c r="AD17" s="94">
        <v>16.100000000000001</v>
      </c>
      <c r="AE17" s="94">
        <v>33.5</v>
      </c>
      <c r="AF17" s="94">
        <v>0</v>
      </c>
      <c r="AG17" s="94">
        <v>0</v>
      </c>
      <c r="AH17" s="94">
        <v>0</v>
      </c>
      <c r="AI17" s="94">
        <v>0</v>
      </c>
      <c r="AJ17" s="94">
        <v>0</v>
      </c>
      <c r="AK17" s="90">
        <f t="shared" si="4"/>
        <v>253.79999999999998</v>
      </c>
      <c r="AL17" s="91">
        <f t="shared" si="5"/>
        <v>8.7517241379310331</v>
      </c>
    </row>
    <row r="18" spans="2:40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94">
        <v>27.1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10.1</v>
      </c>
      <c r="R18" s="94">
        <v>0</v>
      </c>
      <c r="S18" s="94">
        <v>0</v>
      </c>
      <c r="T18" s="94">
        <v>9.3000000000000007</v>
      </c>
      <c r="U18" s="94">
        <v>32.1</v>
      </c>
      <c r="V18" s="94">
        <v>0</v>
      </c>
      <c r="W18" s="94">
        <v>22.5</v>
      </c>
      <c r="X18" s="94">
        <v>0</v>
      </c>
      <c r="Y18" s="94">
        <v>0</v>
      </c>
      <c r="Z18" s="94">
        <v>3.6</v>
      </c>
      <c r="AA18" s="94">
        <v>12.8</v>
      </c>
      <c r="AB18" s="94">
        <v>0</v>
      </c>
      <c r="AC18" s="94">
        <v>0</v>
      </c>
      <c r="AD18" s="94">
        <v>0</v>
      </c>
      <c r="AE18" s="94">
        <v>7.5</v>
      </c>
      <c r="AF18" s="94">
        <v>0</v>
      </c>
      <c r="AG18" s="94">
        <v>0</v>
      </c>
      <c r="AH18" s="94">
        <v>0</v>
      </c>
      <c r="AI18" s="94">
        <v>0</v>
      </c>
      <c r="AJ18" s="94">
        <v>0</v>
      </c>
      <c r="AK18" s="90">
        <f t="shared" si="4"/>
        <v>124.99999999999999</v>
      </c>
      <c r="AL18" s="91">
        <f t="shared" si="5"/>
        <v>4.032258064516129</v>
      </c>
    </row>
    <row r="19" spans="2:40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94">
        <v>25.6</v>
      </c>
      <c r="R19" s="94">
        <v>0.3</v>
      </c>
      <c r="S19" s="94">
        <v>0</v>
      </c>
      <c r="T19" s="94">
        <v>0</v>
      </c>
      <c r="U19" s="94">
        <v>19</v>
      </c>
      <c r="V19" s="94">
        <v>0</v>
      </c>
      <c r="W19" s="94" t="s">
        <v>162</v>
      </c>
      <c r="X19" s="94">
        <v>0</v>
      </c>
      <c r="Y19" s="94">
        <v>121</v>
      </c>
      <c r="Z19" s="94" t="s">
        <v>162</v>
      </c>
      <c r="AA19" s="94">
        <v>0</v>
      </c>
      <c r="AB19" s="94">
        <v>2.6</v>
      </c>
      <c r="AC19" s="94">
        <v>0</v>
      </c>
      <c r="AD19" s="94">
        <v>25.2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90">
        <f t="shared" si="4"/>
        <v>193.7</v>
      </c>
      <c r="AL19" s="91">
        <f t="shared" si="5"/>
        <v>6.6793103448275861</v>
      </c>
    </row>
    <row r="20" spans="2:40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94">
        <v>25</v>
      </c>
      <c r="G20" s="94">
        <v>0</v>
      </c>
      <c r="H20" s="94">
        <v>0.4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4">
        <v>0</v>
      </c>
      <c r="Q20" s="94">
        <v>0</v>
      </c>
      <c r="R20" s="94">
        <v>0</v>
      </c>
      <c r="S20" s="94">
        <v>0</v>
      </c>
      <c r="T20" s="94">
        <v>0</v>
      </c>
      <c r="U20" s="94">
        <v>18.5</v>
      </c>
      <c r="V20" s="94">
        <v>0</v>
      </c>
      <c r="W20" s="94">
        <v>0</v>
      </c>
      <c r="X20" s="94">
        <v>0.8</v>
      </c>
      <c r="Y20" s="94">
        <v>12</v>
      </c>
      <c r="Z20" s="94">
        <v>26.2</v>
      </c>
      <c r="AA20" s="94">
        <v>0</v>
      </c>
      <c r="AB20" s="94">
        <v>7.3</v>
      </c>
      <c r="AC20" s="94">
        <v>9.4</v>
      </c>
      <c r="AD20" s="94">
        <v>0.4</v>
      </c>
      <c r="AE20" s="94">
        <v>4.2</v>
      </c>
      <c r="AF20" s="94">
        <v>0</v>
      </c>
      <c r="AG20" s="94">
        <v>0</v>
      </c>
      <c r="AH20" s="94">
        <v>0</v>
      </c>
      <c r="AI20" s="94">
        <v>5.5</v>
      </c>
      <c r="AJ20" s="94">
        <v>0</v>
      </c>
      <c r="AK20" s="90">
        <f t="shared" si="4"/>
        <v>109.7</v>
      </c>
      <c r="AL20" s="91">
        <f t="shared" si="5"/>
        <v>3.5387096774193547</v>
      </c>
    </row>
    <row r="21" spans="2:40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94">
        <v>0</v>
      </c>
      <c r="G21" s="94">
        <v>0</v>
      </c>
      <c r="H21" s="94">
        <v>0</v>
      </c>
      <c r="I21" s="94" t="s">
        <v>162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0.2</v>
      </c>
      <c r="Q21" s="94">
        <v>6.6</v>
      </c>
      <c r="R21" s="94">
        <v>0.8</v>
      </c>
      <c r="S21" s="94">
        <v>0</v>
      </c>
      <c r="T21" s="94">
        <v>0</v>
      </c>
      <c r="U21" s="94">
        <v>0.8</v>
      </c>
      <c r="V21" s="94">
        <v>1</v>
      </c>
      <c r="W21" s="94">
        <v>0</v>
      </c>
      <c r="X21" s="94">
        <v>0</v>
      </c>
      <c r="Y21" s="94">
        <v>22.8</v>
      </c>
      <c r="Z21" s="94">
        <v>0</v>
      </c>
      <c r="AA21" s="94">
        <v>0</v>
      </c>
      <c r="AB21" s="94">
        <v>2.4</v>
      </c>
      <c r="AC21" s="94">
        <v>17.8</v>
      </c>
      <c r="AD21" s="94">
        <v>2.4</v>
      </c>
      <c r="AE21" s="94">
        <v>0.2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90">
        <f t="shared" si="4"/>
        <v>55.000000000000007</v>
      </c>
      <c r="AL21" s="91">
        <f t="shared" si="5"/>
        <v>1.8333333333333335</v>
      </c>
    </row>
    <row r="22" spans="2:40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94" t="s">
        <v>162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94">
        <v>0</v>
      </c>
      <c r="M22" s="94">
        <v>0</v>
      </c>
      <c r="N22" s="94">
        <v>0</v>
      </c>
      <c r="O22" s="94">
        <v>0</v>
      </c>
      <c r="P22" s="94">
        <v>0.9</v>
      </c>
      <c r="Q22" s="94">
        <v>0</v>
      </c>
      <c r="R22" s="94">
        <v>0</v>
      </c>
      <c r="S22" s="94">
        <v>0</v>
      </c>
      <c r="T22" s="94">
        <v>0</v>
      </c>
      <c r="U22" s="94">
        <v>28.7</v>
      </c>
      <c r="V22" s="94" t="s">
        <v>162</v>
      </c>
      <c r="W22" s="94">
        <v>4.5999999999999996</v>
      </c>
      <c r="X22" s="94" t="s">
        <v>162</v>
      </c>
      <c r="Y22" s="94">
        <v>64.2</v>
      </c>
      <c r="Z22" s="94">
        <v>48</v>
      </c>
      <c r="AA22" s="94">
        <v>0.2</v>
      </c>
      <c r="AB22" s="94" t="s">
        <v>162</v>
      </c>
      <c r="AC22" s="94">
        <v>0</v>
      </c>
      <c r="AD22" s="94">
        <v>3.3</v>
      </c>
      <c r="AE22" s="94">
        <v>5.0999999999999996</v>
      </c>
      <c r="AF22" s="94">
        <v>1.5</v>
      </c>
      <c r="AG22" s="94">
        <v>0</v>
      </c>
      <c r="AH22" s="94">
        <v>0</v>
      </c>
      <c r="AI22" s="94">
        <v>0</v>
      </c>
      <c r="AJ22" s="94">
        <v>0</v>
      </c>
      <c r="AK22" s="90">
        <f t="shared" si="4"/>
        <v>156.5</v>
      </c>
      <c r="AL22" s="91">
        <f t="shared" si="5"/>
        <v>5.7962962962962967</v>
      </c>
    </row>
    <row r="23" spans="2:40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4">
        <v>0</v>
      </c>
      <c r="N23" s="94">
        <v>0</v>
      </c>
      <c r="O23" s="94">
        <v>0</v>
      </c>
      <c r="P23" s="94">
        <v>0.6</v>
      </c>
      <c r="Q23" s="94">
        <v>0</v>
      </c>
      <c r="R23" s="94" t="s">
        <v>162</v>
      </c>
      <c r="S23" s="94">
        <v>0</v>
      </c>
      <c r="T23" s="94">
        <v>0</v>
      </c>
      <c r="U23" s="94">
        <v>9.3000000000000007</v>
      </c>
      <c r="V23" s="94">
        <v>14.8</v>
      </c>
      <c r="W23" s="94">
        <v>0.2</v>
      </c>
      <c r="X23" s="94">
        <v>0</v>
      </c>
      <c r="Y23" s="94">
        <v>88</v>
      </c>
      <c r="Z23" s="94">
        <v>6.2</v>
      </c>
      <c r="AA23" s="94">
        <v>3.4</v>
      </c>
      <c r="AB23" s="94">
        <v>3</v>
      </c>
      <c r="AC23" s="94">
        <v>1.8</v>
      </c>
      <c r="AD23" s="94">
        <v>0.6</v>
      </c>
      <c r="AE23" s="94">
        <v>0</v>
      </c>
      <c r="AF23" s="94">
        <v>0.2</v>
      </c>
      <c r="AG23" s="94">
        <v>0</v>
      </c>
      <c r="AH23" s="94">
        <v>0</v>
      </c>
      <c r="AI23" s="94">
        <v>0</v>
      </c>
      <c r="AJ23" s="94">
        <v>0</v>
      </c>
      <c r="AK23" s="90">
        <f t="shared" si="4"/>
        <v>128.1</v>
      </c>
      <c r="AL23" s="91">
        <f t="shared" si="5"/>
        <v>4.2699999999999996</v>
      </c>
    </row>
    <row r="24" spans="2:40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94">
        <v>17.8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0</v>
      </c>
      <c r="R24" s="94" t="s">
        <v>162</v>
      </c>
      <c r="S24" s="94">
        <v>0</v>
      </c>
      <c r="T24" s="94">
        <v>0</v>
      </c>
      <c r="U24" s="94">
        <v>1.4</v>
      </c>
      <c r="V24" s="94">
        <v>0.2</v>
      </c>
      <c r="W24" s="94">
        <v>0</v>
      </c>
      <c r="X24" s="94">
        <v>0</v>
      </c>
      <c r="Y24" s="94">
        <v>10.6</v>
      </c>
      <c r="Z24" s="94">
        <v>0.2</v>
      </c>
      <c r="AA24" s="94">
        <v>0.2</v>
      </c>
      <c r="AB24" s="94">
        <v>12.8</v>
      </c>
      <c r="AC24" s="94">
        <v>0</v>
      </c>
      <c r="AD24" s="94">
        <v>17.399999999999999</v>
      </c>
      <c r="AE24" s="94">
        <v>0.4</v>
      </c>
      <c r="AF24" s="94">
        <v>10.6</v>
      </c>
      <c r="AG24" s="94">
        <v>0</v>
      </c>
      <c r="AH24" s="94">
        <v>0</v>
      </c>
      <c r="AI24" s="94">
        <v>0</v>
      </c>
      <c r="AJ24" s="94">
        <v>2</v>
      </c>
      <c r="AK24" s="90">
        <f t="shared" si="4"/>
        <v>73.599999999999994</v>
      </c>
      <c r="AL24" s="91">
        <f t="shared" si="5"/>
        <v>2.4533333333333331</v>
      </c>
    </row>
    <row r="25" spans="2:40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0</v>
      </c>
      <c r="R25" s="94" t="s">
        <v>162</v>
      </c>
      <c r="S25" s="94">
        <v>0</v>
      </c>
      <c r="T25" s="94">
        <v>0</v>
      </c>
      <c r="U25" s="94">
        <v>8.1999999999999993</v>
      </c>
      <c r="V25" s="94">
        <v>0.2</v>
      </c>
      <c r="W25" s="94">
        <v>0</v>
      </c>
      <c r="X25" s="94">
        <v>0</v>
      </c>
      <c r="Y25" s="94">
        <v>18</v>
      </c>
      <c r="Z25" s="94">
        <v>0</v>
      </c>
      <c r="AA25" s="94">
        <v>17.600000000000001</v>
      </c>
      <c r="AB25" s="94">
        <v>7.6</v>
      </c>
      <c r="AC25" s="94">
        <v>0.2</v>
      </c>
      <c r="AD25" s="94">
        <v>2.6</v>
      </c>
      <c r="AE25" s="94">
        <v>1.6</v>
      </c>
      <c r="AF25" s="94">
        <v>3.6</v>
      </c>
      <c r="AG25" s="94">
        <v>0</v>
      </c>
      <c r="AH25" s="94">
        <v>0</v>
      </c>
      <c r="AI25" s="94">
        <v>1.4</v>
      </c>
      <c r="AJ25" s="94">
        <v>0</v>
      </c>
      <c r="AK25" s="90">
        <f t="shared" si="4"/>
        <v>61.000000000000007</v>
      </c>
      <c r="AL25" s="91">
        <f t="shared" si="5"/>
        <v>2.0333333333333337</v>
      </c>
    </row>
    <row r="26" spans="2:40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94">
        <v>0</v>
      </c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94" t="s">
        <v>162</v>
      </c>
      <c r="M26" s="94">
        <v>0</v>
      </c>
      <c r="N26" s="94">
        <v>26.5</v>
      </c>
      <c r="O26" s="94" t="s">
        <v>162</v>
      </c>
      <c r="P26" s="94">
        <v>0</v>
      </c>
      <c r="Q26" s="94" t="s">
        <v>162</v>
      </c>
      <c r="R26" s="94" t="s">
        <v>162</v>
      </c>
      <c r="S26" s="94" t="s">
        <v>162</v>
      </c>
      <c r="T26" s="94" t="s">
        <v>162</v>
      </c>
      <c r="U26" s="94">
        <v>0</v>
      </c>
      <c r="V26" s="94" t="s">
        <v>162</v>
      </c>
      <c r="W26" s="94">
        <v>1</v>
      </c>
      <c r="X26" s="94">
        <v>4.5</v>
      </c>
      <c r="Y26" s="94">
        <v>62</v>
      </c>
      <c r="Z26" s="94" t="s">
        <v>162</v>
      </c>
      <c r="AA26" s="94">
        <v>0</v>
      </c>
      <c r="AB26" s="94" t="s">
        <v>162</v>
      </c>
      <c r="AC26" s="94">
        <v>0</v>
      </c>
      <c r="AD26" s="94">
        <v>0</v>
      </c>
      <c r="AE26" s="94">
        <v>0</v>
      </c>
      <c r="AF26" s="94">
        <v>0</v>
      </c>
      <c r="AG26" s="94" t="s">
        <v>162</v>
      </c>
      <c r="AH26" s="94" t="s">
        <v>162</v>
      </c>
      <c r="AI26" s="94">
        <v>0</v>
      </c>
      <c r="AJ26" s="94">
        <v>6</v>
      </c>
      <c r="AK26" s="90">
        <f t="shared" ref="AK26:AK80" si="6">SUM(F26:AJ26)</f>
        <v>100</v>
      </c>
      <c r="AL26" s="91">
        <f t="shared" si="2"/>
        <v>5</v>
      </c>
    </row>
    <row r="27" spans="2:40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16.8</v>
      </c>
      <c r="P27" s="94">
        <v>0</v>
      </c>
      <c r="Q27" s="94">
        <v>16.7</v>
      </c>
      <c r="R27" s="94">
        <v>0</v>
      </c>
      <c r="S27" s="94">
        <v>0</v>
      </c>
      <c r="T27" s="94">
        <v>0</v>
      </c>
      <c r="U27" s="94">
        <v>0.9</v>
      </c>
      <c r="V27" s="94">
        <v>0</v>
      </c>
      <c r="W27" s="94">
        <v>19.5</v>
      </c>
      <c r="X27" s="94">
        <v>0</v>
      </c>
      <c r="Y27" s="94">
        <v>12.4</v>
      </c>
      <c r="Z27" s="94">
        <v>0</v>
      </c>
      <c r="AA27" s="94">
        <v>0</v>
      </c>
      <c r="AB27" s="94">
        <v>0</v>
      </c>
      <c r="AC27" s="94">
        <v>0</v>
      </c>
      <c r="AD27" s="94">
        <v>0</v>
      </c>
      <c r="AE27" s="94">
        <v>3.3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90">
        <f t="shared" si="6"/>
        <v>69.599999999999994</v>
      </c>
      <c r="AL27" s="91">
        <f t="shared" si="2"/>
        <v>2.2451612903225806</v>
      </c>
    </row>
    <row r="28" spans="2:40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0</v>
      </c>
      <c r="N28" s="94">
        <v>0</v>
      </c>
      <c r="O28" s="94" t="s">
        <v>162</v>
      </c>
      <c r="P28" s="94" t="s">
        <v>162</v>
      </c>
      <c r="Q28" s="94" t="s">
        <v>162</v>
      </c>
      <c r="R28" s="94">
        <v>0</v>
      </c>
      <c r="S28" s="94" t="s">
        <v>162</v>
      </c>
      <c r="T28" s="94">
        <v>0</v>
      </c>
      <c r="U28" s="94">
        <v>0</v>
      </c>
      <c r="V28" s="94">
        <v>0</v>
      </c>
      <c r="W28" s="94">
        <v>9.8000000000000007</v>
      </c>
      <c r="X28" s="94" t="s">
        <v>162</v>
      </c>
      <c r="Y28" s="94" t="s">
        <v>162</v>
      </c>
      <c r="Z28" s="94">
        <v>0</v>
      </c>
      <c r="AA28" s="94">
        <v>0</v>
      </c>
      <c r="AB28" s="94">
        <v>0</v>
      </c>
      <c r="AC28" s="94">
        <v>0</v>
      </c>
      <c r="AD28" s="94">
        <v>0</v>
      </c>
      <c r="AE28" s="94">
        <v>0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90">
        <f t="shared" si="6"/>
        <v>9.8000000000000007</v>
      </c>
      <c r="AL28" s="91">
        <f t="shared" si="2"/>
        <v>0.39200000000000002</v>
      </c>
    </row>
    <row r="29" spans="2:40" x14ac:dyDescent="0.25">
      <c r="B29" s="17" t="str">
        <f t="shared" ref="B29:B80" si="7">CONCATENATE(C29,"_",D29)</f>
        <v>Altiplano_Los Quintos</v>
      </c>
      <c r="C29" s="17" t="s">
        <v>0</v>
      </c>
      <c r="D29" s="17" t="s">
        <v>50</v>
      </c>
      <c r="E29" s="17" t="s">
        <v>51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0.2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96">
        <v>0</v>
      </c>
      <c r="AI29" s="96">
        <v>0</v>
      </c>
      <c r="AJ29" s="96">
        <v>0</v>
      </c>
      <c r="AK29" s="90">
        <f t="shared" si="6"/>
        <v>0.2</v>
      </c>
      <c r="AL29" s="91">
        <f t="shared" si="2"/>
        <v>6.4516129032258064E-3</v>
      </c>
    </row>
    <row r="30" spans="2:40" x14ac:dyDescent="0.25">
      <c r="B30" s="17" t="str">
        <f t="shared" si="7"/>
        <v>Altiplano_El Cuijal</v>
      </c>
      <c r="C30" s="17" t="s">
        <v>0</v>
      </c>
      <c r="D30" s="17" t="s">
        <v>52</v>
      </c>
      <c r="E30" s="17" t="s">
        <v>61</v>
      </c>
      <c r="F30" s="151" t="s">
        <v>162</v>
      </c>
      <c r="G30" s="151" t="s">
        <v>162</v>
      </c>
      <c r="H30" s="151" t="s">
        <v>162</v>
      </c>
      <c r="I30" s="151" t="s">
        <v>162</v>
      </c>
      <c r="J30" s="151" t="s">
        <v>162</v>
      </c>
      <c r="K30" s="151" t="s">
        <v>162</v>
      </c>
      <c r="L30" s="151" t="s">
        <v>162</v>
      </c>
      <c r="M30" s="151" t="s">
        <v>162</v>
      </c>
      <c r="N30" s="151" t="s">
        <v>162</v>
      </c>
      <c r="O30" s="151" t="s">
        <v>162</v>
      </c>
      <c r="P30" s="151" t="s">
        <v>162</v>
      </c>
      <c r="Q30" s="151" t="s">
        <v>162</v>
      </c>
      <c r="R30" s="151" t="s">
        <v>162</v>
      </c>
      <c r="S30" s="151" t="s">
        <v>162</v>
      </c>
      <c r="T30" s="151" t="s">
        <v>162</v>
      </c>
      <c r="U30" s="151" t="s">
        <v>162</v>
      </c>
      <c r="V30" s="151" t="s">
        <v>162</v>
      </c>
      <c r="W30" s="151" t="s">
        <v>162</v>
      </c>
      <c r="X30" s="151" t="s">
        <v>162</v>
      </c>
      <c r="Y30" s="151" t="s">
        <v>162</v>
      </c>
      <c r="Z30" s="151" t="s">
        <v>162</v>
      </c>
      <c r="AA30" s="151" t="s">
        <v>162</v>
      </c>
      <c r="AB30" s="151" t="s">
        <v>162</v>
      </c>
      <c r="AC30" s="151" t="s">
        <v>162</v>
      </c>
      <c r="AD30" s="151" t="s">
        <v>162</v>
      </c>
      <c r="AE30" s="151" t="s">
        <v>162</v>
      </c>
      <c r="AF30" s="151" t="s">
        <v>162</v>
      </c>
      <c r="AG30" s="151" t="s">
        <v>162</v>
      </c>
      <c r="AH30" s="151" t="s">
        <v>162</v>
      </c>
      <c r="AI30" s="151" t="s">
        <v>162</v>
      </c>
      <c r="AJ30" s="151">
        <v>0</v>
      </c>
      <c r="AK30" s="90">
        <f t="shared" si="6"/>
        <v>0</v>
      </c>
      <c r="AL30" s="91">
        <f t="shared" si="2"/>
        <v>0</v>
      </c>
      <c r="AN30" s="16"/>
    </row>
    <row r="31" spans="2:40" x14ac:dyDescent="0.25">
      <c r="B31" s="17" t="str">
        <f t="shared" si="7"/>
        <v>Altiplano_Charcas</v>
      </c>
      <c r="C31" s="17" t="s">
        <v>0</v>
      </c>
      <c r="D31" s="17" t="s">
        <v>54</v>
      </c>
      <c r="E31" s="17" t="s">
        <v>54</v>
      </c>
      <c r="F31" s="96">
        <v>0.6</v>
      </c>
      <c r="G31" s="96">
        <v>0</v>
      </c>
      <c r="H31" s="96">
        <v>0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</v>
      </c>
      <c r="R31" s="96">
        <v>0</v>
      </c>
      <c r="S31" s="96">
        <v>0</v>
      </c>
      <c r="T31" s="96">
        <v>0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96">
        <v>0</v>
      </c>
      <c r="AI31" s="96">
        <v>0</v>
      </c>
      <c r="AJ31" s="96">
        <v>0</v>
      </c>
      <c r="AK31" s="90">
        <f t="shared" si="6"/>
        <v>0.6</v>
      </c>
      <c r="AL31" s="91">
        <f t="shared" si="2"/>
        <v>1.935483870967742E-2</v>
      </c>
    </row>
    <row r="32" spans="2:40" x14ac:dyDescent="0.25">
      <c r="B32" s="17" t="str">
        <f t="shared" si="7"/>
        <v>Altiplano_El Huizache</v>
      </c>
      <c r="C32" s="17" t="s">
        <v>0</v>
      </c>
      <c r="D32" s="17" t="s">
        <v>55</v>
      </c>
      <c r="E32" s="17" t="s">
        <v>56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0.6</v>
      </c>
      <c r="O32" s="96">
        <v>12.4</v>
      </c>
      <c r="P32" s="96">
        <v>0</v>
      </c>
      <c r="Q32" s="96">
        <v>1.4</v>
      </c>
      <c r="R32" s="96">
        <v>0</v>
      </c>
      <c r="S32" s="96">
        <v>0</v>
      </c>
      <c r="T32" s="96">
        <v>0</v>
      </c>
      <c r="U32" s="96">
        <v>0</v>
      </c>
      <c r="V32" s="96">
        <v>5.2</v>
      </c>
      <c r="W32" s="96">
        <v>0</v>
      </c>
      <c r="X32" s="96">
        <v>3.2</v>
      </c>
      <c r="Y32" s="96">
        <v>1</v>
      </c>
      <c r="Z32" s="96">
        <v>2</v>
      </c>
      <c r="AA32" s="96">
        <v>0.2</v>
      </c>
      <c r="AB32" s="96">
        <v>0</v>
      </c>
      <c r="AC32" s="96">
        <v>0</v>
      </c>
      <c r="AD32" s="96">
        <v>0</v>
      </c>
      <c r="AE32" s="96">
        <v>0</v>
      </c>
      <c r="AF32" s="96">
        <v>0</v>
      </c>
      <c r="AG32" s="96">
        <v>0</v>
      </c>
      <c r="AH32" s="96">
        <v>0</v>
      </c>
      <c r="AI32" s="96">
        <v>0</v>
      </c>
      <c r="AJ32" s="96">
        <v>0</v>
      </c>
      <c r="AK32" s="90">
        <f t="shared" si="6"/>
        <v>26</v>
      </c>
      <c r="AL32" s="91">
        <f t="shared" si="2"/>
        <v>0.83870967741935487</v>
      </c>
      <c r="AN32" s="16"/>
    </row>
    <row r="33" spans="2:40" x14ac:dyDescent="0.25">
      <c r="B33" s="17" t="str">
        <f t="shared" si="7"/>
        <v>Altiplano_El Vergel</v>
      </c>
      <c r="C33" s="17" t="s">
        <v>0</v>
      </c>
      <c r="D33" s="17" t="s">
        <v>143</v>
      </c>
      <c r="E33" s="17" t="s">
        <v>1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0">
        <f t="shared" si="6"/>
        <v>0</v>
      </c>
      <c r="AL33" s="91">
        <f t="shared" si="2"/>
        <v>0</v>
      </c>
    </row>
    <row r="34" spans="2:40" x14ac:dyDescent="0.25">
      <c r="B34" s="17" t="str">
        <f t="shared" si="7"/>
        <v xml:space="preserve">Altiplano_Pocitos </v>
      </c>
      <c r="C34" s="17" t="s">
        <v>0</v>
      </c>
      <c r="D34" s="17" t="s">
        <v>57</v>
      </c>
      <c r="E34" s="17" t="s">
        <v>1</v>
      </c>
      <c r="F34" s="96">
        <v>0</v>
      </c>
      <c r="G34" s="96">
        <v>0</v>
      </c>
      <c r="H34" s="96">
        <v>0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</v>
      </c>
      <c r="S34" s="96">
        <v>0</v>
      </c>
      <c r="T34" s="96">
        <v>0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96">
        <v>0</v>
      </c>
      <c r="AI34" s="96">
        <v>0</v>
      </c>
      <c r="AJ34" s="96">
        <v>0</v>
      </c>
      <c r="AK34" s="90">
        <f t="shared" si="6"/>
        <v>0</v>
      </c>
      <c r="AL34" s="91">
        <f t="shared" si="2"/>
        <v>0</v>
      </c>
      <c r="AN34" s="16"/>
    </row>
    <row r="35" spans="2:40" x14ac:dyDescent="0.25">
      <c r="B35" s="17" t="str">
        <f t="shared" si="7"/>
        <v>Altiplano_Banderillas</v>
      </c>
      <c r="C35" s="17" t="s">
        <v>0</v>
      </c>
      <c r="D35" s="17" t="s">
        <v>58</v>
      </c>
      <c r="E35" s="17" t="s">
        <v>59</v>
      </c>
      <c r="F35" s="96">
        <v>0.6</v>
      </c>
      <c r="G35" s="96">
        <v>0</v>
      </c>
      <c r="H35" s="96">
        <v>2.4</v>
      </c>
      <c r="I35" s="96">
        <v>1.4</v>
      </c>
      <c r="J35" s="96">
        <v>0.2</v>
      </c>
      <c r="K35" s="96">
        <v>0</v>
      </c>
      <c r="L35" s="96">
        <v>0</v>
      </c>
      <c r="M35" s="96">
        <v>0</v>
      </c>
      <c r="N35" s="96">
        <v>4.4000000000000004</v>
      </c>
      <c r="O35" s="96">
        <v>0.6</v>
      </c>
      <c r="P35" s="96">
        <v>0</v>
      </c>
      <c r="Q35" s="96">
        <v>2.6</v>
      </c>
      <c r="R35" s="96">
        <v>0</v>
      </c>
      <c r="S35" s="96">
        <v>0</v>
      </c>
      <c r="T35" s="96">
        <v>0</v>
      </c>
      <c r="U35" s="96">
        <v>10.8</v>
      </c>
      <c r="V35" s="96">
        <v>16.600000000000001</v>
      </c>
      <c r="W35" s="96">
        <v>0</v>
      </c>
      <c r="X35" s="96">
        <v>0.8</v>
      </c>
      <c r="Y35" s="96">
        <v>0</v>
      </c>
      <c r="Z35" s="96">
        <v>0</v>
      </c>
      <c r="AA35" s="96">
        <v>17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0</v>
      </c>
      <c r="AH35" s="96">
        <v>0</v>
      </c>
      <c r="AI35" s="96">
        <v>0</v>
      </c>
      <c r="AJ35" s="96">
        <v>0</v>
      </c>
      <c r="AK35" s="90">
        <f t="shared" si="6"/>
        <v>57.4</v>
      </c>
      <c r="AL35" s="91">
        <f t="shared" si="2"/>
        <v>1.8516129032258064</v>
      </c>
    </row>
    <row r="36" spans="2:40" x14ac:dyDescent="0.25">
      <c r="B36" s="17" t="str">
        <f t="shared" si="7"/>
        <v>Altiplano_Sabanillas</v>
      </c>
      <c r="C36" s="17" t="s">
        <v>0</v>
      </c>
      <c r="D36" s="17" t="s">
        <v>60</v>
      </c>
      <c r="E36" s="17" t="s">
        <v>61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6">
        <v>0</v>
      </c>
      <c r="AE36" s="96">
        <v>0</v>
      </c>
      <c r="AF36" s="96">
        <v>0</v>
      </c>
      <c r="AG36" s="96">
        <v>0</v>
      </c>
      <c r="AH36" s="96">
        <v>0</v>
      </c>
      <c r="AI36" s="96">
        <v>0</v>
      </c>
      <c r="AJ36" s="96">
        <v>0</v>
      </c>
      <c r="AK36" s="90">
        <f t="shared" si="6"/>
        <v>0</v>
      </c>
      <c r="AL36" s="91">
        <f t="shared" si="2"/>
        <v>0</v>
      </c>
      <c r="AN36" s="16"/>
    </row>
    <row r="37" spans="2:40" x14ac:dyDescent="0.25">
      <c r="B37" s="17" t="str">
        <f t="shared" si="7"/>
        <v>Altiplano_BuenaVista</v>
      </c>
      <c r="C37" s="17" t="s">
        <v>0</v>
      </c>
      <c r="D37" s="17" t="s">
        <v>62</v>
      </c>
      <c r="E37" s="17" t="s">
        <v>63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3</v>
      </c>
      <c r="O37" s="96">
        <v>1</v>
      </c>
      <c r="P37" s="96">
        <v>4</v>
      </c>
      <c r="Q37" s="96">
        <v>7.4</v>
      </c>
      <c r="R37" s="96">
        <v>0</v>
      </c>
      <c r="S37" s="96">
        <v>0</v>
      </c>
      <c r="T37" s="96">
        <v>8</v>
      </c>
      <c r="U37" s="96">
        <v>1.2</v>
      </c>
      <c r="V37" s="96">
        <v>7.6</v>
      </c>
      <c r="W37" s="96">
        <v>58.8</v>
      </c>
      <c r="X37" s="96">
        <v>0</v>
      </c>
      <c r="Y37" s="96">
        <v>0.2</v>
      </c>
      <c r="Z37" s="152" t="s">
        <v>162</v>
      </c>
      <c r="AA37" s="96">
        <v>0</v>
      </c>
      <c r="AB37" s="96">
        <v>0</v>
      </c>
      <c r="AC37" s="96">
        <v>0</v>
      </c>
      <c r="AD37" s="96">
        <v>19.8</v>
      </c>
      <c r="AE37" s="96">
        <v>0.4</v>
      </c>
      <c r="AF37" s="96">
        <v>0</v>
      </c>
      <c r="AG37" s="96">
        <v>0</v>
      </c>
      <c r="AH37" s="96">
        <v>0</v>
      </c>
      <c r="AI37" s="96">
        <v>0</v>
      </c>
      <c r="AJ37" s="96">
        <v>3.2</v>
      </c>
      <c r="AK37" s="90">
        <f t="shared" si="6"/>
        <v>114.60000000000001</v>
      </c>
      <c r="AL37" s="91">
        <f t="shared" si="2"/>
        <v>3.8200000000000003</v>
      </c>
    </row>
    <row r="38" spans="2:40" x14ac:dyDescent="0.25">
      <c r="B38" s="17" t="str">
        <f t="shared" si="7"/>
        <v>Altiplano_La Terquedad</v>
      </c>
      <c r="C38" s="17" t="s">
        <v>0</v>
      </c>
      <c r="D38" s="17" t="s">
        <v>64</v>
      </c>
      <c r="E38" s="17" t="s">
        <v>63</v>
      </c>
      <c r="F38" s="96">
        <v>1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4.2</v>
      </c>
      <c r="O38" s="96">
        <v>1.8</v>
      </c>
      <c r="P38" s="96">
        <v>0</v>
      </c>
      <c r="Q38" s="96">
        <v>0</v>
      </c>
      <c r="R38" s="96">
        <v>0</v>
      </c>
      <c r="S38" s="96">
        <v>0</v>
      </c>
      <c r="T38" s="96">
        <v>0.6</v>
      </c>
      <c r="U38" s="96">
        <v>0</v>
      </c>
      <c r="V38" s="96">
        <v>4</v>
      </c>
      <c r="W38" s="96">
        <v>0.2</v>
      </c>
      <c r="X38" s="96">
        <v>0.4</v>
      </c>
      <c r="Y38" s="96">
        <v>0</v>
      </c>
      <c r="Z38" s="96">
        <v>1.2</v>
      </c>
      <c r="AA38" s="96">
        <v>0</v>
      </c>
      <c r="AB38" s="96">
        <v>0</v>
      </c>
      <c r="AC38" s="96">
        <v>0</v>
      </c>
      <c r="AD38" s="96">
        <v>0.2</v>
      </c>
      <c r="AE38" s="96">
        <v>2.8</v>
      </c>
      <c r="AF38" s="96">
        <v>0</v>
      </c>
      <c r="AG38" s="96">
        <v>0</v>
      </c>
      <c r="AH38" s="96">
        <v>0</v>
      </c>
      <c r="AI38" s="96">
        <v>0</v>
      </c>
      <c r="AJ38" s="96">
        <v>2.8</v>
      </c>
      <c r="AK38" s="90">
        <f t="shared" si="6"/>
        <v>19.2</v>
      </c>
      <c r="AL38" s="91">
        <f t="shared" si="2"/>
        <v>0.61935483870967745</v>
      </c>
      <c r="AN38" s="16"/>
    </row>
    <row r="39" spans="2:40" x14ac:dyDescent="0.25">
      <c r="B39" s="17" t="str">
        <f t="shared" si="7"/>
        <v>Altiplano_BuenaVista</v>
      </c>
      <c r="C39" s="17" t="s">
        <v>0</v>
      </c>
      <c r="D39" s="17" t="s">
        <v>62</v>
      </c>
      <c r="E39" s="17" t="s">
        <v>65</v>
      </c>
      <c r="F39" s="151" t="s">
        <v>162</v>
      </c>
      <c r="G39" s="151" t="s">
        <v>162</v>
      </c>
      <c r="H39" s="151" t="s">
        <v>162</v>
      </c>
      <c r="I39" s="151" t="s">
        <v>162</v>
      </c>
      <c r="J39" s="151" t="s">
        <v>162</v>
      </c>
      <c r="K39" s="151" t="s">
        <v>162</v>
      </c>
      <c r="L39" s="151" t="s">
        <v>162</v>
      </c>
      <c r="M39" s="151" t="s">
        <v>162</v>
      </c>
      <c r="N39" s="151" t="s">
        <v>162</v>
      </c>
      <c r="O39" s="151" t="s">
        <v>162</v>
      </c>
      <c r="P39" s="151" t="s">
        <v>162</v>
      </c>
      <c r="Q39" s="151" t="s">
        <v>162</v>
      </c>
      <c r="R39" s="151" t="s">
        <v>162</v>
      </c>
      <c r="S39" s="151" t="s">
        <v>162</v>
      </c>
      <c r="T39" s="151" t="s">
        <v>162</v>
      </c>
      <c r="U39" s="151" t="s">
        <v>162</v>
      </c>
      <c r="V39" s="151" t="s">
        <v>162</v>
      </c>
      <c r="W39" s="151" t="s">
        <v>162</v>
      </c>
      <c r="X39" s="151" t="s">
        <v>162</v>
      </c>
      <c r="Y39" s="151" t="s">
        <v>162</v>
      </c>
      <c r="Z39" s="151" t="s">
        <v>162</v>
      </c>
      <c r="AA39" s="151" t="s">
        <v>162</v>
      </c>
      <c r="AB39" s="151" t="s">
        <v>162</v>
      </c>
      <c r="AC39" s="151" t="s">
        <v>162</v>
      </c>
      <c r="AD39" s="151" t="s">
        <v>162</v>
      </c>
      <c r="AE39" s="151" t="s">
        <v>162</v>
      </c>
      <c r="AF39" s="151" t="s">
        <v>162</v>
      </c>
      <c r="AG39" s="151" t="s">
        <v>162</v>
      </c>
      <c r="AH39" s="151" t="s">
        <v>162</v>
      </c>
      <c r="AI39" s="151" t="s">
        <v>162</v>
      </c>
      <c r="AJ39" s="151">
        <v>0</v>
      </c>
      <c r="AK39" s="90">
        <f t="shared" si="6"/>
        <v>0</v>
      </c>
      <c r="AL39" s="91">
        <f t="shared" si="2"/>
        <v>0</v>
      </c>
    </row>
    <row r="40" spans="2:40" x14ac:dyDescent="0.25">
      <c r="B40" s="17" t="str">
        <f t="shared" si="7"/>
        <v>Altiplano_La Dulce</v>
      </c>
      <c r="C40" s="17" t="s">
        <v>0</v>
      </c>
      <c r="D40" s="17" t="s">
        <v>66</v>
      </c>
      <c r="E40" s="17" t="s">
        <v>65</v>
      </c>
      <c r="F40" s="96">
        <v>0</v>
      </c>
      <c r="G40" s="96">
        <v>0</v>
      </c>
      <c r="H40" s="96">
        <v>0</v>
      </c>
      <c r="I40" s="96">
        <v>0.2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0</v>
      </c>
      <c r="W40" s="96">
        <v>0</v>
      </c>
      <c r="X40" s="96">
        <v>0</v>
      </c>
      <c r="Y40" s="96">
        <v>0</v>
      </c>
      <c r="Z40" s="96">
        <v>0</v>
      </c>
      <c r="AA40" s="96">
        <v>0</v>
      </c>
      <c r="AB40" s="96">
        <v>0</v>
      </c>
      <c r="AC40" s="96">
        <v>0</v>
      </c>
      <c r="AD40" s="96">
        <v>0</v>
      </c>
      <c r="AE40" s="96">
        <v>0</v>
      </c>
      <c r="AF40" s="96">
        <v>0</v>
      </c>
      <c r="AG40" s="96">
        <v>0</v>
      </c>
      <c r="AH40" s="96">
        <v>0</v>
      </c>
      <c r="AI40" s="96">
        <v>0</v>
      </c>
      <c r="AJ40" s="96">
        <v>0</v>
      </c>
      <c r="AK40" s="90">
        <f t="shared" si="6"/>
        <v>0.2</v>
      </c>
      <c r="AL40" s="91">
        <f t="shared" si="2"/>
        <v>6.4516129032258064E-3</v>
      </c>
      <c r="AN40" s="16"/>
    </row>
    <row r="41" spans="2:40" x14ac:dyDescent="0.25">
      <c r="B41" s="17" t="str">
        <f t="shared" si="7"/>
        <v>Altiplano_Yoliatl</v>
      </c>
      <c r="C41" s="17" t="s">
        <v>0</v>
      </c>
      <c r="D41" s="17" t="s">
        <v>67</v>
      </c>
      <c r="E41" s="17" t="s">
        <v>65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0</v>
      </c>
      <c r="N41" s="96">
        <v>0</v>
      </c>
      <c r="O41" s="96">
        <v>0</v>
      </c>
      <c r="P41" s="96">
        <v>0</v>
      </c>
      <c r="Q41" s="96">
        <v>0</v>
      </c>
      <c r="R41" s="96">
        <v>0</v>
      </c>
      <c r="S41" s="96">
        <v>0</v>
      </c>
      <c r="T41" s="96">
        <v>0</v>
      </c>
      <c r="U41" s="96">
        <v>0</v>
      </c>
      <c r="V41" s="96">
        <v>0</v>
      </c>
      <c r="W41" s="96">
        <v>0.4</v>
      </c>
      <c r="X41" s="96">
        <v>0</v>
      </c>
      <c r="Y41" s="96">
        <v>0</v>
      </c>
      <c r="Z41" s="96">
        <v>0</v>
      </c>
      <c r="AA41" s="96">
        <v>0</v>
      </c>
      <c r="AB41" s="96">
        <v>0.6</v>
      </c>
      <c r="AC41" s="96">
        <v>0</v>
      </c>
      <c r="AD41" s="96">
        <v>0.8</v>
      </c>
      <c r="AE41" s="96">
        <v>0</v>
      </c>
      <c r="AF41" s="96">
        <v>0</v>
      </c>
      <c r="AG41" s="96">
        <v>0.2</v>
      </c>
      <c r="AH41" s="96">
        <v>0.6</v>
      </c>
      <c r="AI41" s="96">
        <v>1.6</v>
      </c>
      <c r="AJ41" s="96">
        <v>1.2</v>
      </c>
      <c r="AK41" s="90">
        <f t="shared" si="6"/>
        <v>5.4</v>
      </c>
      <c r="AL41" s="91">
        <f t="shared" si="2"/>
        <v>0.17419354838709677</v>
      </c>
    </row>
    <row r="42" spans="2:40" s="83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96">
        <v>0.4</v>
      </c>
      <c r="G42" s="96">
        <v>0</v>
      </c>
      <c r="H42" s="96">
        <v>0</v>
      </c>
      <c r="I42" s="96">
        <v>0</v>
      </c>
      <c r="J42" s="96">
        <v>0</v>
      </c>
      <c r="K42" s="96">
        <v>0</v>
      </c>
      <c r="L42" s="96">
        <v>0</v>
      </c>
      <c r="M42" s="96">
        <v>0</v>
      </c>
      <c r="N42" s="96">
        <v>10.199999999999999</v>
      </c>
      <c r="O42" s="96">
        <v>22.4</v>
      </c>
      <c r="P42" s="96">
        <v>0</v>
      </c>
      <c r="Q42" s="96">
        <v>0</v>
      </c>
      <c r="R42" s="96">
        <v>0</v>
      </c>
      <c r="S42" s="96">
        <v>0</v>
      </c>
      <c r="T42" s="96">
        <v>0.2</v>
      </c>
      <c r="U42" s="96">
        <v>4.2</v>
      </c>
      <c r="V42" s="96">
        <v>0.6</v>
      </c>
      <c r="W42" s="96">
        <v>0.6</v>
      </c>
      <c r="X42" s="96">
        <v>2</v>
      </c>
      <c r="Y42" s="96">
        <v>0.2</v>
      </c>
      <c r="Z42" s="96">
        <v>1.6</v>
      </c>
      <c r="AA42" s="96">
        <v>0</v>
      </c>
      <c r="AB42" s="96">
        <v>19.600000000000001</v>
      </c>
      <c r="AC42" s="96">
        <v>1</v>
      </c>
      <c r="AD42" s="96">
        <v>0</v>
      </c>
      <c r="AE42" s="96">
        <v>0</v>
      </c>
      <c r="AF42" s="96">
        <v>0</v>
      </c>
      <c r="AG42" s="96">
        <v>0</v>
      </c>
      <c r="AH42" s="94" t="s">
        <v>162</v>
      </c>
      <c r="AI42" s="94" t="s">
        <v>162</v>
      </c>
      <c r="AJ42" s="94" t="s">
        <v>162</v>
      </c>
      <c r="AK42" s="90">
        <f t="shared" si="6"/>
        <v>63.000000000000014</v>
      </c>
      <c r="AL42" s="91">
        <f t="shared" si="2"/>
        <v>2.2500000000000004</v>
      </c>
    </row>
    <row r="43" spans="2:40" s="83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96">
        <v>0</v>
      </c>
      <c r="G43" s="96">
        <v>0</v>
      </c>
      <c r="H43" s="96">
        <v>0</v>
      </c>
      <c r="I43" s="96">
        <v>0.8</v>
      </c>
      <c r="J43" s="96">
        <v>0</v>
      </c>
      <c r="K43" s="96">
        <v>0</v>
      </c>
      <c r="L43" s="96">
        <v>0</v>
      </c>
      <c r="M43" s="96">
        <v>1</v>
      </c>
      <c r="N43" s="96">
        <v>5.4</v>
      </c>
      <c r="O43" s="96">
        <v>0.6</v>
      </c>
      <c r="P43" s="96">
        <v>0</v>
      </c>
      <c r="Q43" s="96">
        <v>4.5999999999999996</v>
      </c>
      <c r="R43" s="96">
        <v>1</v>
      </c>
      <c r="S43" s="96">
        <v>0</v>
      </c>
      <c r="T43" s="96">
        <v>0</v>
      </c>
      <c r="U43" s="96">
        <v>0.2</v>
      </c>
      <c r="V43" s="96">
        <v>14.2</v>
      </c>
      <c r="W43" s="96">
        <v>0</v>
      </c>
      <c r="X43" s="96">
        <v>1.8</v>
      </c>
      <c r="Y43" s="96">
        <v>7.2</v>
      </c>
      <c r="Z43" s="96">
        <v>2.6</v>
      </c>
      <c r="AA43" s="96">
        <v>1.6</v>
      </c>
      <c r="AB43" s="96">
        <v>0</v>
      </c>
      <c r="AC43" s="96">
        <v>0</v>
      </c>
      <c r="AD43" s="96">
        <v>0.2</v>
      </c>
      <c r="AE43" s="96">
        <v>0</v>
      </c>
      <c r="AF43" s="96">
        <v>0</v>
      </c>
      <c r="AG43" s="96">
        <v>0</v>
      </c>
      <c r="AH43" s="96">
        <v>0</v>
      </c>
      <c r="AI43" s="96">
        <v>0</v>
      </c>
      <c r="AJ43" s="96">
        <v>3.2</v>
      </c>
      <c r="AK43" s="90">
        <f t="shared" si="6"/>
        <v>44.400000000000006</v>
      </c>
      <c r="AL43" s="91">
        <f t="shared" si="2"/>
        <v>1.4322580645161291</v>
      </c>
    </row>
    <row r="44" spans="2:40" s="83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96">
        <v>1.6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20.8</v>
      </c>
      <c r="O44" s="96">
        <v>0.4</v>
      </c>
      <c r="P44" s="96">
        <v>0</v>
      </c>
      <c r="Q44" s="96">
        <v>3</v>
      </c>
      <c r="R44" s="96">
        <v>0</v>
      </c>
      <c r="S44" s="96">
        <v>0</v>
      </c>
      <c r="T44" s="96">
        <v>0</v>
      </c>
      <c r="U44" s="96">
        <v>3</v>
      </c>
      <c r="V44" s="96">
        <v>7.2</v>
      </c>
      <c r="W44" s="96">
        <v>0</v>
      </c>
      <c r="X44" s="96">
        <v>3.2</v>
      </c>
      <c r="Y44" s="96">
        <v>1</v>
      </c>
      <c r="Z44" s="96">
        <v>3.2</v>
      </c>
      <c r="AA44" s="96">
        <v>0</v>
      </c>
      <c r="AB44" s="96">
        <v>0</v>
      </c>
      <c r="AC44" s="96">
        <v>0</v>
      </c>
      <c r="AD44" s="96">
        <v>0.4</v>
      </c>
      <c r="AE44" s="96">
        <v>0</v>
      </c>
      <c r="AF44" s="96">
        <v>0</v>
      </c>
      <c r="AG44" s="96">
        <v>0</v>
      </c>
      <c r="AH44" s="96">
        <v>0</v>
      </c>
      <c r="AI44" s="96">
        <v>0</v>
      </c>
      <c r="AJ44" s="96">
        <v>0</v>
      </c>
      <c r="AK44" s="90">
        <f t="shared" si="6"/>
        <v>43.800000000000004</v>
      </c>
      <c r="AL44" s="91">
        <f t="shared" si="2"/>
        <v>1.4129032258064518</v>
      </c>
    </row>
    <row r="45" spans="2:40" s="83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96">
        <v>0</v>
      </c>
      <c r="G45" s="96">
        <v>0</v>
      </c>
      <c r="H45" s="96">
        <v>0.8</v>
      </c>
      <c r="I45" s="96">
        <v>0.2</v>
      </c>
      <c r="J45" s="96">
        <v>0</v>
      </c>
      <c r="K45" s="96">
        <v>0.2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0</v>
      </c>
      <c r="S45" s="96">
        <v>0</v>
      </c>
      <c r="T45" s="96">
        <v>0</v>
      </c>
      <c r="U45" s="96">
        <v>2.2000000000000002</v>
      </c>
      <c r="V45" s="96">
        <v>6.2</v>
      </c>
      <c r="W45" s="96">
        <v>0.4</v>
      </c>
      <c r="X45" s="96">
        <v>0</v>
      </c>
      <c r="Y45" s="96">
        <v>0</v>
      </c>
      <c r="Z45" s="96">
        <v>0.6</v>
      </c>
      <c r="AA45" s="96">
        <v>5.2</v>
      </c>
      <c r="AB45" s="96">
        <v>0.2</v>
      </c>
      <c r="AC45" s="96">
        <v>0</v>
      </c>
      <c r="AD45" s="96">
        <v>2.2000000000000002</v>
      </c>
      <c r="AE45" s="96">
        <v>0</v>
      </c>
      <c r="AF45" s="96">
        <v>0</v>
      </c>
      <c r="AG45" s="96">
        <v>0</v>
      </c>
      <c r="AH45" s="96">
        <v>0</v>
      </c>
      <c r="AI45" s="96">
        <v>0</v>
      </c>
      <c r="AJ45" s="96">
        <v>16.2</v>
      </c>
      <c r="AK45" s="90">
        <f t="shared" si="6"/>
        <v>34.4</v>
      </c>
      <c r="AL45" s="91">
        <f t="shared" si="2"/>
        <v>1.1096774193548387</v>
      </c>
    </row>
    <row r="46" spans="2:40" s="83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96">
        <v>0.6</v>
      </c>
      <c r="G46" s="96">
        <v>0</v>
      </c>
      <c r="H46" s="96">
        <v>0</v>
      </c>
      <c r="I46" s="96">
        <v>0</v>
      </c>
      <c r="J46" s="96">
        <v>0</v>
      </c>
      <c r="K46" s="96">
        <v>0</v>
      </c>
      <c r="L46" s="96">
        <v>0</v>
      </c>
      <c r="M46" s="96">
        <v>0.2</v>
      </c>
      <c r="N46" s="96">
        <v>2.4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151" t="s">
        <v>162</v>
      </c>
      <c r="U46" s="151" t="s">
        <v>162</v>
      </c>
      <c r="V46" s="151" t="s">
        <v>162</v>
      </c>
      <c r="W46" s="151" t="s">
        <v>162</v>
      </c>
      <c r="X46" s="151" t="s">
        <v>162</v>
      </c>
      <c r="Y46" s="151" t="s">
        <v>162</v>
      </c>
      <c r="Z46" s="151" t="s">
        <v>162</v>
      </c>
      <c r="AA46" s="151" t="s">
        <v>162</v>
      </c>
      <c r="AB46" s="151" t="s">
        <v>162</v>
      </c>
      <c r="AC46" s="151" t="s">
        <v>162</v>
      </c>
      <c r="AD46" s="151" t="s">
        <v>162</v>
      </c>
      <c r="AE46" s="151" t="s">
        <v>162</v>
      </c>
      <c r="AF46" s="151" t="s">
        <v>162</v>
      </c>
      <c r="AG46" s="151" t="s">
        <v>162</v>
      </c>
      <c r="AH46" s="151" t="s">
        <v>162</v>
      </c>
      <c r="AI46" s="151" t="s">
        <v>162</v>
      </c>
      <c r="AJ46" s="151" t="s">
        <v>162</v>
      </c>
      <c r="AK46" s="90">
        <f t="shared" si="6"/>
        <v>3.2</v>
      </c>
      <c r="AL46" s="91">
        <f t="shared" si="2"/>
        <v>0.22857142857142859</v>
      </c>
    </row>
    <row r="47" spans="2:40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96">
        <v>0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</v>
      </c>
      <c r="R47" s="96">
        <v>0</v>
      </c>
      <c r="S47" s="96">
        <v>0</v>
      </c>
      <c r="T47" s="96">
        <v>0</v>
      </c>
      <c r="U47" s="96">
        <v>0</v>
      </c>
      <c r="V47" s="96">
        <v>0</v>
      </c>
      <c r="W47" s="96">
        <v>0</v>
      </c>
      <c r="X47" s="96">
        <v>0</v>
      </c>
      <c r="Y47" s="96">
        <v>0</v>
      </c>
      <c r="Z47" s="96">
        <v>0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90">
        <f t="shared" si="6"/>
        <v>0</v>
      </c>
      <c r="AL47" s="91">
        <f>AVERAGE(F47:AJ47)</f>
        <v>0</v>
      </c>
      <c r="AN47" s="16"/>
    </row>
    <row r="48" spans="2:40" x14ac:dyDescent="0.25">
      <c r="B48" s="17" t="str">
        <f t="shared" si="7"/>
        <v>Centro_Benito Juárez</v>
      </c>
      <c r="C48" s="110" t="s">
        <v>28</v>
      </c>
      <c r="D48" s="110" t="s">
        <v>68</v>
      </c>
      <c r="E48" s="110" t="s">
        <v>69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8.8000000000000007</v>
      </c>
      <c r="N48" s="140">
        <v>1.4</v>
      </c>
      <c r="O48" s="140">
        <v>6.4</v>
      </c>
      <c r="P48" s="140">
        <v>0</v>
      </c>
      <c r="Q48" s="140">
        <v>0</v>
      </c>
      <c r="R48" s="140">
        <v>1.4</v>
      </c>
      <c r="S48" s="140">
        <v>0</v>
      </c>
      <c r="T48" s="140">
        <v>0</v>
      </c>
      <c r="U48" s="140">
        <v>0</v>
      </c>
      <c r="V48" s="140">
        <v>0</v>
      </c>
      <c r="W48" s="140">
        <v>0.2</v>
      </c>
      <c r="X48" s="140">
        <v>0</v>
      </c>
      <c r="Y48" s="140">
        <v>8</v>
      </c>
      <c r="Z48" s="140">
        <v>0</v>
      </c>
      <c r="AA48" s="140">
        <v>16.8</v>
      </c>
      <c r="AB48" s="140">
        <v>0</v>
      </c>
      <c r="AC48" s="140">
        <v>0</v>
      </c>
      <c r="AD48" s="140">
        <v>0</v>
      </c>
      <c r="AE48" s="140">
        <v>0</v>
      </c>
      <c r="AF48" s="140">
        <v>0</v>
      </c>
      <c r="AG48" s="140">
        <v>0</v>
      </c>
      <c r="AH48" s="140">
        <v>0</v>
      </c>
      <c r="AI48" s="140">
        <v>0</v>
      </c>
      <c r="AJ48" s="140">
        <v>0</v>
      </c>
      <c r="AK48" s="90">
        <f t="shared" si="6"/>
        <v>43</v>
      </c>
      <c r="AL48" s="91">
        <f t="shared" si="2"/>
        <v>1.3870967741935485</v>
      </c>
      <c r="AN48" s="16"/>
    </row>
    <row r="49" spans="2:40" x14ac:dyDescent="0.25">
      <c r="B49" s="17" t="str">
        <f t="shared" si="7"/>
        <v>Centro_El Polvorín</v>
      </c>
      <c r="C49" s="110" t="s">
        <v>28</v>
      </c>
      <c r="D49" s="110" t="s">
        <v>70</v>
      </c>
      <c r="E49" s="110" t="s">
        <v>71</v>
      </c>
      <c r="F49" s="140">
        <v>1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2</v>
      </c>
      <c r="N49" s="140">
        <v>8.6</v>
      </c>
      <c r="O49" s="140">
        <v>9.8000000000000007</v>
      </c>
      <c r="P49" s="140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9.8000000000000007</v>
      </c>
      <c r="W49" s="140">
        <v>1.6</v>
      </c>
      <c r="X49" s="140">
        <v>0</v>
      </c>
      <c r="Y49" s="140">
        <v>0</v>
      </c>
      <c r="Z49" s="140">
        <v>2.6</v>
      </c>
      <c r="AA49" s="140">
        <v>0</v>
      </c>
      <c r="AB49" s="140">
        <v>3.2</v>
      </c>
      <c r="AC49" s="140">
        <v>0</v>
      </c>
      <c r="AD49" s="140">
        <v>0</v>
      </c>
      <c r="AE49" s="140">
        <v>0.8</v>
      </c>
      <c r="AF49" s="140">
        <v>0</v>
      </c>
      <c r="AG49" s="140">
        <v>0</v>
      </c>
      <c r="AH49" s="140">
        <v>0</v>
      </c>
      <c r="AI49" s="140">
        <v>0</v>
      </c>
      <c r="AJ49" s="140">
        <v>4.2</v>
      </c>
      <c r="AK49" s="90">
        <f t="shared" si="6"/>
        <v>43.6</v>
      </c>
      <c r="AL49" s="91">
        <f t="shared" si="2"/>
        <v>1.4064516129032258</v>
      </c>
    </row>
    <row r="50" spans="2:40" x14ac:dyDescent="0.25">
      <c r="B50" s="17" t="str">
        <f t="shared" si="7"/>
        <v xml:space="preserve">Centro_Santa Clara </v>
      </c>
      <c r="C50" s="110" t="s">
        <v>28</v>
      </c>
      <c r="D50" s="110" t="s">
        <v>72</v>
      </c>
      <c r="E50" s="110" t="s">
        <v>4</v>
      </c>
      <c r="F50" s="140">
        <v>0</v>
      </c>
      <c r="G50" s="140">
        <v>0.2</v>
      </c>
      <c r="H50" s="140">
        <v>0</v>
      </c>
      <c r="I50" s="140">
        <v>0</v>
      </c>
      <c r="J50" s="140">
        <v>0</v>
      </c>
      <c r="K50" s="140">
        <v>0</v>
      </c>
      <c r="L50" s="140">
        <v>0</v>
      </c>
      <c r="M50" s="140">
        <v>0</v>
      </c>
      <c r="N50" s="140">
        <v>18</v>
      </c>
      <c r="O50" s="140">
        <v>8.4</v>
      </c>
      <c r="P50" s="140">
        <v>0</v>
      </c>
      <c r="Q50" s="140">
        <v>0</v>
      </c>
      <c r="R50" s="140">
        <v>0.2</v>
      </c>
      <c r="S50" s="140">
        <v>0</v>
      </c>
      <c r="T50" s="140">
        <v>0</v>
      </c>
      <c r="U50" s="140">
        <v>0</v>
      </c>
      <c r="V50" s="140">
        <v>0.2</v>
      </c>
      <c r="W50" s="140">
        <v>1.4</v>
      </c>
      <c r="X50" s="140">
        <v>0</v>
      </c>
      <c r="Y50" s="140">
        <v>3.6</v>
      </c>
      <c r="Z50" s="140">
        <v>0.2</v>
      </c>
      <c r="AA50" s="140">
        <v>0</v>
      </c>
      <c r="AB50" s="140">
        <v>10.4</v>
      </c>
      <c r="AC50" s="140">
        <v>0</v>
      </c>
      <c r="AD50" s="140">
        <v>0</v>
      </c>
      <c r="AE50" s="140">
        <v>0.2</v>
      </c>
      <c r="AF50" s="140">
        <v>0</v>
      </c>
      <c r="AG50" s="140">
        <v>0</v>
      </c>
      <c r="AH50" s="140">
        <v>0</v>
      </c>
      <c r="AI50" s="140">
        <v>0.4</v>
      </c>
      <c r="AJ50" s="140">
        <v>1.6</v>
      </c>
      <c r="AK50" s="90">
        <f t="shared" si="6"/>
        <v>44.800000000000004</v>
      </c>
      <c r="AL50" s="91">
        <f t="shared" si="2"/>
        <v>1.4451612903225808</v>
      </c>
      <c r="AN50" s="16"/>
    </row>
    <row r="51" spans="2:40" x14ac:dyDescent="0.25">
      <c r="B51" s="17" t="str">
        <f t="shared" si="7"/>
        <v>Centro_INIFAP San Luis</v>
      </c>
      <c r="C51" s="110" t="s">
        <v>28</v>
      </c>
      <c r="D51" s="110" t="s">
        <v>122</v>
      </c>
      <c r="E51" s="110" t="s">
        <v>124</v>
      </c>
      <c r="F51" s="140">
        <v>1.8</v>
      </c>
      <c r="G51" s="140">
        <v>1.2</v>
      </c>
      <c r="H51" s="140">
        <v>0</v>
      </c>
      <c r="I51" s="140">
        <v>0</v>
      </c>
      <c r="J51" s="140">
        <v>0</v>
      </c>
      <c r="K51" s="140">
        <v>0</v>
      </c>
      <c r="L51" s="140">
        <v>0</v>
      </c>
      <c r="M51" s="140">
        <v>0</v>
      </c>
      <c r="N51" s="140">
        <v>9.1999999999999993</v>
      </c>
      <c r="O51" s="140">
        <v>1</v>
      </c>
      <c r="P51" s="140">
        <v>0</v>
      </c>
      <c r="Q51" s="140">
        <v>0</v>
      </c>
      <c r="R51" s="140">
        <v>3.4</v>
      </c>
      <c r="S51" s="140">
        <v>0</v>
      </c>
      <c r="T51" s="140">
        <v>0</v>
      </c>
      <c r="U51" s="140">
        <v>3</v>
      </c>
      <c r="V51" s="140">
        <v>0</v>
      </c>
      <c r="W51" s="140">
        <v>8</v>
      </c>
      <c r="X51" s="140">
        <v>7.2</v>
      </c>
      <c r="Y51" s="140">
        <v>8.6</v>
      </c>
      <c r="Z51" s="179" t="s">
        <v>162</v>
      </c>
      <c r="AA51" s="179" t="s">
        <v>162</v>
      </c>
      <c r="AB51" s="179" t="s">
        <v>162</v>
      </c>
      <c r="AC51" s="179" t="s">
        <v>162</v>
      </c>
      <c r="AD51" s="179" t="s">
        <v>162</v>
      </c>
      <c r="AE51" s="179" t="s">
        <v>162</v>
      </c>
      <c r="AF51" s="179" t="s">
        <v>162</v>
      </c>
      <c r="AG51" s="179" t="s">
        <v>162</v>
      </c>
      <c r="AH51" s="179" t="s">
        <v>162</v>
      </c>
      <c r="AI51" s="179" t="s">
        <v>162</v>
      </c>
      <c r="AJ51" s="179" t="s">
        <v>162</v>
      </c>
      <c r="AK51" s="90">
        <f t="shared" si="6"/>
        <v>43.4</v>
      </c>
      <c r="AL51" s="91">
        <f t="shared" si="2"/>
        <v>2.17</v>
      </c>
    </row>
    <row r="52" spans="2:40" x14ac:dyDescent="0.25">
      <c r="B52" s="17" t="str">
        <f t="shared" si="7"/>
        <v>Centro_La Lugarda</v>
      </c>
      <c r="C52" s="110" t="s">
        <v>28</v>
      </c>
      <c r="D52" s="110" t="s">
        <v>74</v>
      </c>
      <c r="E52" s="110" t="s">
        <v>75</v>
      </c>
      <c r="F52" s="140">
        <v>0</v>
      </c>
      <c r="G52" s="140">
        <v>0</v>
      </c>
      <c r="H52" s="140">
        <v>0</v>
      </c>
      <c r="I52" s="140">
        <v>0</v>
      </c>
      <c r="J52" s="140">
        <v>0</v>
      </c>
      <c r="K52" s="140">
        <v>0</v>
      </c>
      <c r="L52" s="140">
        <v>0.2</v>
      </c>
      <c r="M52" s="140">
        <v>0.2</v>
      </c>
      <c r="N52" s="140">
        <v>0</v>
      </c>
      <c r="O52" s="140">
        <v>0.2</v>
      </c>
      <c r="P52" s="140">
        <v>0</v>
      </c>
      <c r="Q52" s="140">
        <v>0</v>
      </c>
      <c r="R52" s="140">
        <v>0</v>
      </c>
      <c r="S52" s="140">
        <v>0</v>
      </c>
      <c r="T52" s="140">
        <v>0</v>
      </c>
      <c r="U52" s="140">
        <v>0</v>
      </c>
      <c r="V52" s="140">
        <v>0</v>
      </c>
      <c r="W52" s="140">
        <v>2.4</v>
      </c>
      <c r="X52" s="140">
        <v>7.4</v>
      </c>
      <c r="Y52" s="140">
        <v>26.2</v>
      </c>
      <c r="Z52" s="140">
        <v>8.8000000000000007</v>
      </c>
      <c r="AA52" s="140">
        <v>0</v>
      </c>
      <c r="AB52" s="140">
        <v>2.2000000000000002</v>
      </c>
      <c r="AC52" s="140">
        <v>0</v>
      </c>
      <c r="AD52" s="140">
        <v>0</v>
      </c>
      <c r="AE52" s="140">
        <v>0</v>
      </c>
      <c r="AF52" s="140">
        <v>0</v>
      </c>
      <c r="AG52" s="140">
        <v>0</v>
      </c>
      <c r="AH52" s="140">
        <v>0</v>
      </c>
      <c r="AI52" s="140">
        <v>0</v>
      </c>
      <c r="AJ52" s="140">
        <v>22.8</v>
      </c>
      <c r="AK52" s="90">
        <f t="shared" si="6"/>
        <v>70.400000000000006</v>
      </c>
      <c r="AL52" s="91">
        <f t="shared" si="2"/>
        <v>2.2709677419354839</v>
      </c>
      <c r="AN52" s="16"/>
    </row>
    <row r="53" spans="2:40" x14ac:dyDescent="0.25">
      <c r="B53" s="17" t="str">
        <f t="shared" si="7"/>
        <v>Centro_La Purisima</v>
      </c>
      <c r="C53" s="110" t="s">
        <v>28</v>
      </c>
      <c r="D53" s="110" t="s">
        <v>76</v>
      </c>
      <c r="E53" s="110" t="s">
        <v>77</v>
      </c>
      <c r="F53" s="140">
        <v>0</v>
      </c>
      <c r="G53" s="140">
        <v>1.6</v>
      </c>
      <c r="H53" s="140">
        <v>2</v>
      </c>
      <c r="I53" s="140">
        <v>0</v>
      </c>
      <c r="J53" s="140">
        <v>0</v>
      </c>
      <c r="K53" s="140">
        <v>0</v>
      </c>
      <c r="L53" s="140">
        <v>0</v>
      </c>
      <c r="M53" s="140">
        <v>3</v>
      </c>
      <c r="N53" s="140">
        <v>27.8</v>
      </c>
      <c r="O53" s="140">
        <v>6</v>
      </c>
      <c r="P53" s="140">
        <v>0</v>
      </c>
      <c r="Q53" s="140">
        <v>0</v>
      </c>
      <c r="R53" s="140">
        <v>1.4</v>
      </c>
      <c r="S53" s="140">
        <v>0</v>
      </c>
      <c r="T53" s="140">
        <v>0</v>
      </c>
      <c r="U53" s="140">
        <v>4.5999999999999996</v>
      </c>
      <c r="V53" s="140">
        <v>0.8</v>
      </c>
      <c r="W53" s="140">
        <v>2.6</v>
      </c>
      <c r="X53" s="140">
        <v>12.2</v>
      </c>
      <c r="Y53" s="140">
        <v>7.6</v>
      </c>
      <c r="Z53" s="140">
        <v>3.2</v>
      </c>
      <c r="AA53" s="140">
        <v>10.199999999999999</v>
      </c>
      <c r="AB53" s="140">
        <v>5.4</v>
      </c>
      <c r="AC53" s="140">
        <v>0</v>
      </c>
      <c r="AD53" s="140">
        <v>0</v>
      </c>
      <c r="AE53" s="140">
        <v>0</v>
      </c>
      <c r="AF53" s="140">
        <v>0</v>
      </c>
      <c r="AG53" s="140">
        <v>0</v>
      </c>
      <c r="AH53" s="140">
        <v>0</v>
      </c>
      <c r="AI53" s="140">
        <v>0</v>
      </c>
      <c r="AJ53" s="140">
        <v>1.4</v>
      </c>
      <c r="AK53" s="90">
        <f t="shared" si="6"/>
        <v>89.800000000000011</v>
      </c>
      <c r="AL53" s="91">
        <f t="shared" si="2"/>
        <v>2.8967741935483873</v>
      </c>
    </row>
    <row r="54" spans="2:40" x14ac:dyDescent="0.25">
      <c r="B54" s="17" t="str">
        <f t="shared" si="7"/>
        <v>Centro_San Ignacio</v>
      </c>
      <c r="C54" s="110" t="s">
        <v>28</v>
      </c>
      <c r="D54" s="110" t="s">
        <v>78</v>
      </c>
      <c r="E54" s="110" t="s">
        <v>79</v>
      </c>
      <c r="F54" s="140" t="s">
        <v>162</v>
      </c>
      <c r="G54" s="140" t="s">
        <v>162</v>
      </c>
      <c r="H54" s="140" t="s">
        <v>162</v>
      </c>
      <c r="I54" s="140" t="s">
        <v>162</v>
      </c>
      <c r="J54" s="140" t="s">
        <v>162</v>
      </c>
      <c r="K54" s="140" t="s">
        <v>162</v>
      </c>
      <c r="L54" s="140" t="s">
        <v>162</v>
      </c>
      <c r="M54" s="140" t="s">
        <v>162</v>
      </c>
      <c r="N54" s="140" t="s">
        <v>162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  <c r="AC54" s="140">
        <v>0</v>
      </c>
      <c r="AD54" s="140">
        <v>0</v>
      </c>
      <c r="AE54" s="140">
        <v>0</v>
      </c>
      <c r="AF54" s="140">
        <v>0</v>
      </c>
      <c r="AG54" s="140">
        <v>0</v>
      </c>
      <c r="AH54" s="140">
        <v>0</v>
      </c>
      <c r="AI54" s="140">
        <v>0</v>
      </c>
      <c r="AJ54" s="140">
        <v>0</v>
      </c>
      <c r="AK54" s="90">
        <f t="shared" si="6"/>
        <v>0</v>
      </c>
      <c r="AL54" s="91">
        <f t="shared" si="2"/>
        <v>0</v>
      </c>
      <c r="AN54" s="16"/>
    </row>
    <row r="55" spans="2:40" x14ac:dyDescent="0.25">
      <c r="B55" s="17" t="str">
        <f t="shared" si="7"/>
        <v>Centro_San Isidro</v>
      </c>
      <c r="C55" s="110" t="s">
        <v>28</v>
      </c>
      <c r="D55" s="110" t="s">
        <v>80</v>
      </c>
      <c r="E55" s="110" t="s">
        <v>79</v>
      </c>
      <c r="F55" s="140" t="s">
        <v>162</v>
      </c>
      <c r="G55" s="140" t="s">
        <v>162</v>
      </c>
      <c r="H55" s="140" t="s">
        <v>162</v>
      </c>
      <c r="I55" s="140" t="s">
        <v>162</v>
      </c>
      <c r="J55" s="140" t="s">
        <v>162</v>
      </c>
      <c r="K55" s="140" t="s">
        <v>162</v>
      </c>
      <c r="L55" s="140" t="s">
        <v>162</v>
      </c>
      <c r="M55" s="140" t="s">
        <v>162</v>
      </c>
      <c r="N55" s="140" t="s">
        <v>162</v>
      </c>
      <c r="O55" s="140" t="s">
        <v>162</v>
      </c>
      <c r="P55" s="140" t="s">
        <v>162</v>
      </c>
      <c r="Q55" s="140">
        <v>0</v>
      </c>
      <c r="R55" s="140">
        <v>0</v>
      </c>
      <c r="S55" s="140">
        <v>0</v>
      </c>
      <c r="T55" s="140">
        <v>0</v>
      </c>
      <c r="U55" s="140">
        <v>0</v>
      </c>
      <c r="V55" s="140">
        <v>0</v>
      </c>
      <c r="W55" s="140">
        <v>2.2000000000000002</v>
      </c>
      <c r="X55" s="140">
        <v>0</v>
      </c>
      <c r="Y55" s="140">
        <v>0.4</v>
      </c>
      <c r="Z55" s="140">
        <v>1.6</v>
      </c>
      <c r="AA55" s="140">
        <v>0.6</v>
      </c>
      <c r="AB55" s="140">
        <v>0.6</v>
      </c>
      <c r="AC55" s="140">
        <v>0.4</v>
      </c>
      <c r="AD55" s="140">
        <v>0</v>
      </c>
      <c r="AE55" s="140">
        <v>0</v>
      </c>
      <c r="AF55" s="140">
        <v>0</v>
      </c>
      <c r="AG55" s="140">
        <v>0</v>
      </c>
      <c r="AH55" s="140">
        <v>0.2</v>
      </c>
      <c r="AI55" s="140">
        <v>0</v>
      </c>
      <c r="AJ55" s="140">
        <v>0</v>
      </c>
      <c r="AK55" s="90">
        <f t="shared" si="6"/>
        <v>6</v>
      </c>
      <c r="AL55" s="91">
        <f t="shared" si="2"/>
        <v>0.3</v>
      </c>
    </row>
    <row r="56" spans="2:40" x14ac:dyDescent="0.25">
      <c r="B56" s="17" t="str">
        <f t="shared" si="7"/>
        <v>Huasteca_5 de Mayo</v>
      </c>
      <c r="C56" s="137" t="s">
        <v>10</v>
      </c>
      <c r="D56" s="137" t="s">
        <v>83</v>
      </c>
      <c r="E56" s="137" t="s">
        <v>84</v>
      </c>
      <c r="F56" s="151" t="s">
        <v>162</v>
      </c>
      <c r="G56" s="151" t="s">
        <v>162</v>
      </c>
      <c r="H56" s="151" t="s">
        <v>162</v>
      </c>
      <c r="I56" s="151" t="s">
        <v>162</v>
      </c>
      <c r="J56" s="151" t="s">
        <v>162</v>
      </c>
      <c r="K56" s="151" t="s">
        <v>162</v>
      </c>
      <c r="L56" s="151" t="s">
        <v>162</v>
      </c>
      <c r="M56" s="151" t="s">
        <v>162</v>
      </c>
      <c r="N56" s="151" t="s">
        <v>162</v>
      </c>
      <c r="O56" s="151" t="s">
        <v>162</v>
      </c>
      <c r="P56" s="151" t="s">
        <v>162</v>
      </c>
      <c r="Q56" s="151" t="s">
        <v>162</v>
      </c>
      <c r="R56" s="151" t="s">
        <v>162</v>
      </c>
      <c r="S56" s="151" t="s">
        <v>162</v>
      </c>
      <c r="T56" s="151" t="s">
        <v>162</v>
      </c>
      <c r="U56" s="151" t="s">
        <v>162</v>
      </c>
      <c r="V56" s="151" t="s">
        <v>162</v>
      </c>
      <c r="W56" s="151" t="s">
        <v>162</v>
      </c>
      <c r="X56" s="151" t="s">
        <v>162</v>
      </c>
      <c r="Y56" s="151" t="s">
        <v>162</v>
      </c>
      <c r="Z56" s="151" t="s">
        <v>162</v>
      </c>
      <c r="AA56" s="151" t="s">
        <v>162</v>
      </c>
      <c r="AB56" s="151" t="s">
        <v>162</v>
      </c>
      <c r="AC56" s="151" t="s">
        <v>162</v>
      </c>
      <c r="AD56" s="151" t="s">
        <v>162</v>
      </c>
      <c r="AE56" s="151" t="s">
        <v>162</v>
      </c>
      <c r="AF56" s="151" t="s">
        <v>162</v>
      </c>
      <c r="AG56" s="151" t="s">
        <v>162</v>
      </c>
      <c r="AH56" s="151" t="s">
        <v>162</v>
      </c>
      <c r="AI56" s="151" t="s">
        <v>162</v>
      </c>
      <c r="AJ56" s="151">
        <v>0</v>
      </c>
      <c r="AK56" s="90">
        <f t="shared" si="6"/>
        <v>0</v>
      </c>
      <c r="AL56" s="91">
        <f t="shared" si="2"/>
        <v>0</v>
      </c>
    </row>
    <row r="57" spans="2:40" x14ac:dyDescent="0.25">
      <c r="B57" s="17" t="str">
        <f t="shared" si="7"/>
        <v>Huasteca_Estación Coyoles</v>
      </c>
      <c r="C57" s="137" t="s">
        <v>10</v>
      </c>
      <c r="D57" s="137" t="s">
        <v>85</v>
      </c>
      <c r="E57" s="137" t="s">
        <v>84</v>
      </c>
      <c r="F57" s="151" t="s">
        <v>162</v>
      </c>
      <c r="G57" s="151" t="s">
        <v>162</v>
      </c>
      <c r="H57" s="151" t="s">
        <v>162</v>
      </c>
      <c r="I57" s="151" t="s">
        <v>162</v>
      </c>
      <c r="J57" s="151" t="s">
        <v>162</v>
      </c>
      <c r="K57" s="151" t="s">
        <v>162</v>
      </c>
      <c r="L57" s="151" t="s">
        <v>162</v>
      </c>
      <c r="M57" s="151" t="s">
        <v>162</v>
      </c>
      <c r="N57" s="151" t="s">
        <v>162</v>
      </c>
      <c r="O57" s="151" t="s">
        <v>162</v>
      </c>
      <c r="P57" s="151" t="s">
        <v>162</v>
      </c>
      <c r="Q57" s="151" t="s">
        <v>162</v>
      </c>
      <c r="R57" s="151" t="s">
        <v>162</v>
      </c>
      <c r="S57" s="151" t="s">
        <v>162</v>
      </c>
      <c r="T57" s="151" t="s">
        <v>162</v>
      </c>
      <c r="U57" s="151" t="s">
        <v>162</v>
      </c>
      <c r="V57" s="151" t="s">
        <v>162</v>
      </c>
      <c r="W57" s="151" t="s">
        <v>162</v>
      </c>
      <c r="X57" s="151" t="s">
        <v>162</v>
      </c>
      <c r="Y57" s="151" t="s">
        <v>162</v>
      </c>
      <c r="Z57" s="151" t="s">
        <v>162</v>
      </c>
      <c r="AA57" s="151" t="s">
        <v>162</v>
      </c>
      <c r="AB57" s="151" t="s">
        <v>162</v>
      </c>
      <c r="AC57" s="151" t="s">
        <v>162</v>
      </c>
      <c r="AD57" s="151" t="s">
        <v>162</v>
      </c>
      <c r="AE57" s="151" t="s">
        <v>162</v>
      </c>
      <c r="AF57" s="151" t="s">
        <v>162</v>
      </c>
      <c r="AG57" s="151" t="s">
        <v>162</v>
      </c>
      <c r="AH57" s="151" t="s">
        <v>162</v>
      </c>
      <c r="AI57" s="151" t="s">
        <v>162</v>
      </c>
      <c r="AJ57" s="151">
        <v>0</v>
      </c>
      <c r="AK57" s="90">
        <f t="shared" si="6"/>
        <v>0</v>
      </c>
      <c r="AL57" s="91">
        <f t="shared" si="2"/>
        <v>0</v>
      </c>
      <c r="AN57" s="16"/>
    </row>
    <row r="58" spans="2:40" x14ac:dyDescent="0.25">
      <c r="B58" s="17" t="str">
        <f t="shared" si="7"/>
        <v>Huasteca_Ingenio Plan de Ayala</v>
      </c>
      <c r="C58" s="137" t="s">
        <v>10</v>
      </c>
      <c r="D58" s="137" t="s">
        <v>121</v>
      </c>
      <c r="E58" s="137" t="s">
        <v>84</v>
      </c>
      <c r="F58" s="151" t="s">
        <v>162</v>
      </c>
      <c r="G58" s="151" t="s">
        <v>162</v>
      </c>
      <c r="H58" s="151" t="s">
        <v>162</v>
      </c>
      <c r="I58" s="151" t="s">
        <v>162</v>
      </c>
      <c r="J58" s="151" t="s">
        <v>162</v>
      </c>
      <c r="K58" s="151" t="s">
        <v>162</v>
      </c>
      <c r="L58" s="151" t="s">
        <v>162</v>
      </c>
      <c r="M58" s="151" t="s">
        <v>162</v>
      </c>
      <c r="N58" s="151" t="s">
        <v>162</v>
      </c>
      <c r="O58" s="151" t="s">
        <v>162</v>
      </c>
      <c r="P58" s="151" t="s">
        <v>162</v>
      </c>
      <c r="Q58" s="151" t="s">
        <v>162</v>
      </c>
      <c r="R58" s="151" t="s">
        <v>162</v>
      </c>
      <c r="S58" s="151" t="s">
        <v>162</v>
      </c>
      <c r="T58" s="151" t="s">
        <v>162</v>
      </c>
      <c r="U58" s="151" t="s">
        <v>162</v>
      </c>
      <c r="V58" s="151" t="s">
        <v>162</v>
      </c>
      <c r="W58" s="151" t="s">
        <v>162</v>
      </c>
      <c r="X58" s="151" t="s">
        <v>162</v>
      </c>
      <c r="Y58" s="151" t="s">
        <v>162</v>
      </c>
      <c r="Z58" s="151" t="s">
        <v>162</v>
      </c>
      <c r="AA58" s="151" t="s">
        <v>162</v>
      </c>
      <c r="AB58" s="151" t="s">
        <v>162</v>
      </c>
      <c r="AC58" s="151" t="s">
        <v>162</v>
      </c>
      <c r="AD58" s="151" t="s">
        <v>162</v>
      </c>
      <c r="AE58" s="151" t="s">
        <v>162</v>
      </c>
      <c r="AF58" s="151" t="s">
        <v>162</v>
      </c>
      <c r="AG58" s="151" t="s">
        <v>162</v>
      </c>
      <c r="AH58" s="151" t="s">
        <v>162</v>
      </c>
      <c r="AI58" s="151" t="s">
        <v>162</v>
      </c>
      <c r="AJ58" s="151">
        <v>0</v>
      </c>
      <c r="AK58" s="90">
        <f t="shared" si="6"/>
        <v>0</v>
      </c>
      <c r="AL58" s="91">
        <f t="shared" si="2"/>
        <v>0</v>
      </c>
    </row>
    <row r="59" spans="2:40" x14ac:dyDescent="0.25">
      <c r="B59" s="17" t="str">
        <f t="shared" si="7"/>
        <v>Huasteca_La Hincada</v>
      </c>
      <c r="C59" s="137" t="s">
        <v>10</v>
      </c>
      <c r="D59" s="137" t="s">
        <v>86</v>
      </c>
      <c r="E59" s="137" t="s">
        <v>84</v>
      </c>
      <c r="F59" s="151" t="s">
        <v>162</v>
      </c>
      <c r="G59" s="151" t="s">
        <v>162</v>
      </c>
      <c r="H59" s="151" t="s">
        <v>162</v>
      </c>
      <c r="I59" s="151" t="s">
        <v>162</v>
      </c>
      <c r="J59" s="151" t="s">
        <v>162</v>
      </c>
      <c r="K59" s="151" t="s">
        <v>162</v>
      </c>
      <c r="L59" s="151" t="s">
        <v>162</v>
      </c>
      <c r="M59" s="151" t="s">
        <v>162</v>
      </c>
      <c r="N59" s="151" t="s">
        <v>162</v>
      </c>
      <c r="O59" s="151" t="s">
        <v>162</v>
      </c>
      <c r="P59" s="151" t="s">
        <v>162</v>
      </c>
      <c r="Q59" s="151" t="s">
        <v>162</v>
      </c>
      <c r="R59" s="151" t="s">
        <v>162</v>
      </c>
      <c r="S59" s="151" t="s">
        <v>162</v>
      </c>
      <c r="T59" s="151" t="s">
        <v>162</v>
      </c>
      <c r="U59" s="151" t="s">
        <v>162</v>
      </c>
      <c r="V59" s="151" t="s">
        <v>162</v>
      </c>
      <c r="W59" s="151" t="s">
        <v>162</v>
      </c>
      <c r="X59" s="151" t="s">
        <v>162</v>
      </c>
      <c r="Y59" s="151" t="s">
        <v>162</v>
      </c>
      <c r="Z59" s="151" t="s">
        <v>162</v>
      </c>
      <c r="AA59" s="151" t="s">
        <v>162</v>
      </c>
      <c r="AB59" s="151" t="s">
        <v>162</v>
      </c>
      <c r="AC59" s="151" t="s">
        <v>162</v>
      </c>
      <c r="AD59" s="151" t="s">
        <v>162</v>
      </c>
      <c r="AE59" s="151" t="s">
        <v>162</v>
      </c>
      <c r="AF59" s="151" t="s">
        <v>162</v>
      </c>
      <c r="AG59" s="151" t="s">
        <v>162</v>
      </c>
      <c r="AH59" s="151" t="s">
        <v>162</v>
      </c>
      <c r="AI59" s="151" t="s">
        <v>162</v>
      </c>
      <c r="AJ59" s="151">
        <v>0</v>
      </c>
      <c r="AK59" s="90">
        <f t="shared" si="6"/>
        <v>0</v>
      </c>
      <c r="AL59" s="91">
        <f t="shared" si="2"/>
        <v>0</v>
      </c>
      <c r="AN59" s="16"/>
    </row>
    <row r="60" spans="2:40" x14ac:dyDescent="0.25">
      <c r="B60" s="17" t="str">
        <f t="shared" si="7"/>
        <v>Huasteca_Tampaya</v>
      </c>
      <c r="C60" s="137" t="s">
        <v>10</v>
      </c>
      <c r="D60" s="137" t="s">
        <v>87</v>
      </c>
      <c r="E60" s="137" t="s">
        <v>84</v>
      </c>
      <c r="F60" s="151" t="s">
        <v>162</v>
      </c>
      <c r="G60" s="151" t="s">
        <v>162</v>
      </c>
      <c r="H60" s="151" t="s">
        <v>162</v>
      </c>
      <c r="I60" s="151" t="s">
        <v>162</v>
      </c>
      <c r="J60" s="151" t="s">
        <v>162</v>
      </c>
      <c r="K60" s="151" t="s">
        <v>162</v>
      </c>
      <c r="L60" s="151" t="s">
        <v>162</v>
      </c>
      <c r="M60" s="151" t="s">
        <v>162</v>
      </c>
      <c r="N60" s="151" t="s">
        <v>162</v>
      </c>
      <c r="O60" s="151" t="s">
        <v>162</v>
      </c>
      <c r="P60" s="151" t="s">
        <v>162</v>
      </c>
      <c r="Q60" s="151" t="s">
        <v>162</v>
      </c>
      <c r="R60" s="151" t="s">
        <v>162</v>
      </c>
      <c r="S60" s="151" t="s">
        <v>162</v>
      </c>
      <c r="T60" s="151" t="s">
        <v>162</v>
      </c>
      <c r="U60" s="151" t="s">
        <v>162</v>
      </c>
      <c r="V60" s="151" t="s">
        <v>162</v>
      </c>
      <c r="W60" s="151" t="s">
        <v>162</v>
      </c>
      <c r="X60" s="151" t="s">
        <v>162</v>
      </c>
      <c r="Y60" s="151" t="s">
        <v>162</v>
      </c>
      <c r="Z60" s="151" t="s">
        <v>162</v>
      </c>
      <c r="AA60" s="151" t="s">
        <v>162</v>
      </c>
      <c r="AB60" s="151" t="s">
        <v>162</v>
      </c>
      <c r="AC60" s="151" t="s">
        <v>162</v>
      </c>
      <c r="AD60" s="151" t="s">
        <v>162</v>
      </c>
      <c r="AE60" s="151" t="s">
        <v>162</v>
      </c>
      <c r="AF60" s="151" t="s">
        <v>162</v>
      </c>
      <c r="AG60" s="151" t="s">
        <v>162</v>
      </c>
      <c r="AH60" s="151" t="s">
        <v>162</v>
      </c>
      <c r="AI60" s="151" t="s">
        <v>162</v>
      </c>
      <c r="AJ60" s="151">
        <v>0</v>
      </c>
      <c r="AK60" s="90">
        <f t="shared" si="6"/>
        <v>0</v>
      </c>
      <c r="AL60" s="91">
        <f t="shared" si="2"/>
        <v>0</v>
      </c>
    </row>
    <row r="61" spans="2:40" x14ac:dyDescent="0.25">
      <c r="B61" s="17" t="str">
        <f t="shared" si="7"/>
        <v>Huasteca_INIFAP Ebano</v>
      </c>
      <c r="C61" s="137" t="s">
        <v>10</v>
      </c>
      <c r="D61" s="137" t="s">
        <v>88</v>
      </c>
      <c r="E61" s="137" t="s">
        <v>89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0.8</v>
      </c>
      <c r="R61" s="96">
        <v>0</v>
      </c>
      <c r="S61" s="96">
        <v>0</v>
      </c>
      <c r="T61" s="96">
        <v>0</v>
      </c>
      <c r="U61" s="96">
        <v>0</v>
      </c>
      <c r="V61" s="96">
        <v>1.8</v>
      </c>
      <c r="W61" s="96">
        <v>0</v>
      </c>
      <c r="X61" s="96">
        <v>0</v>
      </c>
      <c r="Y61" s="96">
        <v>2.8</v>
      </c>
      <c r="Z61" s="96">
        <v>10.8</v>
      </c>
      <c r="AA61" s="96">
        <v>4.2</v>
      </c>
      <c r="AB61" s="96">
        <v>0</v>
      </c>
      <c r="AC61" s="96">
        <v>0</v>
      </c>
      <c r="AD61" s="96">
        <v>2.4</v>
      </c>
      <c r="AE61" s="96">
        <v>3.8</v>
      </c>
      <c r="AF61" s="96">
        <v>26.6</v>
      </c>
      <c r="AG61" s="96">
        <v>0</v>
      </c>
      <c r="AH61" s="96">
        <v>0</v>
      </c>
      <c r="AI61" s="96">
        <v>0</v>
      </c>
      <c r="AJ61" s="96">
        <v>0</v>
      </c>
      <c r="AK61" s="90">
        <f t="shared" si="6"/>
        <v>53.2</v>
      </c>
      <c r="AL61" s="91">
        <f t="shared" si="2"/>
        <v>1.7161290322580647</v>
      </c>
      <c r="AN61" s="16"/>
    </row>
    <row r="62" spans="2:40" x14ac:dyDescent="0.25">
      <c r="B62" s="17" t="str">
        <f t="shared" si="7"/>
        <v>Huasteca_Ponciano</v>
      </c>
      <c r="C62" s="137" t="s">
        <v>10</v>
      </c>
      <c r="D62" s="137" t="s">
        <v>90</v>
      </c>
      <c r="E62" s="137" t="s">
        <v>89</v>
      </c>
      <c r="F62" s="96">
        <v>21.8</v>
      </c>
      <c r="G62" s="96">
        <v>0</v>
      </c>
      <c r="H62" s="96">
        <v>0</v>
      </c>
      <c r="I62" s="96">
        <v>0</v>
      </c>
      <c r="J62" s="96">
        <v>0.6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0.4</v>
      </c>
      <c r="Q62" s="96">
        <v>0</v>
      </c>
      <c r="R62" s="96">
        <v>0</v>
      </c>
      <c r="S62" s="96">
        <v>0</v>
      </c>
      <c r="T62" s="96">
        <v>0</v>
      </c>
      <c r="U62" s="96">
        <v>1</v>
      </c>
      <c r="V62" s="96">
        <v>2</v>
      </c>
      <c r="W62" s="96">
        <v>0</v>
      </c>
      <c r="X62" s="96">
        <v>0</v>
      </c>
      <c r="Y62" s="96">
        <v>17.8</v>
      </c>
      <c r="Z62" s="96">
        <v>10.4</v>
      </c>
      <c r="AA62" s="96">
        <v>8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96">
        <v>0</v>
      </c>
      <c r="AI62" s="96">
        <v>0</v>
      </c>
      <c r="AJ62" s="96">
        <v>0</v>
      </c>
      <c r="AK62" s="90">
        <f t="shared" si="6"/>
        <v>62</v>
      </c>
      <c r="AL62" s="91">
        <f t="shared" si="2"/>
        <v>2</v>
      </c>
    </row>
    <row r="63" spans="2:40" x14ac:dyDescent="0.25">
      <c r="B63" s="17" t="str">
        <f t="shared" si="7"/>
        <v>Huasteca_Santa Fé</v>
      </c>
      <c r="C63" s="137" t="s">
        <v>10</v>
      </c>
      <c r="D63" s="137" t="s">
        <v>91</v>
      </c>
      <c r="E63" s="137" t="s">
        <v>89</v>
      </c>
      <c r="F63" s="96">
        <v>0</v>
      </c>
      <c r="G63" s="96">
        <v>0</v>
      </c>
      <c r="H63" s="96">
        <v>0</v>
      </c>
      <c r="I63" s="96">
        <v>2.2000000000000002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96">
        <v>0</v>
      </c>
      <c r="AD63" s="96">
        <v>0</v>
      </c>
      <c r="AE63" s="96">
        <v>0</v>
      </c>
      <c r="AF63" s="96">
        <v>0</v>
      </c>
      <c r="AG63" s="96">
        <v>0</v>
      </c>
      <c r="AH63" s="96">
        <v>0</v>
      </c>
      <c r="AI63" s="96">
        <v>0</v>
      </c>
      <c r="AJ63" s="96">
        <v>0</v>
      </c>
      <c r="AK63" s="90">
        <f t="shared" si="6"/>
        <v>2.2000000000000002</v>
      </c>
      <c r="AL63" s="91">
        <f t="shared" si="2"/>
        <v>7.0967741935483872E-2</v>
      </c>
      <c r="AN63" s="16"/>
    </row>
    <row r="64" spans="2:40" x14ac:dyDescent="0.25">
      <c r="B64" s="17" t="str">
        <f t="shared" si="7"/>
        <v xml:space="preserve">Huasteca_Santa Martha </v>
      </c>
      <c r="C64" s="137" t="s">
        <v>10</v>
      </c>
      <c r="D64" s="137" t="s">
        <v>92</v>
      </c>
      <c r="E64" s="137" t="s">
        <v>89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</v>
      </c>
      <c r="Q64" s="96">
        <v>0</v>
      </c>
      <c r="R64" s="96">
        <v>0.4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0.2</v>
      </c>
      <c r="AA64" s="96">
        <v>0.6</v>
      </c>
      <c r="AB64" s="96">
        <v>2</v>
      </c>
      <c r="AC64" s="96">
        <v>0.4</v>
      </c>
      <c r="AD64" s="96">
        <v>0.4</v>
      </c>
      <c r="AE64" s="96">
        <v>0</v>
      </c>
      <c r="AF64" s="96">
        <v>0.4</v>
      </c>
      <c r="AG64" s="96">
        <v>0.2</v>
      </c>
      <c r="AH64" s="96">
        <v>0</v>
      </c>
      <c r="AI64" s="96">
        <v>0.6</v>
      </c>
      <c r="AJ64" s="96">
        <v>0.2</v>
      </c>
      <c r="AK64" s="90">
        <f t="shared" si="6"/>
        <v>5.4</v>
      </c>
      <c r="AL64" s="91">
        <f t="shared" si="2"/>
        <v>0.17419354838709677</v>
      </c>
    </row>
    <row r="65" spans="2:40" x14ac:dyDescent="0.25">
      <c r="B65" s="17" t="str">
        <f t="shared" si="7"/>
        <v>Huasteca_El Estribo</v>
      </c>
      <c r="C65" s="137" t="s">
        <v>10</v>
      </c>
      <c r="D65" s="137" t="s">
        <v>93</v>
      </c>
      <c r="E65" s="137" t="s">
        <v>94</v>
      </c>
      <c r="F65" s="151" t="s">
        <v>162</v>
      </c>
      <c r="G65" s="151" t="s">
        <v>162</v>
      </c>
      <c r="H65" s="151" t="s">
        <v>162</v>
      </c>
      <c r="I65" s="151" t="s">
        <v>162</v>
      </c>
      <c r="J65" s="151" t="s">
        <v>162</v>
      </c>
      <c r="K65" s="151" t="s">
        <v>162</v>
      </c>
      <c r="L65" s="151" t="s">
        <v>162</v>
      </c>
      <c r="M65" s="151" t="s">
        <v>162</v>
      </c>
      <c r="N65" s="151" t="s">
        <v>162</v>
      </c>
      <c r="O65" s="151" t="s">
        <v>162</v>
      </c>
      <c r="P65" s="151" t="s">
        <v>162</v>
      </c>
      <c r="Q65" s="151" t="s">
        <v>162</v>
      </c>
      <c r="R65" s="151" t="s">
        <v>162</v>
      </c>
      <c r="S65" s="151" t="s">
        <v>162</v>
      </c>
      <c r="T65" s="151" t="s">
        <v>162</v>
      </c>
      <c r="U65" s="151" t="s">
        <v>162</v>
      </c>
      <c r="V65" s="151" t="s">
        <v>162</v>
      </c>
      <c r="W65" s="151" t="s">
        <v>162</v>
      </c>
      <c r="X65" s="151" t="s">
        <v>162</v>
      </c>
      <c r="Y65" s="151" t="s">
        <v>162</v>
      </c>
      <c r="Z65" s="151" t="s">
        <v>162</v>
      </c>
      <c r="AA65" s="151" t="s">
        <v>162</v>
      </c>
      <c r="AB65" s="151" t="s">
        <v>162</v>
      </c>
      <c r="AC65" s="151" t="s">
        <v>162</v>
      </c>
      <c r="AD65" s="151" t="s">
        <v>162</v>
      </c>
      <c r="AE65" s="151" t="s">
        <v>162</v>
      </c>
      <c r="AF65" s="151" t="s">
        <v>162</v>
      </c>
      <c r="AG65" s="151" t="s">
        <v>162</v>
      </c>
      <c r="AH65" s="151" t="s">
        <v>162</v>
      </c>
      <c r="AI65" s="151" t="s">
        <v>162</v>
      </c>
      <c r="AJ65" s="151">
        <v>0</v>
      </c>
      <c r="AK65" s="90">
        <f t="shared" si="6"/>
        <v>0</v>
      </c>
      <c r="AL65" s="91">
        <f t="shared" si="2"/>
        <v>0</v>
      </c>
      <c r="AN65" s="16"/>
    </row>
    <row r="66" spans="2:40" x14ac:dyDescent="0.25">
      <c r="B66" s="17" t="str">
        <f t="shared" si="7"/>
        <v>Huasteca_El Rosario</v>
      </c>
      <c r="C66" s="137" t="s">
        <v>10</v>
      </c>
      <c r="D66" s="137" t="s">
        <v>95</v>
      </c>
      <c r="E66" s="137" t="s">
        <v>94</v>
      </c>
      <c r="F66" s="151" t="s">
        <v>162</v>
      </c>
      <c r="G66" s="151" t="s">
        <v>162</v>
      </c>
      <c r="H66" s="151" t="s">
        <v>162</v>
      </c>
      <c r="I66" s="151" t="s">
        <v>162</v>
      </c>
      <c r="J66" s="151" t="s">
        <v>162</v>
      </c>
      <c r="K66" s="151" t="s">
        <v>162</v>
      </c>
      <c r="L66" s="151" t="s">
        <v>162</v>
      </c>
      <c r="M66" s="151" t="s">
        <v>162</v>
      </c>
      <c r="N66" s="151" t="s">
        <v>162</v>
      </c>
      <c r="O66" s="151" t="s">
        <v>162</v>
      </c>
      <c r="P66" s="151" t="s">
        <v>162</v>
      </c>
      <c r="Q66" s="151" t="s">
        <v>162</v>
      </c>
      <c r="R66" s="151" t="s">
        <v>162</v>
      </c>
      <c r="S66" s="151" t="s">
        <v>162</v>
      </c>
      <c r="T66" s="151" t="s">
        <v>162</v>
      </c>
      <c r="U66" s="151" t="s">
        <v>162</v>
      </c>
      <c r="V66" s="151" t="s">
        <v>162</v>
      </c>
      <c r="W66" s="151" t="s">
        <v>162</v>
      </c>
      <c r="X66" s="151" t="s">
        <v>162</v>
      </c>
      <c r="Y66" s="151" t="s">
        <v>162</v>
      </c>
      <c r="Z66" s="151" t="s">
        <v>162</v>
      </c>
      <c r="AA66" s="151" t="s">
        <v>162</v>
      </c>
      <c r="AB66" s="151" t="s">
        <v>162</v>
      </c>
      <c r="AC66" s="151" t="s">
        <v>162</v>
      </c>
      <c r="AD66" s="151" t="s">
        <v>162</v>
      </c>
      <c r="AE66" s="151" t="s">
        <v>162</v>
      </c>
      <c r="AF66" s="151" t="s">
        <v>162</v>
      </c>
      <c r="AG66" s="151" t="s">
        <v>162</v>
      </c>
      <c r="AH66" s="151" t="s">
        <v>162</v>
      </c>
      <c r="AI66" s="151" t="s">
        <v>162</v>
      </c>
      <c r="AJ66" s="151">
        <v>0</v>
      </c>
      <c r="AK66" s="90">
        <f t="shared" si="6"/>
        <v>0</v>
      </c>
      <c r="AL66" s="91">
        <f t="shared" si="2"/>
        <v>0</v>
      </c>
    </row>
    <row r="67" spans="2:40" x14ac:dyDescent="0.25">
      <c r="B67" s="17" t="str">
        <f t="shared" si="7"/>
        <v xml:space="preserve">Huasteca_INIFAP Huichihuayan </v>
      </c>
      <c r="C67" s="137" t="s">
        <v>10</v>
      </c>
      <c r="D67" s="137" t="s">
        <v>96</v>
      </c>
      <c r="E67" s="137" t="s">
        <v>97</v>
      </c>
      <c r="F67" s="151" t="s">
        <v>162</v>
      </c>
      <c r="G67" s="151" t="s">
        <v>162</v>
      </c>
      <c r="H67" s="151" t="s">
        <v>162</v>
      </c>
      <c r="I67" s="151" t="s">
        <v>162</v>
      </c>
      <c r="J67" s="151" t="s">
        <v>162</v>
      </c>
      <c r="K67" s="151" t="s">
        <v>162</v>
      </c>
      <c r="L67" s="151" t="s">
        <v>162</v>
      </c>
      <c r="M67" s="151" t="s">
        <v>162</v>
      </c>
      <c r="N67" s="151" t="s">
        <v>162</v>
      </c>
      <c r="O67" s="151" t="s">
        <v>162</v>
      </c>
      <c r="P67" s="151" t="s">
        <v>162</v>
      </c>
      <c r="Q67" s="151" t="s">
        <v>162</v>
      </c>
      <c r="R67" s="151" t="s">
        <v>162</v>
      </c>
      <c r="S67" s="151" t="s">
        <v>162</v>
      </c>
      <c r="T67" s="151" t="s">
        <v>162</v>
      </c>
      <c r="U67" s="151" t="s">
        <v>162</v>
      </c>
      <c r="V67" s="151" t="s">
        <v>162</v>
      </c>
      <c r="W67" s="151" t="s">
        <v>162</v>
      </c>
      <c r="X67" s="151" t="s">
        <v>162</v>
      </c>
      <c r="Y67" s="151" t="s">
        <v>162</v>
      </c>
      <c r="Z67" s="151" t="s">
        <v>162</v>
      </c>
      <c r="AA67" s="151" t="s">
        <v>162</v>
      </c>
      <c r="AB67" s="151" t="s">
        <v>162</v>
      </c>
      <c r="AC67" s="151" t="s">
        <v>162</v>
      </c>
      <c r="AD67" s="151" t="s">
        <v>162</v>
      </c>
      <c r="AE67" s="151" t="s">
        <v>162</v>
      </c>
      <c r="AF67" s="151" t="s">
        <v>162</v>
      </c>
      <c r="AG67" s="151" t="s">
        <v>162</v>
      </c>
      <c r="AH67" s="151" t="s">
        <v>162</v>
      </c>
      <c r="AI67" s="151" t="s">
        <v>162</v>
      </c>
      <c r="AJ67" s="151">
        <v>0</v>
      </c>
      <c r="AK67" s="90">
        <f t="shared" si="6"/>
        <v>0</v>
      </c>
      <c r="AL67" s="91">
        <f t="shared" si="2"/>
        <v>0</v>
      </c>
      <c r="AN67" s="16"/>
    </row>
    <row r="68" spans="2:40" x14ac:dyDescent="0.25">
      <c r="B68" s="17" t="str">
        <f t="shared" si="7"/>
        <v>Huasteca_El Encanto</v>
      </c>
      <c r="C68" s="137" t="s">
        <v>10</v>
      </c>
      <c r="D68" s="137" t="s">
        <v>98</v>
      </c>
      <c r="E68" s="137" t="s">
        <v>118</v>
      </c>
      <c r="F68" s="151" t="s">
        <v>162</v>
      </c>
      <c r="G68" s="151" t="s">
        <v>162</v>
      </c>
      <c r="H68" s="151" t="s">
        <v>162</v>
      </c>
      <c r="I68" s="151" t="s">
        <v>162</v>
      </c>
      <c r="J68" s="151" t="s">
        <v>162</v>
      </c>
      <c r="K68" s="151" t="s">
        <v>162</v>
      </c>
      <c r="L68" s="151" t="s">
        <v>162</v>
      </c>
      <c r="M68" s="151" t="s">
        <v>162</v>
      </c>
      <c r="N68" s="151" t="s">
        <v>162</v>
      </c>
      <c r="O68" s="151" t="s">
        <v>162</v>
      </c>
      <c r="P68" s="151" t="s">
        <v>162</v>
      </c>
      <c r="Q68" s="151" t="s">
        <v>162</v>
      </c>
      <c r="R68" s="151" t="s">
        <v>162</v>
      </c>
      <c r="S68" s="151" t="s">
        <v>162</v>
      </c>
      <c r="T68" s="151" t="s">
        <v>162</v>
      </c>
      <c r="U68" s="151" t="s">
        <v>162</v>
      </c>
      <c r="V68" s="151" t="s">
        <v>162</v>
      </c>
      <c r="W68" s="151" t="s">
        <v>162</v>
      </c>
      <c r="X68" s="151" t="s">
        <v>162</v>
      </c>
      <c r="Y68" s="151" t="s">
        <v>162</v>
      </c>
      <c r="Z68" s="151" t="s">
        <v>162</v>
      </c>
      <c r="AA68" s="151" t="s">
        <v>162</v>
      </c>
      <c r="AB68" s="151" t="s">
        <v>162</v>
      </c>
      <c r="AC68" s="151" t="s">
        <v>162</v>
      </c>
      <c r="AD68" s="151" t="s">
        <v>162</v>
      </c>
      <c r="AE68" s="151" t="s">
        <v>162</v>
      </c>
      <c r="AF68" s="151" t="s">
        <v>162</v>
      </c>
      <c r="AG68" s="151" t="s">
        <v>162</v>
      </c>
      <c r="AH68" s="151" t="s">
        <v>162</v>
      </c>
      <c r="AI68" s="151" t="s">
        <v>162</v>
      </c>
      <c r="AJ68" s="151">
        <v>0</v>
      </c>
      <c r="AK68" s="90">
        <f t="shared" si="6"/>
        <v>0</v>
      </c>
      <c r="AL68" s="91">
        <f t="shared" si="2"/>
        <v>0</v>
      </c>
    </row>
    <row r="69" spans="2:40" x14ac:dyDescent="0.25">
      <c r="B69" s="17" t="str">
        <f t="shared" si="7"/>
        <v>Huasteca_Tancojol</v>
      </c>
      <c r="C69" s="137" t="s">
        <v>10</v>
      </c>
      <c r="D69" s="137" t="s">
        <v>99</v>
      </c>
      <c r="E69" s="137" t="s">
        <v>118</v>
      </c>
      <c r="F69" s="152">
        <v>0</v>
      </c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  <c r="O69" s="152">
        <v>0</v>
      </c>
      <c r="P69" s="152">
        <v>0</v>
      </c>
      <c r="Q69" s="152">
        <v>0</v>
      </c>
      <c r="R69" s="152">
        <v>0</v>
      </c>
      <c r="S69" s="152">
        <v>0</v>
      </c>
      <c r="T69" s="152">
        <v>0</v>
      </c>
      <c r="U69" s="152">
        <v>0</v>
      </c>
      <c r="V69" s="152">
        <v>1.2</v>
      </c>
      <c r="W69" s="152">
        <v>0</v>
      </c>
      <c r="X69" s="152">
        <v>0</v>
      </c>
      <c r="Y69" s="152">
        <v>54.2</v>
      </c>
      <c r="Z69" s="152">
        <v>0</v>
      </c>
      <c r="AA69" s="152">
        <v>0</v>
      </c>
      <c r="AB69" s="152">
        <v>0</v>
      </c>
      <c r="AC69" s="152">
        <v>0</v>
      </c>
      <c r="AD69" s="152">
        <v>0</v>
      </c>
      <c r="AE69" s="152">
        <v>0</v>
      </c>
      <c r="AF69" s="152">
        <v>0</v>
      </c>
      <c r="AG69" s="152">
        <v>0</v>
      </c>
      <c r="AH69" s="152">
        <v>0</v>
      </c>
      <c r="AI69" s="152">
        <v>0</v>
      </c>
      <c r="AJ69" s="152">
        <v>0</v>
      </c>
      <c r="AK69" s="90">
        <f t="shared" si="6"/>
        <v>55.400000000000006</v>
      </c>
      <c r="AL69" s="91">
        <f t="shared" si="2"/>
        <v>1.7870967741935486</v>
      </c>
      <c r="AN69" s="16"/>
    </row>
    <row r="70" spans="2:40" x14ac:dyDescent="0.25">
      <c r="B70" s="17" t="str">
        <f t="shared" si="7"/>
        <v>Huasteca_Est. Rancho El Canal</v>
      </c>
      <c r="C70" s="137" t="s">
        <v>10</v>
      </c>
      <c r="D70" s="137" t="s">
        <v>100</v>
      </c>
      <c r="E70" s="137" t="s">
        <v>101</v>
      </c>
      <c r="F70" s="151" t="s">
        <v>162</v>
      </c>
      <c r="G70" s="151" t="s">
        <v>162</v>
      </c>
      <c r="H70" s="151" t="s">
        <v>162</v>
      </c>
      <c r="I70" s="151" t="s">
        <v>162</v>
      </c>
      <c r="J70" s="151" t="s">
        <v>162</v>
      </c>
      <c r="K70" s="151" t="s">
        <v>162</v>
      </c>
      <c r="L70" s="151" t="s">
        <v>162</v>
      </c>
      <c r="M70" s="151" t="s">
        <v>162</v>
      </c>
      <c r="N70" s="151" t="s">
        <v>162</v>
      </c>
      <c r="O70" s="151" t="s">
        <v>162</v>
      </c>
      <c r="P70" s="151" t="s">
        <v>162</v>
      </c>
      <c r="Q70" s="151" t="s">
        <v>162</v>
      </c>
      <c r="R70" s="151" t="s">
        <v>162</v>
      </c>
      <c r="S70" s="151" t="s">
        <v>162</v>
      </c>
      <c r="T70" s="151" t="s">
        <v>162</v>
      </c>
      <c r="U70" s="151" t="s">
        <v>162</v>
      </c>
      <c r="V70" s="151" t="s">
        <v>162</v>
      </c>
      <c r="W70" s="151" t="s">
        <v>162</v>
      </c>
      <c r="X70" s="151" t="s">
        <v>162</v>
      </c>
      <c r="Y70" s="151" t="s">
        <v>162</v>
      </c>
      <c r="Z70" s="151" t="s">
        <v>162</v>
      </c>
      <c r="AA70" s="151" t="s">
        <v>162</v>
      </c>
      <c r="AB70" s="151" t="s">
        <v>162</v>
      </c>
      <c r="AC70" s="151" t="s">
        <v>162</v>
      </c>
      <c r="AD70" s="151" t="s">
        <v>162</v>
      </c>
      <c r="AE70" s="151" t="s">
        <v>162</v>
      </c>
      <c r="AF70" s="151" t="s">
        <v>162</v>
      </c>
      <c r="AG70" s="151" t="s">
        <v>162</v>
      </c>
      <c r="AH70" s="151" t="s">
        <v>162</v>
      </c>
      <c r="AI70" s="151" t="s">
        <v>162</v>
      </c>
      <c r="AJ70" s="151">
        <v>0</v>
      </c>
      <c r="AK70" s="90">
        <f t="shared" si="6"/>
        <v>0</v>
      </c>
      <c r="AL70" s="91">
        <f t="shared" si="2"/>
        <v>0</v>
      </c>
    </row>
    <row r="71" spans="2:40" x14ac:dyDescent="0.25">
      <c r="B71" s="17" t="str">
        <f t="shared" si="7"/>
        <v>Huasteca_Tamasopo</v>
      </c>
      <c r="C71" s="137" t="s">
        <v>10</v>
      </c>
      <c r="D71" s="137" t="s">
        <v>101</v>
      </c>
      <c r="E71" s="137" t="s">
        <v>101</v>
      </c>
      <c r="F71" s="151" t="s">
        <v>162</v>
      </c>
      <c r="G71" s="151" t="s">
        <v>162</v>
      </c>
      <c r="H71" s="151" t="s">
        <v>162</v>
      </c>
      <c r="I71" s="151" t="s">
        <v>162</v>
      </c>
      <c r="J71" s="151" t="s">
        <v>162</v>
      </c>
      <c r="K71" s="151" t="s">
        <v>162</v>
      </c>
      <c r="L71" s="151" t="s">
        <v>162</v>
      </c>
      <c r="M71" s="151" t="s">
        <v>162</v>
      </c>
      <c r="N71" s="151" t="s">
        <v>162</v>
      </c>
      <c r="O71" s="151" t="s">
        <v>162</v>
      </c>
      <c r="P71" s="151" t="s">
        <v>162</v>
      </c>
      <c r="Q71" s="151" t="s">
        <v>162</v>
      </c>
      <c r="R71" s="151" t="s">
        <v>162</v>
      </c>
      <c r="S71" s="151" t="s">
        <v>162</v>
      </c>
      <c r="T71" s="151" t="s">
        <v>162</v>
      </c>
      <c r="U71" s="151" t="s">
        <v>162</v>
      </c>
      <c r="V71" s="151" t="s">
        <v>162</v>
      </c>
      <c r="W71" s="151" t="s">
        <v>162</v>
      </c>
      <c r="X71" s="151" t="s">
        <v>162</v>
      </c>
      <c r="Y71" s="151" t="s">
        <v>162</v>
      </c>
      <c r="Z71" s="151" t="s">
        <v>162</v>
      </c>
      <c r="AA71" s="151" t="s">
        <v>162</v>
      </c>
      <c r="AB71" s="151" t="s">
        <v>162</v>
      </c>
      <c r="AC71" s="151" t="s">
        <v>162</v>
      </c>
      <c r="AD71" s="151" t="s">
        <v>162</v>
      </c>
      <c r="AE71" s="151" t="s">
        <v>162</v>
      </c>
      <c r="AF71" s="151" t="s">
        <v>162</v>
      </c>
      <c r="AG71" s="151" t="s">
        <v>162</v>
      </c>
      <c r="AH71" s="151" t="s">
        <v>162</v>
      </c>
      <c r="AI71" s="151" t="s">
        <v>162</v>
      </c>
      <c r="AJ71" s="151">
        <v>0</v>
      </c>
      <c r="AK71" s="90">
        <f t="shared" si="6"/>
        <v>0</v>
      </c>
      <c r="AL71" s="91">
        <f t="shared" si="2"/>
        <v>0</v>
      </c>
      <c r="AN71" s="16"/>
    </row>
    <row r="72" spans="2:40" x14ac:dyDescent="0.25">
      <c r="B72" s="17" t="str">
        <f t="shared" si="7"/>
        <v xml:space="preserve">Huasteca_Rancho Progreso </v>
      </c>
      <c r="C72" s="137" t="s">
        <v>10</v>
      </c>
      <c r="D72" s="137" t="s">
        <v>102</v>
      </c>
      <c r="E72" s="137" t="s">
        <v>103</v>
      </c>
      <c r="F72" s="96">
        <v>0</v>
      </c>
      <c r="G72" s="96">
        <v>0</v>
      </c>
      <c r="H72" s="96">
        <v>0</v>
      </c>
      <c r="I72" s="96">
        <v>2.2000000000000002</v>
      </c>
      <c r="J72" s="96">
        <v>0.4</v>
      </c>
      <c r="K72" s="96">
        <v>0</v>
      </c>
      <c r="L72" s="96">
        <v>0</v>
      </c>
      <c r="M72" s="96">
        <v>0</v>
      </c>
      <c r="N72" s="152" t="s">
        <v>162</v>
      </c>
      <c r="O72" s="152" t="s">
        <v>162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6">
        <v>0</v>
      </c>
      <c r="W72" s="151" t="s">
        <v>162</v>
      </c>
      <c r="X72" s="151" t="s">
        <v>162</v>
      </c>
      <c r="Y72" s="151" t="s">
        <v>162</v>
      </c>
      <c r="Z72" s="151" t="s">
        <v>162</v>
      </c>
      <c r="AA72" s="151" t="s">
        <v>162</v>
      </c>
      <c r="AB72" s="151" t="s">
        <v>162</v>
      </c>
      <c r="AC72" s="151" t="s">
        <v>162</v>
      </c>
      <c r="AD72" s="151" t="s">
        <v>162</v>
      </c>
      <c r="AE72" s="151" t="s">
        <v>162</v>
      </c>
      <c r="AF72" s="151" t="s">
        <v>162</v>
      </c>
      <c r="AG72" s="151" t="s">
        <v>162</v>
      </c>
      <c r="AH72" s="151" t="s">
        <v>162</v>
      </c>
      <c r="AI72" s="151" t="s">
        <v>162</v>
      </c>
      <c r="AJ72" s="151">
        <v>0</v>
      </c>
      <c r="AK72" s="90">
        <f t="shared" si="6"/>
        <v>2.6</v>
      </c>
      <c r="AL72" s="91">
        <f t="shared" si="2"/>
        <v>0.16250000000000001</v>
      </c>
    </row>
    <row r="73" spans="2:40" x14ac:dyDescent="0.25">
      <c r="B73" s="17" t="str">
        <f t="shared" si="7"/>
        <v xml:space="preserve">Huasteca_Tampacoy </v>
      </c>
      <c r="C73" s="137" t="s">
        <v>10</v>
      </c>
      <c r="D73" s="137" t="s">
        <v>104</v>
      </c>
      <c r="E73" s="137" t="s">
        <v>22</v>
      </c>
      <c r="F73" s="96">
        <v>0</v>
      </c>
      <c r="G73" s="96">
        <v>0</v>
      </c>
      <c r="H73" s="96">
        <v>0</v>
      </c>
      <c r="I73" s="96">
        <v>2.8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0.4</v>
      </c>
      <c r="T73" s="96">
        <v>158.6</v>
      </c>
      <c r="U73" s="96">
        <v>27.6</v>
      </c>
      <c r="V73" s="96">
        <v>3.6</v>
      </c>
      <c r="W73" s="96">
        <v>0.2</v>
      </c>
      <c r="X73" s="96">
        <v>0</v>
      </c>
      <c r="Y73" s="96">
        <v>86.6</v>
      </c>
      <c r="Z73" s="96">
        <v>6</v>
      </c>
      <c r="AA73" s="96">
        <v>0</v>
      </c>
      <c r="AB73" s="96">
        <v>0</v>
      </c>
      <c r="AC73" s="96">
        <v>0</v>
      </c>
      <c r="AD73" s="96">
        <v>11.2</v>
      </c>
      <c r="AE73" s="96">
        <v>0.2</v>
      </c>
      <c r="AF73" s="96">
        <v>3.6</v>
      </c>
      <c r="AG73" s="96">
        <v>0</v>
      </c>
      <c r="AH73" s="96">
        <v>0</v>
      </c>
      <c r="AI73" s="96">
        <v>0</v>
      </c>
      <c r="AJ73" s="96">
        <v>0</v>
      </c>
      <c r="AK73" s="90">
        <f t="shared" si="6"/>
        <v>300.79999999999995</v>
      </c>
      <c r="AL73" s="91">
        <f t="shared" si="2"/>
        <v>9.703225806451611</v>
      </c>
      <c r="AN73" s="16"/>
    </row>
    <row r="74" spans="2:40" x14ac:dyDescent="0.25">
      <c r="B74" s="17" t="str">
        <f t="shared" si="7"/>
        <v>Media_Cd. Del Maíz</v>
      </c>
      <c r="C74" s="17" t="s">
        <v>5</v>
      </c>
      <c r="D74" s="17" t="s">
        <v>105</v>
      </c>
      <c r="E74" s="17" t="s">
        <v>105</v>
      </c>
      <c r="F74" s="96">
        <v>2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10.4</v>
      </c>
      <c r="R74" s="96">
        <v>0.2</v>
      </c>
      <c r="S74" s="96">
        <v>0</v>
      </c>
      <c r="T74" s="96">
        <v>0</v>
      </c>
      <c r="U74" s="96">
        <v>9</v>
      </c>
      <c r="V74" s="96">
        <v>0</v>
      </c>
      <c r="W74" s="96">
        <v>8.8000000000000007</v>
      </c>
      <c r="X74" s="96">
        <v>0.2</v>
      </c>
      <c r="Y74" s="96">
        <v>0</v>
      </c>
      <c r="Z74" s="96">
        <v>0.2</v>
      </c>
      <c r="AA74" s="96">
        <v>0</v>
      </c>
      <c r="AB74" s="96">
        <v>14.4</v>
      </c>
      <c r="AC74" s="96">
        <v>0</v>
      </c>
      <c r="AD74" s="96">
        <v>0</v>
      </c>
      <c r="AE74" s="96">
        <v>1.6</v>
      </c>
      <c r="AF74" s="96">
        <v>5.6</v>
      </c>
      <c r="AG74" s="96">
        <v>0</v>
      </c>
      <c r="AH74" s="96">
        <v>0</v>
      </c>
      <c r="AI74" s="94" t="s">
        <v>162</v>
      </c>
      <c r="AJ74" s="94">
        <v>0</v>
      </c>
      <c r="AK74" s="90">
        <f t="shared" si="6"/>
        <v>52.400000000000006</v>
      </c>
      <c r="AL74" s="91">
        <f t="shared" si="2"/>
        <v>1.7466666666666668</v>
      </c>
    </row>
    <row r="75" spans="2:40" x14ac:dyDescent="0.25">
      <c r="B75" s="17" t="str">
        <f t="shared" si="7"/>
        <v>Media_CBTA 123</v>
      </c>
      <c r="C75" s="17" t="s">
        <v>5</v>
      </c>
      <c r="D75" s="17" t="s">
        <v>106</v>
      </c>
      <c r="E75" s="17" t="s">
        <v>6</v>
      </c>
      <c r="F75" s="96">
        <v>1.4</v>
      </c>
      <c r="G75" s="96">
        <v>0.2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33.6</v>
      </c>
      <c r="P75" s="96">
        <v>0.2</v>
      </c>
      <c r="Q75" s="96">
        <v>0</v>
      </c>
      <c r="R75" s="96">
        <v>0</v>
      </c>
      <c r="S75" s="96">
        <v>0</v>
      </c>
      <c r="T75" s="96">
        <v>0</v>
      </c>
      <c r="U75" s="96">
        <v>0</v>
      </c>
      <c r="V75" s="96">
        <v>0</v>
      </c>
      <c r="W75" s="96">
        <v>4.5999999999999996</v>
      </c>
      <c r="X75" s="96">
        <v>0</v>
      </c>
      <c r="Y75" s="96">
        <v>64.8</v>
      </c>
      <c r="Z75" s="96">
        <v>4.2</v>
      </c>
      <c r="AA75" s="96">
        <v>0.6</v>
      </c>
      <c r="AB75" s="96">
        <v>0.4</v>
      </c>
      <c r="AC75" s="96">
        <v>0</v>
      </c>
      <c r="AD75" s="96">
        <v>0</v>
      </c>
      <c r="AE75" s="96">
        <v>0</v>
      </c>
      <c r="AF75" s="96">
        <v>0</v>
      </c>
      <c r="AG75" s="96">
        <v>0</v>
      </c>
      <c r="AH75" s="96">
        <v>0</v>
      </c>
      <c r="AI75" s="96">
        <v>0</v>
      </c>
      <c r="AJ75" s="96">
        <v>0</v>
      </c>
      <c r="AK75" s="90">
        <f t="shared" si="6"/>
        <v>110.00000000000001</v>
      </c>
      <c r="AL75" s="91">
        <f t="shared" ref="AL75:AL80" si="8">AVERAGE(F75:AJ75)</f>
        <v>3.5483870967741939</v>
      </c>
      <c r="AN75" s="16"/>
    </row>
    <row r="76" spans="2:40" x14ac:dyDescent="0.25">
      <c r="B76" s="17" t="str">
        <f t="shared" si="7"/>
        <v>Media_Potrero San Isidro</v>
      </c>
      <c r="C76" s="17" t="s">
        <v>5</v>
      </c>
      <c r="D76" s="17" t="s">
        <v>107</v>
      </c>
      <c r="E76" s="17" t="s">
        <v>108</v>
      </c>
      <c r="F76" s="152" t="s">
        <v>162</v>
      </c>
      <c r="G76" s="152" t="s">
        <v>162</v>
      </c>
      <c r="H76" s="152" t="s">
        <v>162</v>
      </c>
      <c r="I76" s="152" t="s">
        <v>162</v>
      </c>
      <c r="J76" s="152" t="s">
        <v>162</v>
      </c>
      <c r="K76" s="152" t="s">
        <v>162</v>
      </c>
      <c r="L76" s="152" t="s">
        <v>162</v>
      </c>
      <c r="M76" s="152" t="s">
        <v>162</v>
      </c>
      <c r="N76" s="152" t="s">
        <v>162</v>
      </c>
      <c r="O76" s="152" t="s">
        <v>162</v>
      </c>
      <c r="P76" s="96">
        <v>0</v>
      </c>
      <c r="Q76" s="96">
        <v>12.8</v>
      </c>
      <c r="R76" s="96">
        <v>2</v>
      </c>
      <c r="S76" s="96">
        <v>0</v>
      </c>
      <c r="T76" s="96">
        <v>0</v>
      </c>
      <c r="U76" s="96">
        <v>11.8</v>
      </c>
      <c r="V76" s="96">
        <v>0</v>
      </c>
      <c r="W76" s="96">
        <v>1.6</v>
      </c>
      <c r="X76" s="96">
        <v>0</v>
      </c>
      <c r="Y76" s="96">
        <v>1.4</v>
      </c>
      <c r="Z76" s="96">
        <v>13.6</v>
      </c>
      <c r="AA76" s="96">
        <v>0</v>
      </c>
      <c r="AB76" s="96">
        <v>0</v>
      </c>
      <c r="AC76" s="96">
        <v>0</v>
      </c>
      <c r="AD76" s="96">
        <v>0</v>
      </c>
      <c r="AE76" s="96">
        <v>2</v>
      </c>
      <c r="AF76" s="96">
        <v>0</v>
      </c>
      <c r="AG76" s="96">
        <v>0</v>
      </c>
      <c r="AH76" s="96">
        <v>0</v>
      </c>
      <c r="AI76" s="96">
        <v>0</v>
      </c>
      <c r="AJ76" s="96">
        <v>0</v>
      </c>
      <c r="AK76" s="90">
        <f t="shared" si="6"/>
        <v>45.2</v>
      </c>
      <c r="AL76" s="91">
        <f t="shared" si="8"/>
        <v>2.1523809523809527</v>
      </c>
    </row>
    <row r="77" spans="2:40" x14ac:dyDescent="0.25">
      <c r="B77" s="17" t="str">
        <f t="shared" si="7"/>
        <v>Media_El Naranjal</v>
      </c>
      <c r="C77" s="17" t="s">
        <v>5</v>
      </c>
      <c r="D77" s="17" t="s">
        <v>109</v>
      </c>
      <c r="E77" s="17" t="s">
        <v>7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96">
        <v>0</v>
      </c>
      <c r="R77" s="96">
        <v>0</v>
      </c>
      <c r="S77" s="96">
        <v>0</v>
      </c>
      <c r="T77" s="96">
        <v>0</v>
      </c>
      <c r="U77" s="96">
        <v>0</v>
      </c>
      <c r="V77" s="96">
        <v>0</v>
      </c>
      <c r="W77" s="96">
        <v>0</v>
      </c>
      <c r="X77" s="96">
        <v>0</v>
      </c>
      <c r="Y77" s="96">
        <v>0</v>
      </c>
      <c r="Z77" s="96">
        <v>0</v>
      </c>
      <c r="AA77" s="96">
        <v>0</v>
      </c>
      <c r="AB77" s="96">
        <v>0</v>
      </c>
      <c r="AC77" s="96">
        <v>0</v>
      </c>
      <c r="AD77" s="96">
        <v>0</v>
      </c>
      <c r="AE77" s="96">
        <v>0</v>
      </c>
      <c r="AF77" s="96">
        <v>0</v>
      </c>
      <c r="AG77" s="96">
        <v>1.6</v>
      </c>
      <c r="AH77" s="96">
        <v>0</v>
      </c>
      <c r="AI77" s="96">
        <v>0</v>
      </c>
      <c r="AJ77" s="96">
        <v>0</v>
      </c>
      <c r="AK77" s="90">
        <f t="shared" si="6"/>
        <v>1.6</v>
      </c>
      <c r="AL77" s="91">
        <f t="shared" si="8"/>
        <v>5.1612903225806452E-2</v>
      </c>
      <c r="AN77" s="16"/>
    </row>
    <row r="78" spans="2:40" x14ac:dyDescent="0.25">
      <c r="B78" s="17" t="str">
        <f t="shared" si="7"/>
        <v>Media_Progreso</v>
      </c>
      <c r="C78" s="17" t="s">
        <v>5</v>
      </c>
      <c r="D78" s="17" t="s">
        <v>110</v>
      </c>
      <c r="E78" s="17" t="s">
        <v>7</v>
      </c>
      <c r="F78" s="96">
        <v>0.4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0.4</v>
      </c>
      <c r="P78" s="96">
        <v>0</v>
      </c>
      <c r="Q78" s="96">
        <v>0.8</v>
      </c>
      <c r="R78" s="96">
        <v>0.4</v>
      </c>
      <c r="S78" s="96">
        <v>0</v>
      </c>
      <c r="T78" s="96">
        <v>0</v>
      </c>
      <c r="U78" s="96">
        <v>16.600000000000001</v>
      </c>
      <c r="V78" s="96">
        <v>0</v>
      </c>
      <c r="W78" s="96">
        <v>0</v>
      </c>
      <c r="X78" s="96">
        <v>0</v>
      </c>
      <c r="Y78" s="96">
        <v>10.4</v>
      </c>
      <c r="Z78" s="96">
        <v>1.8</v>
      </c>
      <c r="AA78" s="96">
        <v>0.2</v>
      </c>
      <c r="AB78" s="96">
        <v>0</v>
      </c>
      <c r="AC78" s="96">
        <v>0</v>
      </c>
      <c r="AD78" s="96">
        <v>0</v>
      </c>
      <c r="AE78" s="96">
        <v>2</v>
      </c>
      <c r="AF78" s="96">
        <v>0</v>
      </c>
      <c r="AG78" s="96">
        <v>0</v>
      </c>
      <c r="AH78" s="96">
        <v>0</v>
      </c>
      <c r="AI78" s="96">
        <v>0</v>
      </c>
      <c r="AJ78" s="96">
        <v>0</v>
      </c>
      <c r="AK78" s="90">
        <f t="shared" si="6"/>
        <v>33</v>
      </c>
      <c r="AL78" s="91">
        <f t="shared" si="8"/>
        <v>1.064516129032258</v>
      </c>
    </row>
    <row r="79" spans="2:40" x14ac:dyDescent="0.25">
      <c r="B79" s="17" t="str">
        <f t="shared" si="7"/>
        <v xml:space="preserve">Media_Palo Alto </v>
      </c>
      <c r="C79" s="17" t="s">
        <v>5</v>
      </c>
      <c r="D79" s="17" t="s">
        <v>111</v>
      </c>
      <c r="E79" s="17" t="s">
        <v>112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96">
        <v>2.6</v>
      </c>
      <c r="R79" s="96">
        <v>0.2</v>
      </c>
      <c r="S79" s="96">
        <v>0</v>
      </c>
      <c r="T79" s="96">
        <v>0</v>
      </c>
      <c r="U79" s="96">
        <v>0</v>
      </c>
      <c r="V79" s="96">
        <v>0</v>
      </c>
      <c r="W79" s="96">
        <v>9.8000000000000007</v>
      </c>
      <c r="X79" s="96">
        <v>0.8</v>
      </c>
      <c r="Y79" s="96">
        <v>21.2</v>
      </c>
      <c r="Z79" s="96">
        <v>4.2</v>
      </c>
      <c r="AA79" s="96">
        <v>0</v>
      </c>
      <c r="AB79" s="96">
        <v>0</v>
      </c>
      <c r="AC79" s="96">
        <v>0</v>
      </c>
      <c r="AD79" s="96">
        <v>0</v>
      </c>
      <c r="AE79" s="96">
        <v>0.8</v>
      </c>
      <c r="AF79" s="96">
        <v>1.6</v>
      </c>
      <c r="AG79" s="96">
        <v>0</v>
      </c>
      <c r="AH79" s="96">
        <v>0</v>
      </c>
      <c r="AI79" s="96">
        <v>0</v>
      </c>
      <c r="AJ79" s="96">
        <v>0</v>
      </c>
      <c r="AK79" s="90">
        <f t="shared" si="6"/>
        <v>41.2</v>
      </c>
      <c r="AL79" s="91">
        <f t="shared" si="8"/>
        <v>1.3290322580645162</v>
      </c>
      <c r="AN79" s="16"/>
    </row>
    <row r="80" spans="2:40" x14ac:dyDescent="0.25">
      <c r="B80" s="17" t="str">
        <f t="shared" si="7"/>
        <v xml:space="preserve">Media _Rayón </v>
      </c>
      <c r="C80" s="79" t="s">
        <v>113</v>
      </c>
      <c r="D80" s="79" t="s">
        <v>114</v>
      </c>
      <c r="E80" s="79" t="s">
        <v>114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96">
        <v>6</v>
      </c>
      <c r="R80" s="96">
        <v>0</v>
      </c>
      <c r="S80" s="96">
        <v>0</v>
      </c>
      <c r="T80" s="96">
        <v>0</v>
      </c>
      <c r="U80" s="96">
        <v>0</v>
      </c>
      <c r="V80" s="96">
        <v>0</v>
      </c>
      <c r="W80" s="96">
        <v>4</v>
      </c>
      <c r="X80" s="96">
        <v>0</v>
      </c>
      <c r="Y80" s="96">
        <v>0</v>
      </c>
      <c r="Z80" s="96">
        <v>0</v>
      </c>
      <c r="AA80" s="96">
        <v>0</v>
      </c>
      <c r="AB80" s="96">
        <v>0</v>
      </c>
      <c r="AC80" s="96">
        <v>0</v>
      </c>
      <c r="AD80" s="96">
        <v>0</v>
      </c>
      <c r="AE80" s="96">
        <v>14</v>
      </c>
      <c r="AF80" s="96">
        <v>0</v>
      </c>
      <c r="AG80" s="96">
        <v>0</v>
      </c>
      <c r="AH80" s="96">
        <v>0</v>
      </c>
      <c r="AI80" s="96">
        <v>0</v>
      </c>
      <c r="AJ80" s="96">
        <v>0</v>
      </c>
      <c r="AK80" s="90">
        <f t="shared" si="6"/>
        <v>24</v>
      </c>
      <c r="AL80" s="91">
        <f t="shared" si="8"/>
        <v>0.77419354838709675</v>
      </c>
    </row>
    <row r="81" spans="2:38" s="1" customFormat="1" ht="14.25" x14ac:dyDescent="0.2">
      <c r="B81" s="203" t="s">
        <v>31</v>
      </c>
      <c r="C81" s="203"/>
      <c r="D81" s="203"/>
      <c r="E81" s="203"/>
      <c r="F81" s="18">
        <f t="shared" ref="F81:AJ81" si="9">AVERAGE(F5:F73)</f>
        <v>1.9461538461538457</v>
      </c>
      <c r="G81" s="18">
        <f t="shared" si="9"/>
        <v>5.6603773584905662E-2</v>
      </c>
      <c r="H81" s="18">
        <f t="shared" si="9"/>
        <v>0.10980392156862745</v>
      </c>
      <c r="I81" s="18">
        <f t="shared" si="9"/>
        <v>0.18846153846153849</v>
      </c>
      <c r="J81" s="18">
        <f t="shared" si="9"/>
        <v>2.2641509433962266E-2</v>
      </c>
      <c r="K81" s="18">
        <f t="shared" si="9"/>
        <v>9.0384615384615383E-2</v>
      </c>
      <c r="L81" s="18">
        <f t="shared" si="9"/>
        <v>3.9215686274509803E-3</v>
      </c>
      <c r="M81" s="18">
        <f t="shared" si="9"/>
        <v>0.57800000000000007</v>
      </c>
      <c r="N81" s="18">
        <f t="shared" si="9"/>
        <v>3.2192307692307693</v>
      </c>
      <c r="O81" s="18">
        <f t="shared" si="9"/>
        <v>1.8291666666666668</v>
      </c>
      <c r="P81" s="18">
        <f t="shared" si="9"/>
        <v>0.52264150943396215</v>
      </c>
      <c r="Q81" s="18">
        <f t="shared" si="9"/>
        <v>3.1038461538461539</v>
      </c>
      <c r="R81" s="18">
        <f t="shared" si="9"/>
        <v>0.25600000000000001</v>
      </c>
      <c r="S81" s="18">
        <f t="shared" si="9"/>
        <v>7.8431372549019607E-3</v>
      </c>
      <c r="T81" s="18">
        <f t="shared" si="9"/>
        <v>3.5339999999999998</v>
      </c>
      <c r="U81" s="18">
        <f t="shared" si="9"/>
        <v>7.6444444444444439</v>
      </c>
      <c r="V81" s="18">
        <f t="shared" si="9"/>
        <v>2.1244897959183677</v>
      </c>
      <c r="W81" s="18">
        <f t="shared" si="9"/>
        <v>3.3196078431372542</v>
      </c>
      <c r="X81" s="18">
        <f t="shared" si="9"/>
        <v>1.6740000000000002</v>
      </c>
      <c r="Y81" s="18">
        <f t="shared" si="9"/>
        <v>19.788461538461544</v>
      </c>
      <c r="Z81" s="18">
        <f t="shared" si="9"/>
        <v>4.6874999999999982</v>
      </c>
      <c r="AA81" s="18">
        <f t="shared" si="9"/>
        <v>4.33673469387755</v>
      </c>
      <c r="AB81" s="18">
        <f t="shared" si="9"/>
        <v>2.4940000000000002</v>
      </c>
      <c r="AC81" s="18">
        <f t="shared" si="9"/>
        <v>0.60784313725490191</v>
      </c>
      <c r="AD81" s="18">
        <f t="shared" si="9"/>
        <v>3.5173076923076922</v>
      </c>
      <c r="AE81" s="18">
        <f t="shared" si="9"/>
        <v>1.4019607843137254</v>
      </c>
      <c r="AF81" s="18">
        <f t="shared" si="9"/>
        <v>1.2450980392156863</v>
      </c>
      <c r="AG81" s="18">
        <f t="shared" si="9"/>
        <v>0.1306122448979592</v>
      </c>
      <c r="AH81" s="18">
        <f t="shared" si="9"/>
        <v>3.6734693877551024E-2</v>
      </c>
      <c r="AI81" s="18">
        <f t="shared" si="9"/>
        <v>0.19795918367346937</v>
      </c>
      <c r="AJ81" s="18">
        <f t="shared" si="9"/>
        <v>1.0833333333333335</v>
      </c>
      <c r="AK81" s="18">
        <f>AVERAGE(AK5:AK80)</f>
        <v>51.257894736842097</v>
      </c>
      <c r="AL81" s="18">
        <f>AVERAGE(AL5:AL80)</f>
        <v>1.789291850973683</v>
      </c>
    </row>
    <row r="83" spans="2:38" s="1" customFormat="1" ht="14.25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92"/>
    </row>
  </sheetData>
  <sortState ref="B11:AN24">
    <sortCondition ref="D11:D24"/>
  </sortState>
  <mergeCells count="3">
    <mergeCell ref="B83:AK83"/>
    <mergeCell ref="B81:E81"/>
    <mergeCell ref="B3:AL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B1:AM8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3.5" customHeight="1" x14ac:dyDescent="0.25"/>
  <cols>
    <col min="1" max="1" width="2.28515625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6" width="6.28515625" customWidth="1"/>
    <col min="7" max="7" width="7" style="87" customWidth="1"/>
    <col min="8" max="35" width="7" customWidth="1"/>
    <col min="36" max="37" width="10.42578125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7" ht="10.5" customHeight="1" x14ac:dyDescent="0.25"/>
    <row r="2" spans="2:37" ht="9.75" customHeight="1" x14ac:dyDescent="0.25"/>
    <row r="3" spans="2:37" s="2" customFormat="1" ht="13.5" customHeight="1" x14ac:dyDescent="0.2">
      <c r="B3" s="205" t="s">
        <v>130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2:37" s="10" customFormat="1" ht="36.75" customHeight="1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3" t="s">
        <v>29</v>
      </c>
      <c r="AK4" s="24" t="s">
        <v>30</v>
      </c>
    </row>
    <row r="5" spans="2:37" s="9" customFormat="1" ht="13.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97">
        <v>0</v>
      </c>
      <c r="G5" s="97">
        <v>0</v>
      </c>
      <c r="H5" s="97">
        <v>0</v>
      </c>
      <c r="I5" s="97">
        <v>0</v>
      </c>
      <c r="J5" s="97">
        <v>0</v>
      </c>
      <c r="K5" s="97">
        <v>0</v>
      </c>
      <c r="L5" s="97">
        <v>0</v>
      </c>
      <c r="M5" s="98">
        <v>0</v>
      </c>
      <c r="N5" s="98">
        <v>0</v>
      </c>
      <c r="O5" s="98">
        <v>9.3000000000000007</v>
      </c>
      <c r="P5" s="98">
        <v>8.1</v>
      </c>
      <c r="Q5" s="98">
        <v>5.8</v>
      </c>
      <c r="R5" s="98">
        <v>5.8</v>
      </c>
      <c r="S5" s="97">
        <v>0</v>
      </c>
      <c r="T5" s="97">
        <v>0</v>
      </c>
      <c r="U5" s="97">
        <v>25.9</v>
      </c>
      <c r="V5" s="97">
        <v>0</v>
      </c>
      <c r="W5" s="97">
        <v>0</v>
      </c>
      <c r="X5" s="97">
        <v>0</v>
      </c>
      <c r="Y5" s="97">
        <v>0</v>
      </c>
      <c r="Z5" s="97">
        <v>0</v>
      </c>
      <c r="AA5" s="97" t="s">
        <v>162</v>
      </c>
      <c r="AB5" s="97">
        <v>0</v>
      </c>
      <c r="AC5" s="97">
        <v>0</v>
      </c>
      <c r="AD5" s="97">
        <v>0</v>
      </c>
      <c r="AE5" s="97">
        <v>2</v>
      </c>
      <c r="AF5" s="97">
        <v>0</v>
      </c>
      <c r="AG5" s="97">
        <v>0</v>
      </c>
      <c r="AH5" s="97">
        <v>0</v>
      </c>
      <c r="AI5" s="97">
        <v>0</v>
      </c>
      <c r="AJ5" s="90">
        <f t="shared" ref="AJ5:AJ13" si="1">SUM(F5:AI5)</f>
        <v>56.9</v>
      </c>
      <c r="AK5" s="91">
        <f>AVERAGE(F5:AI5)</f>
        <v>1.9620689655172414</v>
      </c>
    </row>
    <row r="6" spans="2:37" s="9" customFormat="1" ht="13.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97">
        <v>0</v>
      </c>
      <c r="G6" s="97">
        <v>0</v>
      </c>
      <c r="H6" s="97">
        <v>0</v>
      </c>
      <c r="I6" s="97" t="s">
        <v>162</v>
      </c>
      <c r="J6" s="97" t="s">
        <v>162</v>
      </c>
      <c r="K6" s="97">
        <v>0</v>
      </c>
      <c r="L6" s="97">
        <v>0</v>
      </c>
      <c r="M6" s="98">
        <v>0</v>
      </c>
      <c r="N6" s="98" t="s">
        <v>162</v>
      </c>
      <c r="O6" s="98">
        <v>12.8</v>
      </c>
      <c r="P6" s="98" t="s">
        <v>162</v>
      </c>
      <c r="Q6" s="98" t="s">
        <v>162</v>
      </c>
      <c r="R6" s="98">
        <v>0.1</v>
      </c>
      <c r="S6" s="97" t="s">
        <v>162</v>
      </c>
      <c r="T6" s="97" t="s">
        <v>162</v>
      </c>
      <c r="U6" s="97">
        <v>0.2</v>
      </c>
      <c r="V6" s="97" t="s">
        <v>162</v>
      </c>
      <c r="W6" s="97" t="s">
        <v>162</v>
      </c>
      <c r="X6" s="97" t="s">
        <v>162</v>
      </c>
      <c r="Y6" s="97">
        <v>0</v>
      </c>
      <c r="Z6" s="97">
        <v>0</v>
      </c>
      <c r="AA6" s="97">
        <v>0</v>
      </c>
      <c r="AB6" s="97">
        <v>0</v>
      </c>
      <c r="AC6" s="97">
        <v>0</v>
      </c>
      <c r="AD6" s="97" t="s">
        <v>162</v>
      </c>
      <c r="AE6" s="97" t="s">
        <v>162</v>
      </c>
      <c r="AF6" s="97">
        <v>0</v>
      </c>
      <c r="AG6" s="97">
        <v>0</v>
      </c>
      <c r="AH6" s="97">
        <v>0</v>
      </c>
      <c r="AI6" s="97">
        <v>0</v>
      </c>
      <c r="AJ6" s="90">
        <f>SUM(F6:AI6)</f>
        <v>13.1</v>
      </c>
      <c r="AK6" s="91">
        <f>AVERAGE(F6:AI6)</f>
        <v>0.72777777777777775</v>
      </c>
    </row>
    <row r="7" spans="2:37" s="9" customFormat="1" ht="13.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97">
        <v>0</v>
      </c>
      <c r="G7" s="97">
        <v>0</v>
      </c>
      <c r="H7" s="97" t="s">
        <v>162</v>
      </c>
      <c r="I7" s="97" t="s">
        <v>162</v>
      </c>
      <c r="J7" s="97" t="s">
        <v>162</v>
      </c>
      <c r="K7" s="97">
        <v>0</v>
      </c>
      <c r="L7" s="97">
        <v>0</v>
      </c>
      <c r="M7" s="98">
        <v>0</v>
      </c>
      <c r="N7" s="98">
        <v>0</v>
      </c>
      <c r="O7" s="98">
        <v>2</v>
      </c>
      <c r="P7" s="98" t="s">
        <v>162</v>
      </c>
      <c r="Q7" s="98" t="s">
        <v>162</v>
      </c>
      <c r="R7" s="98">
        <v>0</v>
      </c>
      <c r="S7" s="97">
        <v>3</v>
      </c>
      <c r="T7" s="97">
        <v>0</v>
      </c>
      <c r="U7" s="97">
        <v>15</v>
      </c>
      <c r="V7" s="97">
        <v>0</v>
      </c>
      <c r="W7" s="97">
        <v>0</v>
      </c>
      <c r="X7" s="97" t="s">
        <v>162</v>
      </c>
      <c r="Y7" s="97">
        <v>0</v>
      </c>
      <c r="Z7" s="97">
        <v>0</v>
      </c>
      <c r="AA7" s="97">
        <v>0</v>
      </c>
      <c r="AB7" s="97">
        <v>0</v>
      </c>
      <c r="AC7" s="97">
        <v>0</v>
      </c>
      <c r="AD7" s="97">
        <v>0</v>
      </c>
      <c r="AE7" s="97" t="s">
        <v>162</v>
      </c>
      <c r="AF7" s="97">
        <v>0</v>
      </c>
      <c r="AG7" s="97" t="s">
        <v>162</v>
      </c>
      <c r="AH7" s="97">
        <v>0</v>
      </c>
      <c r="AI7" s="97">
        <v>0</v>
      </c>
      <c r="AJ7" s="90">
        <f t="shared" si="1"/>
        <v>20</v>
      </c>
      <c r="AK7" s="91">
        <f t="shared" ref="AK7:AK74" si="2">AVERAGE(F7:AI7)</f>
        <v>0.90909090909090906</v>
      </c>
    </row>
    <row r="8" spans="2:37" s="9" customFormat="1" ht="13.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97">
        <v>2.5</v>
      </c>
      <c r="G8" s="97">
        <v>1.2</v>
      </c>
      <c r="H8" s="97">
        <v>0.5</v>
      </c>
      <c r="I8" s="97">
        <v>0</v>
      </c>
      <c r="J8" s="97">
        <v>0</v>
      </c>
      <c r="K8" s="97">
        <v>0</v>
      </c>
      <c r="L8" s="97">
        <v>0</v>
      </c>
      <c r="M8" s="98">
        <v>0</v>
      </c>
      <c r="N8" s="98">
        <v>0</v>
      </c>
      <c r="O8" s="98" t="s">
        <v>162</v>
      </c>
      <c r="P8" s="98">
        <v>2.5</v>
      </c>
      <c r="Q8" s="98">
        <v>11.9</v>
      </c>
      <c r="R8" s="98" t="s">
        <v>162</v>
      </c>
      <c r="S8" s="97">
        <v>0</v>
      </c>
      <c r="T8" s="97" t="s">
        <v>162</v>
      </c>
      <c r="U8" s="97">
        <v>2.8</v>
      </c>
      <c r="V8" s="97">
        <v>1.2</v>
      </c>
      <c r="W8" s="97">
        <v>0</v>
      </c>
      <c r="X8" s="97">
        <v>0</v>
      </c>
      <c r="Y8" s="97">
        <v>0</v>
      </c>
      <c r="Z8" s="97" t="s">
        <v>162</v>
      </c>
      <c r="AA8" s="97">
        <v>0</v>
      </c>
      <c r="AB8" s="97">
        <v>0</v>
      </c>
      <c r="AC8" s="97">
        <v>0</v>
      </c>
      <c r="AD8" s="97">
        <v>0</v>
      </c>
      <c r="AE8" s="97">
        <v>1.4</v>
      </c>
      <c r="AF8" s="97">
        <v>0</v>
      </c>
      <c r="AG8" s="97">
        <v>0.5</v>
      </c>
      <c r="AH8" s="97">
        <v>0</v>
      </c>
      <c r="AI8" s="97">
        <v>0</v>
      </c>
      <c r="AJ8" s="90">
        <f t="shared" si="1"/>
        <v>24.5</v>
      </c>
      <c r="AK8" s="91">
        <f t="shared" si="2"/>
        <v>0.94230769230769229</v>
      </c>
    </row>
    <row r="9" spans="2:37" s="9" customFormat="1" ht="13.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97">
        <v>1.2</v>
      </c>
      <c r="G9" s="97">
        <v>1.3</v>
      </c>
      <c r="H9" s="97">
        <v>0.8</v>
      </c>
      <c r="I9" s="97">
        <v>3.3</v>
      </c>
      <c r="J9" s="97">
        <v>0</v>
      </c>
      <c r="K9" s="97">
        <v>0</v>
      </c>
      <c r="L9" s="97">
        <v>0</v>
      </c>
      <c r="M9" s="98">
        <v>0</v>
      </c>
      <c r="N9" s="98">
        <v>0</v>
      </c>
      <c r="O9" s="98">
        <v>0</v>
      </c>
      <c r="P9" s="98">
        <v>27.8</v>
      </c>
      <c r="Q9" s="98">
        <v>22.4</v>
      </c>
      <c r="R9" s="98">
        <v>1.2</v>
      </c>
      <c r="S9" s="97">
        <v>0</v>
      </c>
      <c r="T9" s="97">
        <v>0</v>
      </c>
      <c r="U9" s="97">
        <v>1.2</v>
      </c>
      <c r="V9" s="97">
        <v>0.2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0.4</v>
      </c>
      <c r="AF9" s="97">
        <v>0</v>
      </c>
      <c r="AG9" s="97">
        <v>0</v>
      </c>
      <c r="AH9" s="97">
        <v>0</v>
      </c>
      <c r="AI9" s="97">
        <v>0</v>
      </c>
      <c r="AJ9" s="90">
        <f t="shared" si="1"/>
        <v>59.800000000000004</v>
      </c>
      <c r="AK9" s="91">
        <f t="shared" si="2"/>
        <v>1.9933333333333334</v>
      </c>
    </row>
    <row r="10" spans="2:37" s="9" customFormat="1" ht="13.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97" t="s">
        <v>162</v>
      </c>
      <c r="G10" s="97">
        <v>0</v>
      </c>
      <c r="H10" s="97">
        <v>0.8</v>
      </c>
      <c r="I10" s="97">
        <v>4.5</v>
      </c>
      <c r="J10" s="97">
        <v>0</v>
      </c>
      <c r="K10" s="97">
        <v>0</v>
      </c>
      <c r="L10" s="97">
        <v>0</v>
      </c>
      <c r="M10" s="98">
        <v>0</v>
      </c>
      <c r="N10" s="98">
        <v>10</v>
      </c>
      <c r="O10" s="98">
        <v>0</v>
      </c>
      <c r="P10" s="98">
        <v>28.5</v>
      </c>
      <c r="Q10" s="98" t="s">
        <v>162</v>
      </c>
      <c r="R10" s="98">
        <v>0.5</v>
      </c>
      <c r="S10" s="97">
        <v>0</v>
      </c>
      <c r="T10" s="97">
        <v>0</v>
      </c>
      <c r="U10" s="97">
        <v>7.5</v>
      </c>
      <c r="V10" s="97">
        <v>0.7</v>
      </c>
      <c r="W10" s="97" t="s">
        <v>162</v>
      </c>
      <c r="X10" s="97" t="s">
        <v>162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 t="s">
        <v>162</v>
      </c>
      <c r="AF10" s="97">
        <v>0</v>
      </c>
      <c r="AG10" s="97">
        <v>0</v>
      </c>
      <c r="AH10" s="97">
        <v>0</v>
      </c>
      <c r="AI10" s="97">
        <v>0</v>
      </c>
      <c r="AJ10" s="90">
        <f t="shared" si="1"/>
        <v>52.5</v>
      </c>
      <c r="AK10" s="91">
        <f t="shared" si="2"/>
        <v>2.1</v>
      </c>
    </row>
    <row r="11" spans="2:37" s="9" customFormat="1" ht="13.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97">
        <v>14.4</v>
      </c>
      <c r="G11" s="97" t="s">
        <v>162</v>
      </c>
      <c r="H11" s="97" t="s">
        <v>162</v>
      </c>
      <c r="I11" s="97" t="s">
        <v>162</v>
      </c>
      <c r="J11" s="97" t="s">
        <v>162</v>
      </c>
      <c r="K11" s="97" t="s">
        <v>162</v>
      </c>
      <c r="L11" s="97" t="s">
        <v>162</v>
      </c>
      <c r="M11" s="98" t="s">
        <v>162</v>
      </c>
      <c r="N11" s="98" t="s">
        <v>162</v>
      </c>
      <c r="O11" s="98" t="s">
        <v>162</v>
      </c>
      <c r="P11" s="98" t="s">
        <v>162</v>
      </c>
      <c r="Q11" s="98" t="s">
        <v>162</v>
      </c>
      <c r="R11" s="98" t="s">
        <v>162</v>
      </c>
      <c r="S11" s="97">
        <v>0</v>
      </c>
      <c r="T11" s="97" t="s">
        <v>162</v>
      </c>
      <c r="U11" s="97">
        <v>10.7</v>
      </c>
      <c r="V11" s="97">
        <v>2.2000000000000002</v>
      </c>
      <c r="W11" s="97">
        <v>0</v>
      </c>
      <c r="X11" s="97" t="s">
        <v>162</v>
      </c>
      <c r="Y11" s="97" t="s">
        <v>162</v>
      </c>
      <c r="Z11" s="97" t="s">
        <v>162</v>
      </c>
      <c r="AA11" s="97" t="s">
        <v>162</v>
      </c>
      <c r="AB11" s="97">
        <v>0</v>
      </c>
      <c r="AC11" s="97">
        <v>0</v>
      </c>
      <c r="AD11" s="97">
        <v>0</v>
      </c>
      <c r="AE11" s="97" t="s">
        <v>162</v>
      </c>
      <c r="AF11" s="97">
        <v>0</v>
      </c>
      <c r="AG11" s="97">
        <v>0</v>
      </c>
      <c r="AH11" s="97">
        <v>0</v>
      </c>
      <c r="AI11" s="97">
        <v>0</v>
      </c>
      <c r="AJ11" s="90">
        <f t="shared" si="1"/>
        <v>27.3</v>
      </c>
      <c r="AK11" s="91">
        <f t="shared" si="2"/>
        <v>2.2749999999999999</v>
      </c>
    </row>
    <row r="12" spans="2:37" s="9" customFormat="1" ht="13.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97">
        <v>0</v>
      </c>
      <c r="G12" s="97">
        <v>0</v>
      </c>
      <c r="H12" s="97">
        <v>0</v>
      </c>
      <c r="I12" s="97">
        <v>4.0999999999999996</v>
      </c>
      <c r="J12" s="97">
        <v>29.5</v>
      </c>
      <c r="K12" s="97" t="s">
        <v>162</v>
      </c>
      <c r="L12" s="97">
        <v>0</v>
      </c>
      <c r="M12" s="98">
        <v>0</v>
      </c>
      <c r="N12" s="98">
        <v>0</v>
      </c>
      <c r="O12" s="98">
        <v>0</v>
      </c>
      <c r="P12" s="98" t="s">
        <v>162</v>
      </c>
      <c r="Q12" s="98">
        <v>10.8</v>
      </c>
      <c r="R12" s="98" t="s">
        <v>162</v>
      </c>
      <c r="S12" s="97">
        <v>0</v>
      </c>
      <c r="T12" s="97">
        <v>12</v>
      </c>
      <c r="U12" s="97">
        <v>20</v>
      </c>
      <c r="V12" s="97">
        <v>7.7</v>
      </c>
      <c r="W12" s="97">
        <v>0</v>
      </c>
      <c r="X12" s="97">
        <v>0</v>
      </c>
      <c r="Y12" s="97">
        <v>0</v>
      </c>
      <c r="Z12" s="97">
        <v>0</v>
      </c>
      <c r="AA12" s="97">
        <v>31.5</v>
      </c>
      <c r="AB12" s="97">
        <v>6.6</v>
      </c>
      <c r="AC12" s="97">
        <v>0</v>
      </c>
      <c r="AD12" s="97">
        <v>1.7</v>
      </c>
      <c r="AE12" s="97">
        <v>0</v>
      </c>
      <c r="AF12" s="97">
        <v>0</v>
      </c>
      <c r="AG12" s="97">
        <v>0</v>
      </c>
      <c r="AH12" s="97">
        <v>0</v>
      </c>
      <c r="AI12" s="97">
        <v>0</v>
      </c>
      <c r="AJ12" s="90">
        <f t="shared" si="1"/>
        <v>123.9</v>
      </c>
      <c r="AK12" s="91">
        <f t="shared" si="2"/>
        <v>4.5888888888888895</v>
      </c>
    </row>
    <row r="13" spans="2:37" s="9" customFormat="1" ht="13.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97">
        <v>1</v>
      </c>
      <c r="G13" s="97">
        <v>0</v>
      </c>
      <c r="H13" s="97">
        <v>0.7</v>
      </c>
      <c r="I13" s="97">
        <v>2.5</v>
      </c>
      <c r="J13" s="97">
        <v>2.2999999999999998</v>
      </c>
      <c r="K13" s="97">
        <v>0</v>
      </c>
      <c r="L13" s="97">
        <v>0</v>
      </c>
      <c r="M13" s="98">
        <v>0</v>
      </c>
      <c r="N13" s="98">
        <v>0</v>
      </c>
      <c r="O13" s="98">
        <v>0</v>
      </c>
      <c r="P13" s="98">
        <v>0</v>
      </c>
      <c r="Q13" s="98">
        <v>24.3</v>
      </c>
      <c r="R13" s="98">
        <v>1.1000000000000001</v>
      </c>
      <c r="S13" s="97">
        <v>2.9</v>
      </c>
      <c r="T13" s="97">
        <v>51.5</v>
      </c>
      <c r="U13" s="97">
        <v>30.1</v>
      </c>
      <c r="V13" s="97">
        <v>47.6</v>
      </c>
      <c r="W13" s="97">
        <v>0</v>
      </c>
      <c r="X13" s="97">
        <v>0</v>
      </c>
      <c r="Y13" s="97">
        <v>0</v>
      </c>
      <c r="Z13" s="97">
        <v>0</v>
      </c>
      <c r="AA13" s="97">
        <v>0</v>
      </c>
      <c r="AB13" s="97">
        <v>0.8</v>
      </c>
      <c r="AC13" s="97">
        <v>8.1999999999999993</v>
      </c>
      <c r="AD13" s="97">
        <v>0</v>
      </c>
      <c r="AE13" s="97">
        <v>0.9</v>
      </c>
      <c r="AF13" s="97">
        <v>0</v>
      </c>
      <c r="AG13" s="97">
        <v>0</v>
      </c>
      <c r="AH13" s="97">
        <v>0</v>
      </c>
      <c r="AI13" s="97">
        <v>0</v>
      </c>
      <c r="AJ13" s="90">
        <f t="shared" si="1"/>
        <v>173.9</v>
      </c>
      <c r="AK13" s="91">
        <f t="shared" si="2"/>
        <v>5.7966666666666669</v>
      </c>
    </row>
    <row r="14" spans="2:37" s="9" customFormat="1" ht="13.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 t="s">
        <v>162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7">
        <v>0</v>
      </c>
      <c r="T14" s="97">
        <v>20</v>
      </c>
      <c r="U14" s="97">
        <v>55</v>
      </c>
      <c r="V14" s="97">
        <v>26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6</v>
      </c>
      <c r="AC14" s="97">
        <v>0</v>
      </c>
      <c r="AD14" s="97">
        <v>0</v>
      </c>
      <c r="AE14" s="97">
        <v>21</v>
      </c>
      <c r="AF14" s="97">
        <v>0</v>
      </c>
      <c r="AG14" s="97">
        <v>0</v>
      </c>
      <c r="AH14" s="97">
        <v>0</v>
      </c>
      <c r="AI14" s="97">
        <v>0</v>
      </c>
      <c r="AJ14" s="90">
        <f t="shared" ref="AJ14:AJ23" si="4">SUM(F14:AI14)</f>
        <v>128</v>
      </c>
      <c r="AK14" s="91">
        <f t="shared" ref="AK14:AK25" si="5">AVERAGE(F14:AI14)</f>
        <v>4.4137931034482758</v>
      </c>
    </row>
    <row r="15" spans="2:37" s="9" customFormat="1" ht="13.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97">
        <v>0</v>
      </c>
      <c r="G15" s="97">
        <v>0</v>
      </c>
      <c r="H15" s="97">
        <v>0</v>
      </c>
      <c r="I15" s="97">
        <v>16.8</v>
      </c>
      <c r="J15" s="97">
        <v>3.8</v>
      </c>
      <c r="K15" s="97">
        <v>0</v>
      </c>
      <c r="L15" s="97">
        <v>0</v>
      </c>
      <c r="M15" s="98">
        <v>0</v>
      </c>
      <c r="N15" s="98">
        <v>0</v>
      </c>
      <c r="O15" s="98">
        <v>0</v>
      </c>
      <c r="P15" s="98">
        <v>0</v>
      </c>
      <c r="Q15" s="98">
        <v>2.6</v>
      </c>
      <c r="R15" s="98">
        <v>1.6</v>
      </c>
      <c r="S15" s="97">
        <v>0.8</v>
      </c>
      <c r="T15" s="97">
        <v>7.8</v>
      </c>
      <c r="U15" s="97">
        <v>12.6</v>
      </c>
      <c r="V15" s="97">
        <v>38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2.8</v>
      </c>
      <c r="AC15" s="97">
        <v>1.8</v>
      </c>
      <c r="AD15" s="97">
        <v>0</v>
      </c>
      <c r="AE15" s="97">
        <v>0.2</v>
      </c>
      <c r="AF15" s="97">
        <v>0</v>
      </c>
      <c r="AG15" s="97">
        <v>0</v>
      </c>
      <c r="AH15" s="97">
        <v>0</v>
      </c>
      <c r="AI15" s="97">
        <v>0</v>
      </c>
      <c r="AJ15" s="90">
        <f t="shared" si="4"/>
        <v>88.8</v>
      </c>
      <c r="AK15" s="91">
        <f t="shared" si="5"/>
        <v>2.96</v>
      </c>
    </row>
    <row r="16" spans="2:37" s="9" customFormat="1" ht="13.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97">
        <v>2.2000000000000002</v>
      </c>
      <c r="G16" s="97">
        <v>0</v>
      </c>
      <c r="H16" s="97">
        <v>0</v>
      </c>
      <c r="I16" s="97">
        <v>0.8</v>
      </c>
      <c r="J16" s="97">
        <v>0</v>
      </c>
      <c r="K16" s="97">
        <v>0</v>
      </c>
      <c r="L16" s="97">
        <v>0</v>
      </c>
      <c r="M16" s="98">
        <v>0</v>
      </c>
      <c r="N16" s="98">
        <v>0</v>
      </c>
      <c r="O16" s="98">
        <v>0</v>
      </c>
      <c r="P16" s="98">
        <v>0</v>
      </c>
      <c r="Q16" s="99">
        <v>4</v>
      </c>
      <c r="R16" s="98">
        <v>4.4000000000000004</v>
      </c>
      <c r="S16" s="97">
        <v>0</v>
      </c>
      <c r="T16" s="97">
        <v>33.200000000000003</v>
      </c>
      <c r="U16" s="97">
        <v>76.8</v>
      </c>
      <c r="V16" s="97">
        <v>17.8</v>
      </c>
      <c r="W16" s="97">
        <v>0</v>
      </c>
      <c r="X16" s="97">
        <v>0</v>
      </c>
      <c r="Y16" s="97">
        <v>0</v>
      </c>
      <c r="Z16" s="97">
        <v>0</v>
      </c>
      <c r="AA16" s="97">
        <v>0</v>
      </c>
      <c r="AB16" s="97">
        <v>44.7</v>
      </c>
      <c r="AC16" s="97">
        <v>3.4</v>
      </c>
      <c r="AD16" s="97">
        <v>0</v>
      </c>
      <c r="AE16" s="97">
        <v>1.6</v>
      </c>
      <c r="AF16" s="97">
        <v>0</v>
      </c>
      <c r="AG16" s="97">
        <v>0</v>
      </c>
      <c r="AH16" s="97">
        <v>0</v>
      </c>
      <c r="AI16" s="97">
        <v>0</v>
      </c>
      <c r="AJ16" s="90">
        <f t="shared" si="4"/>
        <v>188.90000000000003</v>
      </c>
      <c r="AK16" s="91">
        <f t="shared" si="5"/>
        <v>6.2966666666666677</v>
      </c>
    </row>
    <row r="17" spans="2:39" s="9" customFormat="1" ht="13.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97">
        <v>1.5</v>
      </c>
      <c r="G17" s="97">
        <v>0</v>
      </c>
      <c r="H17" s="97">
        <v>0</v>
      </c>
      <c r="I17" s="97" t="s">
        <v>162</v>
      </c>
      <c r="J17" s="97">
        <v>0</v>
      </c>
      <c r="K17" s="97">
        <v>0</v>
      </c>
      <c r="L17" s="97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7">
        <v>0</v>
      </c>
      <c r="T17" s="97">
        <v>1.4</v>
      </c>
      <c r="U17" s="97">
        <v>52.7</v>
      </c>
      <c r="V17" s="97">
        <v>41.9</v>
      </c>
      <c r="W17" s="97">
        <v>0</v>
      </c>
      <c r="X17" s="97">
        <v>0.8</v>
      </c>
      <c r="Y17" s="97">
        <v>0</v>
      </c>
      <c r="Z17" s="97">
        <v>0</v>
      </c>
      <c r="AA17" s="97">
        <v>0.9</v>
      </c>
      <c r="AB17" s="97">
        <v>11.1</v>
      </c>
      <c r="AC17" s="97">
        <v>0</v>
      </c>
      <c r="AD17" s="97">
        <v>0</v>
      </c>
      <c r="AE17" s="97">
        <v>3.6</v>
      </c>
      <c r="AF17" s="97">
        <v>0</v>
      </c>
      <c r="AG17" s="97" t="s">
        <v>162</v>
      </c>
      <c r="AH17" s="97" t="s">
        <v>162</v>
      </c>
      <c r="AI17" s="97" t="s">
        <v>162</v>
      </c>
      <c r="AJ17" s="90">
        <f t="shared" si="4"/>
        <v>113.89999999999999</v>
      </c>
      <c r="AK17" s="91">
        <f t="shared" si="5"/>
        <v>4.3807692307692303</v>
      </c>
    </row>
    <row r="18" spans="2:39" s="9" customFormat="1" ht="13.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97">
        <v>9.1</v>
      </c>
      <c r="G18" s="97">
        <v>0.2</v>
      </c>
      <c r="H18" s="97">
        <v>0</v>
      </c>
      <c r="I18" s="97">
        <v>1.2</v>
      </c>
      <c r="J18" s="97">
        <v>0</v>
      </c>
      <c r="K18" s="97">
        <v>0</v>
      </c>
      <c r="L18" s="97">
        <v>0</v>
      </c>
      <c r="M18" s="98">
        <v>0</v>
      </c>
      <c r="N18" s="98">
        <v>0</v>
      </c>
      <c r="O18" s="98">
        <v>0</v>
      </c>
      <c r="P18" s="99">
        <v>92.3</v>
      </c>
      <c r="Q18" s="98">
        <v>0.2</v>
      </c>
      <c r="R18" s="98" t="s">
        <v>162</v>
      </c>
      <c r="S18" s="97">
        <v>0</v>
      </c>
      <c r="T18" s="97">
        <v>20.9</v>
      </c>
      <c r="U18" s="97">
        <v>14.7</v>
      </c>
      <c r="V18" s="97">
        <v>15.3</v>
      </c>
      <c r="W18" s="97">
        <v>0</v>
      </c>
      <c r="X18" s="97">
        <v>1</v>
      </c>
      <c r="Y18" s="97">
        <v>0</v>
      </c>
      <c r="Z18" s="97">
        <v>8.6999999999999993</v>
      </c>
      <c r="AA18" s="97">
        <v>0</v>
      </c>
      <c r="AB18" s="97">
        <v>4.0999999999999996</v>
      </c>
      <c r="AC18" s="97">
        <v>0</v>
      </c>
      <c r="AD18" s="97">
        <v>0.4</v>
      </c>
      <c r="AE18" s="97">
        <v>24.1</v>
      </c>
      <c r="AF18" s="97">
        <v>0.5</v>
      </c>
      <c r="AG18" s="97">
        <v>0</v>
      </c>
      <c r="AH18" s="97">
        <v>0</v>
      </c>
      <c r="AI18" s="97">
        <v>0</v>
      </c>
      <c r="AJ18" s="90">
        <f t="shared" si="4"/>
        <v>192.7</v>
      </c>
      <c r="AK18" s="91">
        <f t="shared" si="5"/>
        <v>6.6448275862068957</v>
      </c>
    </row>
    <row r="19" spans="2:39" s="9" customFormat="1" ht="13.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97">
        <v>0</v>
      </c>
      <c r="G19" s="97">
        <v>0</v>
      </c>
      <c r="H19" s="97">
        <v>0.8</v>
      </c>
      <c r="I19" s="97">
        <v>1.7</v>
      </c>
      <c r="J19" s="97">
        <v>1.1000000000000001</v>
      </c>
      <c r="K19" s="97">
        <v>0</v>
      </c>
      <c r="L19" s="97">
        <v>0</v>
      </c>
      <c r="M19" s="98">
        <v>0</v>
      </c>
      <c r="N19" s="98">
        <v>0</v>
      </c>
      <c r="O19" s="98" t="s">
        <v>162</v>
      </c>
      <c r="P19" s="98" t="s">
        <v>162</v>
      </c>
      <c r="Q19" s="98">
        <v>8.9</v>
      </c>
      <c r="R19" s="98">
        <v>0.5</v>
      </c>
      <c r="S19" s="97">
        <v>0</v>
      </c>
      <c r="T19" s="97">
        <v>53</v>
      </c>
      <c r="U19" s="97">
        <v>30</v>
      </c>
      <c r="V19" s="97">
        <v>32.4</v>
      </c>
      <c r="W19" s="97" t="s">
        <v>162</v>
      </c>
      <c r="X19" s="97">
        <v>0</v>
      </c>
      <c r="Y19" s="97">
        <v>0</v>
      </c>
      <c r="Z19" s="97">
        <v>0</v>
      </c>
      <c r="AA19" s="97">
        <v>0.5</v>
      </c>
      <c r="AB19" s="97">
        <v>0</v>
      </c>
      <c r="AC19" s="97">
        <v>0</v>
      </c>
      <c r="AD19" s="97">
        <v>0</v>
      </c>
      <c r="AE19" s="97">
        <v>18</v>
      </c>
      <c r="AF19" s="97">
        <v>0</v>
      </c>
      <c r="AG19" s="97">
        <v>0</v>
      </c>
      <c r="AH19" s="97">
        <v>0</v>
      </c>
      <c r="AI19" s="97">
        <v>0</v>
      </c>
      <c r="AJ19" s="90">
        <f t="shared" si="4"/>
        <v>146.9</v>
      </c>
      <c r="AK19" s="91">
        <f t="shared" si="5"/>
        <v>5.4407407407407407</v>
      </c>
    </row>
    <row r="20" spans="2:39" s="9" customFormat="1" ht="13.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97">
        <v>2.4</v>
      </c>
      <c r="G20" s="97">
        <v>25.8</v>
      </c>
      <c r="H20" s="97">
        <v>0</v>
      </c>
      <c r="I20" s="97">
        <v>0</v>
      </c>
      <c r="J20" s="97">
        <v>0.5</v>
      </c>
      <c r="K20" s="97" t="s">
        <v>162</v>
      </c>
      <c r="L20" s="97">
        <v>0</v>
      </c>
      <c r="M20" s="98">
        <v>0</v>
      </c>
      <c r="N20" s="98">
        <v>0</v>
      </c>
      <c r="O20" s="98">
        <v>0</v>
      </c>
      <c r="P20" s="98">
        <v>0</v>
      </c>
      <c r="Q20" s="98" t="s">
        <v>162</v>
      </c>
      <c r="R20" s="98">
        <v>1.3</v>
      </c>
      <c r="S20" s="97">
        <v>0</v>
      </c>
      <c r="T20" s="97">
        <v>20</v>
      </c>
      <c r="U20" s="97">
        <v>72.3</v>
      </c>
      <c r="V20" s="97">
        <v>4</v>
      </c>
      <c r="W20" s="97">
        <v>0</v>
      </c>
      <c r="X20" s="97">
        <v>0</v>
      </c>
      <c r="Y20" s="97">
        <v>0</v>
      </c>
      <c r="Z20" s="97">
        <v>0</v>
      </c>
      <c r="AA20" s="97">
        <v>0</v>
      </c>
      <c r="AB20" s="97">
        <v>1.1000000000000001</v>
      </c>
      <c r="AC20" s="97">
        <v>6.4</v>
      </c>
      <c r="AD20" s="97">
        <v>0</v>
      </c>
      <c r="AE20" s="97">
        <v>13.5</v>
      </c>
      <c r="AF20" s="97">
        <v>0</v>
      </c>
      <c r="AG20" s="97">
        <v>0</v>
      </c>
      <c r="AH20" s="97">
        <v>0</v>
      </c>
      <c r="AI20" s="97">
        <v>0</v>
      </c>
      <c r="AJ20" s="90">
        <f t="shared" si="4"/>
        <v>147.29999999999998</v>
      </c>
      <c r="AK20" s="91">
        <f t="shared" si="5"/>
        <v>5.2607142857142852</v>
      </c>
    </row>
    <row r="21" spans="2:39" s="9" customFormat="1" ht="13.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97">
        <v>0</v>
      </c>
      <c r="G21" s="97">
        <v>0</v>
      </c>
      <c r="H21" s="97">
        <v>0</v>
      </c>
      <c r="I21" s="97" t="s">
        <v>162</v>
      </c>
      <c r="J21" s="97">
        <v>6.4</v>
      </c>
      <c r="K21" s="97">
        <v>0</v>
      </c>
      <c r="L21" s="97">
        <v>0</v>
      </c>
      <c r="M21" s="98">
        <v>0</v>
      </c>
      <c r="N21" s="98">
        <v>0</v>
      </c>
      <c r="O21" s="98">
        <v>0</v>
      </c>
      <c r="P21" s="98">
        <v>1.9</v>
      </c>
      <c r="Q21" s="98">
        <v>67.099999999999994</v>
      </c>
      <c r="R21" s="98">
        <v>3.2</v>
      </c>
      <c r="S21" s="97">
        <v>0</v>
      </c>
      <c r="T21" s="97">
        <v>53.2</v>
      </c>
      <c r="U21" s="97">
        <v>48.8</v>
      </c>
      <c r="V21" s="97">
        <v>38.4</v>
      </c>
      <c r="W21" s="97">
        <v>0.2</v>
      </c>
      <c r="X21" s="97">
        <v>0</v>
      </c>
      <c r="Y21" s="97">
        <v>0</v>
      </c>
      <c r="Z21" s="97">
        <v>0</v>
      </c>
      <c r="AA21" s="97">
        <v>0</v>
      </c>
      <c r="AB21" s="97">
        <v>0.3</v>
      </c>
      <c r="AC21" s="97">
        <v>2</v>
      </c>
      <c r="AD21" s="97">
        <v>0</v>
      </c>
      <c r="AE21" s="97">
        <v>1.1000000000000001</v>
      </c>
      <c r="AF21" s="97">
        <v>0</v>
      </c>
      <c r="AG21" s="97">
        <v>0</v>
      </c>
      <c r="AH21" s="97">
        <v>0</v>
      </c>
      <c r="AI21" s="97">
        <v>0</v>
      </c>
      <c r="AJ21" s="90">
        <f t="shared" si="4"/>
        <v>222.60000000000002</v>
      </c>
      <c r="AK21" s="91">
        <f t="shared" si="5"/>
        <v>7.6758620689655181</v>
      </c>
    </row>
    <row r="22" spans="2:39" s="9" customFormat="1" ht="13.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97">
        <v>0.8</v>
      </c>
      <c r="G22" s="97">
        <v>0</v>
      </c>
      <c r="H22" s="97">
        <v>0</v>
      </c>
      <c r="I22" s="97" t="s">
        <v>162</v>
      </c>
      <c r="J22" s="97">
        <v>0</v>
      </c>
      <c r="K22" s="97">
        <v>0</v>
      </c>
      <c r="L22" s="97">
        <v>0</v>
      </c>
      <c r="M22" s="98">
        <v>0</v>
      </c>
      <c r="N22" s="98">
        <v>0</v>
      </c>
      <c r="O22" s="98">
        <v>0</v>
      </c>
      <c r="P22" s="98">
        <v>0.2</v>
      </c>
      <c r="Q22" s="98" t="s">
        <v>162</v>
      </c>
      <c r="R22" s="98">
        <v>0.3</v>
      </c>
      <c r="S22" s="97" t="s">
        <v>162</v>
      </c>
      <c r="T22" s="97">
        <v>4.5</v>
      </c>
      <c r="U22" s="97">
        <v>65.099999999999994</v>
      </c>
      <c r="V22" s="97">
        <v>36.9</v>
      </c>
      <c r="W22" s="97">
        <v>0</v>
      </c>
      <c r="X22" s="97">
        <v>0</v>
      </c>
      <c r="Y22" s="97">
        <v>0</v>
      </c>
      <c r="Z22" s="97">
        <v>0</v>
      </c>
      <c r="AA22" s="97">
        <v>0</v>
      </c>
      <c r="AB22" s="97">
        <v>8.3000000000000007</v>
      </c>
      <c r="AC22" s="97">
        <v>0</v>
      </c>
      <c r="AD22" s="97">
        <v>0</v>
      </c>
      <c r="AE22" s="97">
        <v>33.1</v>
      </c>
      <c r="AF22" s="97">
        <v>0</v>
      </c>
      <c r="AG22" s="97">
        <v>0</v>
      </c>
      <c r="AH22" s="97">
        <v>0</v>
      </c>
      <c r="AI22" s="97">
        <v>0</v>
      </c>
      <c r="AJ22" s="90">
        <f t="shared" si="4"/>
        <v>149.19999999999999</v>
      </c>
      <c r="AK22" s="91">
        <f t="shared" si="5"/>
        <v>5.5259259259259252</v>
      </c>
    </row>
    <row r="23" spans="2:39" s="9" customFormat="1" ht="13.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97">
        <v>0</v>
      </c>
      <c r="G23" s="97">
        <v>0</v>
      </c>
      <c r="H23" s="97">
        <v>0</v>
      </c>
      <c r="I23" s="97">
        <v>0.2</v>
      </c>
      <c r="J23" s="97">
        <v>0</v>
      </c>
      <c r="K23" s="97">
        <v>0</v>
      </c>
      <c r="L23" s="97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0.2</v>
      </c>
      <c r="R23" s="98">
        <v>0</v>
      </c>
      <c r="S23" s="97">
        <v>0</v>
      </c>
      <c r="T23" s="97">
        <v>0.2</v>
      </c>
      <c r="U23" s="97">
        <v>0</v>
      </c>
      <c r="V23" s="97" t="s">
        <v>162</v>
      </c>
      <c r="W23" s="97">
        <v>0</v>
      </c>
      <c r="X23" s="97">
        <v>0</v>
      </c>
      <c r="Y23" s="97">
        <v>0</v>
      </c>
      <c r="Z23" s="97">
        <v>0</v>
      </c>
      <c r="AA23" s="97">
        <v>0</v>
      </c>
      <c r="AB23" s="97">
        <v>0</v>
      </c>
      <c r="AC23" s="97">
        <v>0</v>
      </c>
      <c r="AD23" s="97">
        <v>0</v>
      </c>
      <c r="AE23" s="97">
        <v>0</v>
      </c>
      <c r="AF23" s="97">
        <v>0</v>
      </c>
      <c r="AG23" s="97">
        <v>0</v>
      </c>
      <c r="AH23" s="97">
        <v>0</v>
      </c>
      <c r="AI23" s="97">
        <v>0</v>
      </c>
      <c r="AJ23" s="90">
        <f t="shared" si="4"/>
        <v>0.60000000000000009</v>
      </c>
      <c r="AK23" s="91">
        <f t="shared" si="5"/>
        <v>2.0689655172413796E-2</v>
      </c>
    </row>
    <row r="24" spans="2:39" s="9" customFormat="1" ht="13.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97">
        <v>0</v>
      </c>
      <c r="G24" s="97">
        <v>0</v>
      </c>
      <c r="H24" s="97">
        <v>0</v>
      </c>
      <c r="I24" s="97">
        <v>1.8</v>
      </c>
      <c r="J24" s="97">
        <v>3.4</v>
      </c>
      <c r="K24" s="97">
        <v>0</v>
      </c>
      <c r="L24" s="97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0.2</v>
      </c>
      <c r="R24" s="98">
        <v>5.2</v>
      </c>
      <c r="S24" s="97">
        <v>0</v>
      </c>
      <c r="T24" s="97">
        <v>77.8</v>
      </c>
      <c r="U24" s="97">
        <v>111.6</v>
      </c>
      <c r="V24" s="97">
        <v>77.599999999999994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67.400000000000006</v>
      </c>
      <c r="AC24" s="97">
        <v>1.8</v>
      </c>
      <c r="AD24" s="97">
        <v>0.8</v>
      </c>
      <c r="AE24" s="97">
        <v>0</v>
      </c>
      <c r="AF24" s="97">
        <v>0</v>
      </c>
      <c r="AG24" s="97">
        <v>0</v>
      </c>
      <c r="AH24" s="97">
        <v>0</v>
      </c>
      <c r="AI24" s="97">
        <v>1.8</v>
      </c>
      <c r="AJ24" s="90">
        <f t="shared" ref="AJ24:AJ29" si="6">SUM(F24:AI24)</f>
        <v>349.40000000000003</v>
      </c>
      <c r="AK24" s="91">
        <f t="shared" si="5"/>
        <v>11.646666666666668</v>
      </c>
    </row>
    <row r="25" spans="2:39" s="9" customFormat="1" ht="13.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97">
        <v>3.8</v>
      </c>
      <c r="G25" s="97">
        <v>0</v>
      </c>
      <c r="H25" s="97">
        <v>0</v>
      </c>
      <c r="I25" s="97">
        <v>10.4</v>
      </c>
      <c r="J25" s="97">
        <v>0.8</v>
      </c>
      <c r="K25" s="97">
        <v>0.4</v>
      </c>
      <c r="L25" s="97">
        <v>0</v>
      </c>
      <c r="M25" s="98">
        <v>0</v>
      </c>
      <c r="N25" s="98">
        <v>0</v>
      </c>
      <c r="O25" s="98">
        <v>0</v>
      </c>
      <c r="P25" s="98">
        <v>0.2</v>
      </c>
      <c r="Q25" s="98">
        <v>1</v>
      </c>
      <c r="R25" s="98">
        <v>3.4</v>
      </c>
      <c r="S25" s="97">
        <v>0.2</v>
      </c>
      <c r="T25" s="97">
        <v>67.400000000000006</v>
      </c>
      <c r="U25" s="97">
        <v>70.599999999999994</v>
      </c>
      <c r="V25" s="97">
        <v>35.4</v>
      </c>
      <c r="W25" s="97">
        <v>0.2</v>
      </c>
      <c r="X25" s="97">
        <v>0</v>
      </c>
      <c r="Y25" s="97">
        <v>0</v>
      </c>
      <c r="Z25" s="97">
        <v>0</v>
      </c>
      <c r="AA25" s="97">
        <v>0</v>
      </c>
      <c r="AB25" s="97">
        <v>40.6</v>
      </c>
      <c r="AC25" s="97">
        <v>23.1</v>
      </c>
      <c r="AD25" s="97">
        <v>0</v>
      </c>
      <c r="AE25" s="97">
        <v>7.8</v>
      </c>
      <c r="AF25" s="97">
        <v>0.2</v>
      </c>
      <c r="AG25" s="97">
        <v>0</v>
      </c>
      <c r="AH25" s="97">
        <v>0</v>
      </c>
      <c r="AI25" s="97">
        <v>7.4</v>
      </c>
      <c r="AJ25" s="90">
        <f t="shared" si="6"/>
        <v>272.89999999999998</v>
      </c>
      <c r="AK25" s="91">
        <f t="shared" si="5"/>
        <v>9.0966666666666658</v>
      </c>
    </row>
    <row r="26" spans="2:39" s="9" customFormat="1" ht="13.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97" t="s">
        <v>162</v>
      </c>
      <c r="G26" s="97">
        <v>0</v>
      </c>
      <c r="H26" s="97">
        <v>1.5</v>
      </c>
      <c r="I26" s="97">
        <v>0</v>
      </c>
      <c r="J26" s="97" t="s">
        <v>162</v>
      </c>
      <c r="K26" s="97" t="s">
        <v>162</v>
      </c>
      <c r="L26" s="97" t="s">
        <v>162</v>
      </c>
      <c r="M26" s="98">
        <v>0</v>
      </c>
      <c r="N26" s="98">
        <v>0</v>
      </c>
      <c r="O26" s="98">
        <v>0</v>
      </c>
      <c r="P26" s="98">
        <v>52</v>
      </c>
      <c r="Q26" s="98" t="s">
        <v>162</v>
      </c>
      <c r="R26" s="98" t="s">
        <v>162</v>
      </c>
      <c r="S26" s="97">
        <v>0</v>
      </c>
      <c r="T26" s="97" t="s">
        <v>162</v>
      </c>
      <c r="U26" s="97">
        <v>15.5</v>
      </c>
      <c r="V26" s="97">
        <v>2.5</v>
      </c>
      <c r="W26" s="97" t="s">
        <v>162</v>
      </c>
      <c r="X26" s="97">
        <v>0</v>
      </c>
      <c r="Y26" s="97">
        <v>0</v>
      </c>
      <c r="Z26" s="97">
        <v>0</v>
      </c>
      <c r="AA26" s="97">
        <v>9.5</v>
      </c>
      <c r="AB26" s="97" t="s">
        <v>162</v>
      </c>
      <c r="AC26" s="97">
        <v>0</v>
      </c>
      <c r="AD26" s="97" t="s">
        <v>162</v>
      </c>
      <c r="AE26" s="97" t="s">
        <v>162</v>
      </c>
      <c r="AF26" s="97">
        <v>0</v>
      </c>
      <c r="AG26" s="97">
        <v>0</v>
      </c>
      <c r="AH26" s="97">
        <v>0</v>
      </c>
      <c r="AI26" s="97">
        <v>0</v>
      </c>
      <c r="AJ26" s="90">
        <f t="shared" si="6"/>
        <v>81</v>
      </c>
      <c r="AK26" s="91">
        <f t="shared" si="2"/>
        <v>4.2631578947368425</v>
      </c>
    </row>
    <row r="27" spans="2:39" s="9" customFormat="1" ht="13.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8">
        <v>0</v>
      </c>
      <c r="N27" s="98">
        <v>0</v>
      </c>
      <c r="O27" s="98">
        <v>0</v>
      </c>
      <c r="P27" s="98">
        <v>1.1000000000000001</v>
      </c>
      <c r="Q27" s="98">
        <v>1.1000000000000001</v>
      </c>
      <c r="R27" s="98">
        <v>0.7</v>
      </c>
      <c r="S27" s="97">
        <v>0</v>
      </c>
      <c r="T27" s="97" t="s">
        <v>162</v>
      </c>
      <c r="U27" s="97">
        <v>25.2</v>
      </c>
      <c r="V27" s="97">
        <v>9.6999999999999993</v>
      </c>
      <c r="W27" s="97">
        <v>0</v>
      </c>
      <c r="X27" s="97">
        <v>0</v>
      </c>
      <c r="Y27" s="97">
        <v>0</v>
      </c>
      <c r="Z27" s="97">
        <v>6</v>
      </c>
      <c r="AA27" s="97">
        <v>0</v>
      </c>
      <c r="AB27" s="97">
        <v>0</v>
      </c>
      <c r="AC27" s="97">
        <v>0</v>
      </c>
      <c r="AD27" s="97">
        <v>0</v>
      </c>
      <c r="AE27" s="97">
        <v>0</v>
      </c>
      <c r="AF27" s="97">
        <v>0</v>
      </c>
      <c r="AG27" s="97">
        <v>0</v>
      </c>
      <c r="AH27" s="97">
        <v>0</v>
      </c>
      <c r="AI27" s="97">
        <v>0.3</v>
      </c>
      <c r="AJ27" s="90">
        <f t="shared" si="6"/>
        <v>44.099999999999994</v>
      </c>
      <c r="AK27" s="91">
        <f t="shared" si="2"/>
        <v>1.5206896551724136</v>
      </c>
    </row>
    <row r="28" spans="2:39" s="9" customFormat="1" ht="13.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8">
        <v>0</v>
      </c>
      <c r="N28" s="98">
        <v>0</v>
      </c>
      <c r="O28" s="98">
        <v>0</v>
      </c>
      <c r="P28" s="98">
        <v>4.3</v>
      </c>
      <c r="Q28" s="98" t="s">
        <v>162</v>
      </c>
      <c r="R28" s="98">
        <v>2.8</v>
      </c>
      <c r="S28" s="97">
        <v>0</v>
      </c>
      <c r="T28" s="97">
        <v>4.5</v>
      </c>
      <c r="U28" s="97">
        <v>16.399999999999999</v>
      </c>
      <c r="V28" s="97">
        <v>13.5</v>
      </c>
      <c r="W28" s="97">
        <v>0</v>
      </c>
      <c r="X28" s="97">
        <v>0</v>
      </c>
      <c r="Y28" s="97">
        <v>0</v>
      </c>
      <c r="Z28" s="97" t="s">
        <v>162</v>
      </c>
      <c r="AA28" s="97">
        <v>0</v>
      </c>
      <c r="AB28" s="97">
        <v>20</v>
      </c>
      <c r="AC28" s="97">
        <v>3.8</v>
      </c>
      <c r="AD28" s="97">
        <v>0</v>
      </c>
      <c r="AE28" s="97">
        <v>0</v>
      </c>
      <c r="AF28" s="97">
        <v>0</v>
      </c>
      <c r="AG28" s="97">
        <v>0</v>
      </c>
      <c r="AH28" s="97">
        <v>0</v>
      </c>
      <c r="AI28" s="97">
        <v>0</v>
      </c>
      <c r="AJ28" s="90">
        <f t="shared" si="6"/>
        <v>65.3</v>
      </c>
      <c r="AK28" s="91">
        <f t="shared" si="2"/>
        <v>2.3321428571428569</v>
      </c>
    </row>
    <row r="29" spans="2:39" ht="13.5" customHeight="1" x14ac:dyDescent="0.25">
      <c r="B29" s="17" t="str">
        <f t="shared" ref="B29:B80" si="7">CONCATENATE(C29,"_",D29)</f>
        <v>Altiplano_Los Quintos</v>
      </c>
      <c r="C29" s="17" t="s">
        <v>0</v>
      </c>
      <c r="D29" s="17" t="s">
        <v>50</v>
      </c>
      <c r="E29" s="17" t="s">
        <v>51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  <c r="AC29" s="140">
        <v>0</v>
      </c>
      <c r="AD29" s="140">
        <v>0</v>
      </c>
      <c r="AE29" s="140">
        <v>2.4</v>
      </c>
      <c r="AF29" s="140">
        <v>0.2</v>
      </c>
      <c r="AG29" s="140">
        <v>0</v>
      </c>
      <c r="AH29" s="140">
        <v>0</v>
      </c>
      <c r="AI29" s="140">
        <v>0</v>
      </c>
      <c r="AJ29" s="90">
        <f t="shared" si="6"/>
        <v>2.6</v>
      </c>
      <c r="AK29" s="91">
        <f t="shared" si="2"/>
        <v>8.666666666666667E-2</v>
      </c>
    </row>
    <row r="30" spans="2:39" ht="13.5" customHeight="1" x14ac:dyDescent="0.25">
      <c r="B30" s="17" t="str">
        <f t="shared" si="7"/>
        <v>Altiplano_El Cuijal</v>
      </c>
      <c r="C30" s="17" t="s">
        <v>0</v>
      </c>
      <c r="D30" s="17" t="s">
        <v>52</v>
      </c>
      <c r="E30" s="17" t="s">
        <v>61</v>
      </c>
      <c r="F30" s="96" t="s">
        <v>162</v>
      </c>
      <c r="G30" s="96" t="s">
        <v>162</v>
      </c>
      <c r="H30" s="96" t="s">
        <v>162</v>
      </c>
      <c r="I30" s="96" t="s">
        <v>162</v>
      </c>
      <c r="J30" s="96" t="s">
        <v>162</v>
      </c>
      <c r="K30" s="96" t="s">
        <v>162</v>
      </c>
      <c r="L30" s="96" t="s">
        <v>162</v>
      </c>
      <c r="M30" s="96" t="s">
        <v>162</v>
      </c>
      <c r="N30" s="96" t="s">
        <v>162</v>
      </c>
      <c r="O30" s="96" t="s">
        <v>162</v>
      </c>
      <c r="P30" s="96" t="s">
        <v>162</v>
      </c>
      <c r="Q30" s="96" t="s">
        <v>162</v>
      </c>
      <c r="R30" s="96" t="s">
        <v>162</v>
      </c>
      <c r="S30" s="96" t="s">
        <v>162</v>
      </c>
      <c r="T30" s="96" t="s">
        <v>162</v>
      </c>
      <c r="U30" s="96" t="s">
        <v>162</v>
      </c>
      <c r="V30" s="96" t="s">
        <v>162</v>
      </c>
      <c r="W30" s="96" t="s">
        <v>162</v>
      </c>
      <c r="X30" s="96" t="s">
        <v>162</v>
      </c>
      <c r="Y30" s="96" t="s">
        <v>162</v>
      </c>
      <c r="Z30" s="96" t="s">
        <v>162</v>
      </c>
      <c r="AA30" s="96" t="s">
        <v>162</v>
      </c>
      <c r="AB30" s="96" t="s">
        <v>162</v>
      </c>
      <c r="AC30" s="96" t="s">
        <v>162</v>
      </c>
      <c r="AD30" s="96" t="s">
        <v>162</v>
      </c>
      <c r="AE30" s="96" t="s">
        <v>162</v>
      </c>
      <c r="AF30" s="96" t="s">
        <v>162</v>
      </c>
      <c r="AG30" s="96" t="s">
        <v>162</v>
      </c>
      <c r="AH30" s="96" t="s">
        <v>162</v>
      </c>
      <c r="AI30" s="96">
        <v>0</v>
      </c>
      <c r="AJ30" s="90">
        <f t="shared" ref="AJ30:AJ80" si="8">SUM(F30:AI30)</f>
        <v>0</v>
      </c>
      <c r="AK30" s="91">
        <f t="shared" si="2"/>
        <v>0</v>
      </c>
      <c r="AM30" s="16"/>
    </row>
    <row r="31" spans="2:39" ht="13.5" customHeight="1" x14ac:dyDescent="0.25">
      <c r="B31" s="17" t="str">
        <f t="shared" si="7"/>
        <v>Altiplano_Charcas</v>
      </c>
      <c r="C31" s="17" t="s">
        <v>0</v>
      </c>
      <c r="D31" s="17" t="s">
        <v>54</v>
      </c>
      <c r="E31" s="17" t="s">
        <v>54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90">
        <f t="shared" si="8"/>
        <v>0</v>
      </c>
      <c r="AK31" s="91">
        <f t="shared" si="2"/>
        <v>0</v>
      </c>
    </row>
    <row r="32" spans="2:39" ht="13.5" customHeight="1" x14ac:dyDescent="0.25">
      <c r="B32" s="17" t="str">
        <f t="shared" si="7"/>
        <v>Altiplano_El Huizache</v>
      </c>
      <c r="C32" s="17" t="s">
        <v>0</v>
      </c>
      <c r="D32" s="17" t="s">
        <v>55</v>
      </c>
      <c r="E32" s="17" t="s">
        <v>56</v>
      </c>
      <c r="F32" s="140">
        <v>0</v>
      </c>
      <c r="G32" s="140">
        <v>0</v>
      </c>
      <c r="H32" s="140">
        <v>3.8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6.6</v>
      </c>
      <c r="Q32" s="140">
        <v>11</v>
      </c>
      <c r="R32" s="140">
        <v>8.4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0.2</v>
      </c>
      <c r="AC32" s="140">
        <v>0</v>
      </c>
      <c r="AD32" s="140">
        <v>0</v>
      </c>
      <c r="AE32" s="140">
        <v>7</v>
      </c>
      <c r="AF32" s="140">
        <v>0</v>
      </c>
      <c r="AG32" s="140">
        <v>0</v>
      </c>
      <c r="AH32" s="140">
        <v>0</v>
      </c>
      <c r="AI32" s="140">
        <v>0</v>
      </c>
      <c r="AJ32" s="90">
        <f t="shared" si="8"/>
        <v>37</v>
      </c>
      <c r="AK32" s="91">
        <f t="shared" si="2"/>
        <v>1.2333333333333334</v>
      </c>
      <c r="AM32" s="16"/>
    </row>
    <row r="33" spans="2:39" ht="13.5" customHeight="1" x14ac:dyDescent="0.25">
      <c r="B33" s="17" t="str">
        <f t="shared" si="7"/>
        <v>Altiplano_El Vergel</v>
      </c>
      <c r="C33" s="17" t="s">
        <v>0</v>
      </c>
      <c r="D33" s="17" t="s">
        <v>143</v>
      </c>
      <c r="E33" s="17" t="s">
        <v>1</v>
      </c>
      <c r="F33" s="140">
        <v>0</v>
      </c>
      <c r="G33" s="140">
        <v>0</v>
      </c>
      <c r="H33" s="140">
        <v>0</v>
      </c>
      <c r="I33" s="140">
        <v>0</v>
      </c>
      <c r="J33" s="140">
        <v>0</v>
      </c>
      <c r="K33" s="140">
        <v>0</v>
      </c>
      <c r="L33" s="140">
        <v>0</v>
      </c>
      <c r="M33" s="140">
        <v>0</v>
      </c>
      <c r="N33" s="140">
        <v>0</v>
      </c>
      <c r="O33" s="140">
        <v>0</v>
      </c>
      <c r="P33" s="140">
        <v>0</v>
      </c>
      <c r="Q33" s="140">
        <v>0</v>
      </c>
      <c r="R33" s="140">
        <v>0</v>
      </c>
      <c r="S33" s="140">
        <v>0</v>
      </c>
      <c r="T33" s="140">
        <v>0</v>
      </c>
      <c r="U33" s="140">
        <v>0</v>
      </c>
      <c r="V33" s="140">
        <v>0</v>
      </c>
      <c r="W33" s="140">
        <v>0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  <c r="AC33" s="140">
        <v>0</v>
      </c>
      <c r="AD33" s="140">
        <v>0</v>
      </c>
      <c r="AE33" s="140">
        <v>0</v>
      </c>
      <c r="AF33" s="140">
        <v>0</v>
      </c>
      <c r="AG33" s="140">
        <v>0</v>
      </c>
      <c r="AH33" s="140">
        <v>0</v>
      </c>
      <c r="AI33" s="140">
        <v>0</v>
      </c>
      <c r="AJ33" s="90">
        <f t="shared" si="8"/>
        <v>0</v>
      </c>
      <c r="AK33" s="91">
        <f t="shared" si="2"/>
        <v>0</v>
      </c>
    </row>
    <row r="34" spans="2:39" ht="13.5" customHeight="1" x14ac:dyDescent="0.25">
      <c r="B34" s="17" t="str">
        <f t="shared" si="7"/>
        <v xml:space="preserve">Altiplano_Pocitos </v>
      </c>
      <c r="C34" s="17" t="s">
        <v>0</v>
      </c>
      <c r="D34" s="17" t="s">
        <v>57</v>
      </c>
      <c r="E34" s="17" t="s">
        <v>1</v>
      </c>
      <c r="F34" s="140">
        <v>0</v>
      </c>
      <c r="G34" s="140">
        <v>0</v>
      </c>
      <c r="H34" s="140">
        <v>0</v>
      </c>
      <c r="I34" s="140">
        <v>0</v>
      </c>
      <c r="J34" s="140">
        <v>0</v>
      </c>
      <c r="K34" s="140">
        <v>0</v>
      </c>
      <c r="L34" s="140">
        <v>0</v>
      </c>
      <c r="M34" s="140">
        <v>0</v>
      </c>
      <c r="N34" s="140">
        <v>0</v>
      </c>
      <c r="O34" s="140">
        <v>0</v>
      </c>
      <c r="P34" s="140">
        <v>0</v>
      </c>
      <c r="Q34" s="140">
        <v>0</v>
      </c>
      <c r="R34" s="140">
        <v>0</v>
      </c>
      <c r="S34" s="140">
        <v>0</v>
      </c>
      <c r="T34" s="140">
        <v>0</v>
      </c>
      <c r="U34" s="140">
        <v>0</v>
      </c>
      <c r="V34" s="140">
        <v>0</v>
      </c>
      <c r="W34" s="140">
        <v>0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  <c r="AC34" s="140">
        <v>0</v>
      </c>
      <c r="AD34" s="140">
        <v>0</v>
      </c>
      <c r="AE34" s="140">
        <v>0</v>
      </c>
      <c r="AF34" s="140">
        <v>0</v>
      </c>
      <c r="AG34" s="140">
        <v>0</v>
      </c>
      <c r="AH34" s="140">
        <v>0</v>
      </c>
      <c r="AI34" s="140">
        <v>0</v>
      </c>
      <c r="AJ34" s="90">
        <f t="shared" si="8"/>
        <v>0</v>
      </c>
      <c r="AK34" s="91">
        <f t="shared" si="2"/>
        <v>0</v>
      </c>
      <c r="AM34" s="16"/>
    </row>
    <row r="35" spans="2:39" ht="13.5" customHeight="1" x14ac:dyDescent="0.25">
      <c r="B35" s="17" t="str">
        <f t="shared" si="7"/>
        <v>Altiplano_Banderillas</v>
      </c>
      <c r="C35" s="17" t="s">
        <v>0</v>
      </c>
      <c r="D35" s="17" t="s">
        <v>58</v>
      </c>
      <c r="E35" s="17" t="s">
        <v>59</v>
      </c>
      <c r="F35" s="140">
        <v>0</v>
      </c>
      <c r="G35" s="140">
        <v>0</v>
      </c>
      <c r="H35" s="140">
        <v>0</v>
      </c>
      <c r="I35" s="140">
        <v>0.2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0.2</v>
      </c>
      <c r="P35" s="140">
        <v>0.2</v>
      </c>
      <c r="Q35" s="140">
        <v>1.2</v>
      </c>
      <c r="R35" s="140">
        <v>0.2</v>
      </c>
      <c r="S35" s="140">
        <v>0.2</v>
      </c>
      <c r="T35" s="140">
        <v>0.2</v>
      </c>
      <c r="U35" s="140">
        <v>0</v>
      </c>
      <c r="V35" s="140">
        <v>0</v>
      </c>
      <c r="W35" s="140">
        <v>0</v>
      </c>
      <c r="X35" s="140">
        <v>0</v>
      </c>
      <c r="Y35" s="140">
        <v>0</v>
      </c>
      <c r="Z35" s="140">
        <v>0.2</v>
      </c>
      <c r="AA35" s="140">
        <v>0.2</v>
      </c>
      <c r="AB35" s="140">
        <v>0</v>
      </c>
      <c r="AC35" s="140">
        <v>0</v>
      </c>
      <c r="AD35" s="140">
        <v>0.2</v>
      </c>
      <c r="AE35" s="140">
        <v>0</v>
      </c>
      <c r="AF35" s="140">
        <v>0</v>
      </c>
      <c r="AG35" s="140">
        <v>0</v>
      </c>
      <c r="AH35" s="140">
        <v>0</v>
      </c>
      <c r="AI35" s="140">
        <v>0</v>
      </c>
      <c r="AJ35" s="90">
        <f t="shared" si="8"/>
        <v>3.0000000000000009</v>
      </c>
      <c r="AK35" s="91">
        <f t="shared" si="2"/>
        <v>0.10000000000000003</v>
      </c>
    </row>
    <row r="36" spans="2:39" ht="13.5" customHeight="1" x14ac:dyDescent="0.25">
      <c r="B36" s="17" t="str">
        <f t="shared" si="7"/>
        <v>Altiplano_Sabanillas</v>
      </c>
      <c r="C36" s="17" t="s">
        <v>0</v>
      </c>
      <c r="D36" s="17" t="s">
        <v>60</v>
      </c>
      <c r="E36" s="17" t="s">
        <v>61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  <c r="AC36" s="140">
        <v>0</v>
      </c>
      <c r="AD36" s="140">
        <v>0</v>
      </c>
      <c r="AE36" s="140">
        <v>0</v>
      </c>
      <c r="AF36" s="140">
        <v>0</v>
      </c>
      <c r="AG36" s="140">
        <v>0</v>
      </c>
      <c r="AH36" s="140">
        <v>0</v>
      </c>
      <c r="AI36" s="140">
        <v>0</v>
      </c>
      <c r="AJ36" s="90">
        <f t="shared" si="8"/>
        <v>0</v>
      </c>
      <c r="AK36" s="91">
        <f t="shared" si="2"/>
        <v>0</v>
      </c>
      <c r="AM36" s="16"/>
    </row>
    <row r="37" spans="2:39" ht="13.5" customHeight="1" x14ac:dyDescent="0.25">
      <c r="B37" s="17" t="str">
        <f t="shared" si="7"/>
        <v>Altiplano_BuenaVista</v>
      </c>
      <c r="C37" s="17" t="s">
        <v>0</v>
      </c>
      <c r="D37" s="17" t="s">
        <v>62</v>
      </c>
      <c r="E37" s="17" t="s">
        <v>63</v>
      </c>
      <c r="F37" s="140">
        <v>0.4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10</v>
      </c>
      <c r="O37" s="140">
        <v>25</v>
      </c>
      <c r="P37" s="140">
        <v>26.2</v>
      </c>
      <c r="Q37" s="140" t="s">
        <v>162</v>
      </c>
      <c r="R37" s="140">
        <v>16.600000000000001</v>
      </c>
      <c r="S37" s="140">
        <v>3.4</v>
      </c>
      <c r="T37" s="140">
        <v>0</v>
      </c>
      <c r="U37" s="140">
        <v>0.2</v>
      </c>
      <c r="V37" s="140">
        <v>0.2</v>
      </c>
      <c r="W37" s="140">
        <v>0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  <c r="AC37" s="140">
        <v>0</v>
      </c>
      <c r="AD37" s="140">
        <v>0</v>
      </c>
      <c r="AE37" s="140">
        <v>0</v>
      </c>
      <c r="AF37" s="140">
        <v>0.2</v>
      </c>
      <c r="AG37" s="140">
        <v>0</v>
      </c>
      <c r="AH37" s="140">
        <v>0.8</v>
      </c>
      <c r="AI37" s="140">
        <v>0</v>
      </c>
      <c r="AJ37" s="90">
        <f t="shared" si="8"/>
        <v>83</v>
      </c>
      <c r="AK37" s="91">
        <f t="shared" si="2"/>
        <v>2.8620689655172415</v>
      </c>
    </row>
    <row r="38" spans="2:39" ht="13.5" customHeight="1" x14ac:dyDescent="0.25">
      <c r="B38" s="17" t="str">
        <f t="shared" si="7"/>
        <v>Altiplano_La Terquedad</v>
      </c>
      <c r="C38" s="17" t="s">
        <v>0</v>
      </c>
      <c r="D38" s="17" t="s">
        <v>64</v>
      </c>
      <c r="E38" s="17" t="s">
        <v>63</v>
      </c>
      <c r="F38" s="140">
        <v>1.2</v>
      </c>
      <c r="G38" s="140">
        <v>0</v>
      </c>
      <c r="H38" s="140">
        <v>12.4</v>
      </c>
      <c r="I38" s="140">
        <v>0</v>
      </c>
      <c r="J38" s="140">
        <v>0</v>
      </c>
      <c r="K38" s="140">
        <v>0</v>
      </c>
      <c r="L38" s="140">
        <v>0</v>
      </c>
      <c r="M38" s="140">
        <v>0</v>
      </c>
      <c r="N38" s="140">
        <v>0</v>
      </c>
      <c r="O38" s="140">
        <v>0</v>
      </c>
      <c r="P38" s="140">
        <v>20.399999999999999</v>
      </c>
      <c r="Q38" s="140">
        <v>10.6</v>
      </c>
      <c r="R38" s="140">
        <v>8.6</v>
      </c>
      <c r="S38" s="140">
        <v>0.2</v>
      </c>
      <c r="T38" s="140">
        <v>0</v>
      </c>
      <c r="U38" s="140">
        <v>9.1999999999999993</v>
      </c>
      <c r="V38" s="140">
        <v>0</v>
      </c>
      <c r="W38" s="140">
        <v>0</v>
      </c>
      <c r="X38" s="140">
        <v>0</v>
      </c>
      <c r="Y38" s="140">
        <v>0</v>
      </c>
      <c r="Z38" s="140">
        <v>0</v>
      </c>
      <c r="AA38" s="140">
        <v>0</v>
      </c>
      <c r="AB38" s="140">
        <v>1.4</v>
      </c>
      <c r="AC38" s="140">
        <v>0</v>
      </c>
      <c r="AD38" s="140">
        <v>0</v>
      </c>
      <c r="AE38" s="140">
        <v>3.8</v>
      </c>
      <c r="AF38" s="140">
        <v>0</v>
      </c>
      <c r="AG38" s="140">
        <v>0</v>
      </c>
      <c r="AH38" s="140">
        <v>0</v>
      </c>
      <c r="AI38" s="140">
        <v>0</v>
      </c>
      <c r="AJ38" s="90">
        <f t="shared" si="8"/>
        <v>67.800000000000011</v>
      </c>
      <c r="AK38" s="91">
        <f t="shared" si="2"/>
        <v>2.2600000000000002</v>
      </c>
      <c r="AM38" s="16"/>
    </row>
    <row r="39" spans="2:39" ht="13.5" customHeight="1" x14ac:dyDescent="0.25">
      <c r="B39" s="17" t="str">
        <f t="shared" si="7"/>
        <v>Altiplano_BuenaVista</v>
      </c>
      <c r="C39" s="17" t="s">
        <v>0</v>
      </c>
      <c r="D39" s="17" t="s">
        <v>62</v>
      </c>
      <c r="E39" s="17" t="s">
        <v>65</v>
      </c>
      <c r="F39" s="140" t="s">
        <v>162</v>
      </c>
      <c r="G39" s="140" t="s">
        <v>162</v>
      </c>
      <c r="H39" s="140" t="s">
        <v>162</v>
      </c>
      <c r="I39" s="140" t="s">
        <v>162</v>
      </c>
      <c r="J39" s="140" t="s">
        <v>162</v>
      </c>
      <c r="K39" s="140" t="s">
        <v>162</v>
      </c>
      <c r="L39" s="140" t="s">
        <v>162</v>
      </c>
      <c r="M39" s="140" t="s">
        <v>162</v>
      </c>
      <c r="N39" s="140" t="s">
        <v>162</v>
      </c>
      <c r="O39" s="140" t="s">
        <v>162</v>
      </c>
      <c r="P39" s="140" t="s">
        <v>162</v>
      </c>
      <c r="Q39" s="140" t="s">
        <v>162</v>
      </c>
      <c r="R39" s="140" t="s">
        <v>162</v>
      </c>
      <c r="S39" s="140" t="s">
        <v>162</v>
      </c>
      <c r="T39" s="140" t="s">
        <v>162</v>
      </c>
      <c r="U39" s="140">
        <v>6</v>
      </c>
      <c r="V39" s="140">
        <v>0</v>
      </c>
      <c r="W39" s="140">
        <v>0</v>
      </c>
      <c r="X39" s="140">
        <v>0</v>
      </c>
      <c r="Y39" s="140" t="s">
        <v>162</v>
      </c>
      <c r="Z39" s="140">
        <v>0</v>
      </c>
      <c r="AA39" s="140" t="s">
        <v>162</v>
      </c>
      <c r="AB39" s="140" t="s">
        <v>162</v>
      </c>
      <c r="AC39" s="140" t="s">
        <v>162</v>
      </c>
      <c r="AD39" s="140" t="s">
        <v>162</v>
      </c>
      <c r="AE39" s="140" t="s">
        <v>162</v>
      </c>
      <c r="AF39" s="140" t="s">
        <v>162</v>
      </c>
      <c r="AG39" s="140" t="s">
        <v>162</v>
      </c>
      <c r="AH39" s="140" t="s">
        <v>162</v>
      </c>
      <c r="AI39" s="140" t="s">
        <v>162</v>
      </c>
      <c r="AJ39" s="90">
        <f t="shared" si="8"/>
        <v>6</v>
      </c>
      <c r="AK39" s="91">
        <f t="shared" si="2"/>
        <v>1.2</v>
      </c>
    </row>
    <row r="40" spans="2:39" ht="13.5" customHeight="1" x14ac:dyDescent="0.25">
      <c r="B40" s="17" t="str">
        <f t="shared" si="7"/>
        <v>Altiplano_La Dulce</v>
      </c>
      <c r="C40" s="17" t="s">
        <v>0</v>
      </c>
      <c r="D40" s="17" t="s">
        <v>66</v>
      </c>
      <c r="E40" s="17" t="s">
        <v>65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  <c r="O40" s="140">
        <v>0</v>
      </c>
      <c r="P40" s="140">
        <v>0</v>
      </c>
      <c r="Q40" s="140">
        <v>0</v>
      </c>
      <c r="R40" s="140">
        <v>0</v>
      </c>
      <c r="S40" s="140">
        <v>0</v>
      </c>
      <c r="T40" s="140">
        <v>0</v>
      </c>
      <c r="U40" s="140">
        <v>0</v>
      </c>
      <c r="V40" s="140">
        <v>0</v>
      </c>
      <c r="W40" s="140">
        <v>0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  <c r="AC40" s="140">
        <v>0</v>
      </c>
      <c r="AD40" s="140">
        <v>0</v>
      </c>
      <c r="AE40" s="140">
        <v>0</v>
      </c>
      <c r="AF40" s="140">
        <v>0</v>
      </c>
      <c r="AG40" s="140">
        <v>0</v>
      </c>
      <c r="AH40" s="140">
        <v>0</v>
      </c>
      <c r="AI40" s="140">
        <v>0</v>
      </c>
      <c r="AJ40" s="90">
        <f t="shared" si="8"/>
        <v>0</v>
      </c>
      <c r="AK40" s="91">
        <f t="shared" si="2"/>
        <v>0</v>
      </c>
      <c r="AM40" s="16"/>
    </row>
    <row r="41" spans="2:39" ht="13.5" customHeight="1" x14ac:dyDescent="0.25">
      <c r="B41" s="17" t="str">
        <f t="shared" si="7"/>
        <v>Altiplano_Yoliatl</v>
      </c>
      <c r="C41" s="17" t="s">
        <v>0</v>
      </c>
      <c r="D41" s="17" t="s">
        <v>67</v>
      </c>
      <c r="E41" s="17" t="s">
        <v>65</v>
      </c>
      <c r="F41" s="140">
        <v>0</v>
      </c>
      <c r="G41" s="140">
        <v>0</v>
      </c>
      <c r="H41" s="140">
        <v>1</v>
      </c>
      <c r="I41" s="140">
        <v>5.2</v>
      </c>
      <c r="J41" s="140">
        <v>8</v>
      </c>
      <c r="K41" s="140">
        <v>10</v>
      </c>
      <c r="L41" s="140">
        <v>1</v>
      </c>
      <c r="M41" s="140">
        <v>1</v>
      </c>
      <c r="N41" s="140">
        <v>0</v>
      </c>
      <c r="O41" s="140">
        <v>0</v>
      </c>
      <c r="P41" s="140">
        <v>0</v>
      </c>
      <c r="Q41" s="140">
        <v>0</v>
      </c>
      <c r="R41" s="140">
        <v>0</v>
      </c>
      <c r="S41" s="140">
        <v>0.4</v>
      </c>
      <c r="T41" s="140">
        <v>0</v>
      </c>
      <c r="U41" s="140">
        <v>0</v>
      </c>
      <c r="V41" s="140">
        <v>0</v>
      </c>
      <c r="W41" s="140">
        <v>2.2000000000000002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  <c r="AC41" s="140">
        <v>0</v>
      </c>
      <c r="AD41" s="140">
        <v>0</v>
      </c>
      <c r="AE41" s="140">
        <v>0</v>
      </c>
      <c r="AF41" s="140">
        <v>0</v>
      </c>
      <c r="AG41" s="140">
        <v>0</v>
      </c>
      <c r="AH41" s="140">
        <v>0</v>
      </c>
      <c r="AI41" s="140">
        <v>0</v>
      </c>
      <c r="AJ41" s="90">
        <f t="shared" si="8"/>
        <v>28.799999999999997</v>
      </c>
      <c r="AK41" s="91">
        <f t="shared" si="2"/>
        <v>0.95999999999999985</v>
      </c>
    </row>
    <row r="42" spans="2:39" s="83" customFormat="1" ht="13.5" customHeigh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96" t="s">
        <v>162</v>
      </c>
      <c r="G42" s="96" t="s">
        <v>162</v>
      </c>
      <c r="H42" s="96" t="s">
        <v>162</v>
      </c>
      <c r="I42" s="96" t="s">
        <v>162</v>
      </c>
      <c r="J42" s="96" t="s">
        <v>162</v>
      </c>
      <c r="K42" s="96" t="s">
        <v>162</v>
      </c>
      <c r="L42" s="96" t="s">
        <v>162</v>
      </c>
      <c r="M42" s="96" t="s">
        <v>162</v>
      </c>
      <c r="N42" s="96" t="s">
        <v>162</v>
      </c>
      <c r="O42" s="96" t="s">
        <v>162</v>
      </c>
      <c r="P42" s="96" t="s">
        <v>162</v>
      </c>
      <c r="Q42" s="96" t="s">
        <v>162</v>
      </c>
      <c r="R42" s="96" t="s">
        <v>162</v>
      </c>
      <c r="S42" s="96" t="s">
        <v>162</v>
      </c>
      <c r="T42" s="96" t="s">
        <v>162</v>
      </c>
      <c r="U42" s="96" t="s">
        <v>162</v>
      </c>
      <c r="V42" s="96" t="s">
        <v>162</v>
      </c>
      <c r="W42" s="96" t="s">
        <v>162</v>
      </c>
      <c r="X42" s="96" t="s">
        <v>162</v>
      </c>
      <c r="Y42" s="96" t="s">
        <v>162</v>
      </c>
      <c r="Z42" s="96" t="s">
        <v>162</v>
      </c>
      <c r="AA42" s="96" t="s">
        <v>162</v>
      </c>
      <c r="AB42" s="96" t="s">
        <v>162</v>
      </c>
      <c r="AC42" s="96" t="s">
        <v>162</v>
      </c>
      <c r="AD42" s="96" t="s">
        <v>162</v>
      </c>
      <c r="AE42" s="96" t="s">
        <v>162</v>
      </c>
      <c r="AF42" s="96" t="s">
        <v>162</v>
      </c>
      <c r="AG42" s="96" t="s">
        <v>162</v>
      </c>
      <c r="AH42" s="96" t="s">
        <v>162</v>
      </c>
      <c r="AI42" s="96">
        <v>0</v>
      </c>
      <c r="AJ42" s="90">
        <f t="shared" si="8"/>
        <v>0</v>
      </c>
      <c r="AK42" s="91">
        <f t="shared" si="2"/>
        <v>0</v>
      </c>
    </row>
    <row r="43" spans="2:39" s="83" customFormat="1" ht="13.5" customHeigh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40">
        <v>0</v>
      </c>
      <c r="G43" s="140">
        <v>0</v>
      </c>
      <c r="H43" s="140">
        <v>0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  <c r="N43" s="140">
        <v>0</v>
      </c>
      <c r="O43" s="140">
        <v>9</v>
      </c>
      <c r="P43" s="140">
        <v>48.2</v>
      </c>
      <c r="Q43" s="140">
        <v>32.4</v>
      </c>
      <c r="R43" s="140">
        <v>6.2</v>
      </c>
      <c r="S43" s="140">
        <v>1.8</v>
      </c>
      <c r="T43" s="140">
        <v>5.8</v>
      </c>
      <c r="U43" s="140">
        <v>0</v>
      </c>
      <c r="V43" s="140">
        <v>0</v>
      </c>
      <c r="W43" s="140">
        <v>0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  <c r="AC43" s="140">
        <v>0</v>
      </c>
      <c r="AD43" s="140">
        <v>0</v>
      </c>
      <c r="AE43" s="140">
        <v>0</v>
      </c>
      <c r="AF43" s="140">
        <v>0</v>
      </c>
      <c r="AG43" s="140">
        <v>0</v>
      </c>
      <c r="AH43" s="140">
        <v>0</v>
      </c>
      <c r="AI43" s="140">
        <v>0</v>
      </c>
      <c r="AJ43" s="90">
        <f t="shared" si="8"/>
        <v>103.39999999999999</v>
      </c>
      <c r="AK43" s="91">
        <f t="shared" si="2"/>
        <v>3.4466666666666663</v>
      </c>
    </row>
    <row r="44" spans="2:39" s="83" customFormat="1" ht="13.5" customHeigh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  <c r="N44" s="140">
        <v>0</v>
      </c>
      <c r="O44" s="140">
        <v>0</v>
      </c>
      <c r="P44" s="140">
        <v>0.2</v>
      </c>
      <c r="Q44" s="140">
        <v>0</v>
      </c>
      <c r="R44" s="140">
        <v>0</v>
      </c>
      <c r="S44" s="140">
        <v>26.6</v>
      </c>
      <c r="T44" s="140">
        <v>0.2</v>
      </c>
      <c r="U44" s="140">
        <v>0.2</v>
      </c>
      <c r="V44" s="140">
        <v>0</v>
      </c>
      <c r="W44" s="140">
        <v>0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  <c r="AC44" s="140">
        <v>0</v>
      </c>
      <c r="AD44" s="140">
        <v>0</v>
      </c>
      <c r="AE44" s="140">
        <v>0</v>
      </c>
      <c r="AF44" s="140">
        <v>0.2</v>
      </c>
      <c r="AG44" s="140">
        <v>0</v>
      </c>
      <c r="AH44" s="140">
        <v>0</v>
      </c>
      <c r="AI44" s="140">
        <v>0</v>
      </c>
      <c r="AJ44" s="90">
        <f t="shared" si="8"/>
        <v>27.4</v>
      </c>
      <c r="AK44" s="91">
        <f t="shared" si="2"/>
        <v>0.91333333333333333</v>
      </c>
    </row>
    <row r="45" spans="2:39" s="83" customFormat="1" ht="13.5" customHeigh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40">
        <v>0.2</v>
      </c>
      <c r="G45" s="140">
        <v>0</v>
      </c>
      <c r="H45" s="140">
        <v>0</v>
      </c>
      <c r="I45" s="140">
        <v>2</v>
      </c>
      <c r="J45" s="140">
        <v>0</v>
      </c>
      <c r="K45" s="140">
        <v>0</v>
      </c>
      <c r="L45" s="140">
        <v>0</v>
      </c>
      <c r="M45" s="140">
        <v>0</v>
      </c>
      <c r="N45" s="140">
        <v>4.5999999999999996</v>
      </c>
      <c r="O45" s="140">
        <v>1.2</v>
      </c>
      <c r="P45" s="140">
        <v>8.4</v>
      </c>
      <c r="Q45" s="140">
        <v>54</v>
      </c>
      <c r="R45" s="140">
        <v>11.4</v>
      </c>
      <c r="S45" s="140">
        <v>40.4</v>
      </c>
      <c r="T45" s="140">
        <v>5</v>
      </c>
      <c r="U45" s="140">
        <v>0</v>
      </c>
      <c r="V45" s="140">
        <v>0</v>
      </c>
      <c r="W45" s="140">
        <v>0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  <c r="AC45" s="140">
        <v>0</v>
      </c>
      <c r="AD45" s="140">
        <v>0.2</v>
      </c>
      <c r="AE45" s="140">
        <v>1</v>
      </c>
      <c r="AF45" s="140">
        <v>0</v>
      </c>
      <c r="AG45" s="140">
        <v>0</v>
      </c>
      <c r="AH45" s="140">
        <v>0</v>
      </c>
      <c r="AI45" s="140">
        <v>0</v>
      </c>
      <c r="AJ45" s="90">
        <f t="shared" si="8"/>
        <v>128.40000000000003</v>
      </c>
      <c r="AK45" s="91">
        <f t="shared" si="2"/>
        <v>4.2800000000000011</v>
      </c>
    </row>
    <row r="46" spans="2:39" s="83" customFormat="1" ht="13.5" customHeigh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96" t="s">
        <v>162</v>
      </c>
      <c r="G46" s="96" t="s">
        <v>162</v>
      </c>
      <c r="H46" s="96" t="s">
        <v>162</v>
      </c>
      <c r="I46" s="96" t="s">
        <v>162</v>
      </c>
      <c r="J46" s="96" t="s">
        <v>162</v>
      </c>
      <c r="K46" s="96" t="s">
        <v>162</v>
      </c>
      <c r="L46" s="96" t="s">
        <v>162</v>
      </c>
      <c r="M46" s="96" t="s">
        <v>162</v>
      </c>
      <c r="N46" s="96" t="s">
        <v>162</v>
      </c>
      <c r="O46" s="96" t="s">
        <v>162</v>
      </c>
      <c r="P46" s="96" t="s">
        <v>162</v>
      </c>
      <c r="Q46" s="96" t="s">
        <v>162</v>
      </c>
      <c r="R46" s="96" t="s">
        <v>162</v>
      </c>
      <c r="S46" s="96" t="s">
        <v>162</v>
      </c>
      <c r="T46" s="96" t="s">
        <v>162</v>
      </c>
      <c r="U46" s="96" t="s">
        <v>162</v>
      </c>
      <c r="V46" s="96" t="s">
        <v>162</v>
      </c>
      <c r="W46" s="96" t="s">
        <v>162</v>
      </c>
      <c r="X46" s="96" t="s">
        <v>162</v>
      </c>
      <c r="Y46" s="96" t="s">
        <v>162</v>
      </c>
      <c r="Z46" s="96" t="s">
        <v>162</v>
      </c>
      <c r="AA46" s="96" t="s">
        <v>162</v>
      </c>
      <c r="AB46" s="96" t="s">
        <v>162</v>
      </c>
      <c r="AC46" s="96" t="s">
        <v>162</v>
      </c>
      <c r="AD46" s="96" t="s">
        <v>162</v>
      </c>
      <c r="AE46" s="96" t="s">
        <v>162</v>
      </c>
      <c r="AF46" s="96" t="s">
        <v>162</v>
      </c>
      <c r="AG46" s="96" t="s">
        <v>162</v>
      </c>
      <c r="AH46" s="96" t="s">
        <v>162</v>
      </c>
      <c r="AI46" s="96">
        <v>0</v>
      </c>
      <c r="AJ46" s="90">
        <f t="shared" si="8"/>
        <v>0</v>
      </c>
      <c r="AK46" s="91">
        <f t="shared" si="2"/>
        <v>0</v>
      </c>
    </row>
    <row r="47" spans="2:39" ht="13.5" customHeight="1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40">
        <v>0</v>
      </c>
      <c r="G47" s="140">
        <v>0.6</v>
      </c>
      <c r="H47" s="140">
        <v>0.8</v>
      </c>
      <c r="I47" s="140">
        <v>0.2</v>
      </c>
      <c r="J47" s="140">
        <v>0</v>
      </c>
      <c r="K47" s="140">
        <v>0</v>
      </c>
      <c r="L47" s="140" t="s">
        <v>162</v>
      </c>
      <c r="M47" s="140" t="s">
        <v>162</v>
      </c>
      <c r="N47" s="140" t="s">
        <v>162</v>
      </c>
      <c r="O47" s="140" t="s">
        <v>162</v>
      </c>
      <c r="P47" s="140" t="s">
        <v>162</v>
      </c>
      <c r="Q47" s="140" t="s">
        <v>162</v>
      </c>
      <c r="R47" s="140" t="s">
        <v>162</v>
      </c>
      <c r="S47" s="140" t="s">
        <v>162</v>
      </c>
      <c r="T47" s="140" t="s">
        <v>162</v>
      </c>
      <c r="U47" s="140" t="s">
        <v>162</v>
      </c>
      <c r="V47" s="140" t="s">
        <v>162</v>
      </c>
      <c r="W47" s="140" t="s">
        <v>162</v>
      </c>
      <c r="X47" s="140">
        <v>0</v>
      </c>
      <c r="Y47" s="140">
        <v>0</v>
      </c>
      <c r="Z47" s="140">
        <v>1</v>
      </c>
      <c r="AA47" s="140">
        <v>0</v>
      </c>
      <c r="AB47" s="140">
        <v>2.8</v>
      </c>
      <c r="AC47" s="140">
        <v>0</v>
      </c>
      <c r="AD47" s="140">
        <v>0</v>
      </c>
      <c r="AE47" s="140">
        <v>0.2</v>
      </c>
      <c r="AF47" s="140">
        <v>0</v>
      </c>
      <c r="AG47" s="140">
        <v>2.8</v>
      </c>
      <c r="AH47" s="140">
        <v>0.2</v>
      </c>
      <c r="AI47" s="140">
        <v>0</v>
      </c>
      <c r="AJ47" s="90">
        <f>SUM(F47:AI47)</f>
        <v>8.5999999999999979</v>
      </c>
      <c r="AK47" s="91">
        <f>AVERAGE(F47:AI47)</f>
        <v>0.47777777777777763</v>
      </c>
      <c r="AM47" s="16"/>
    </row>
    <row r="48" spans="2:39" ht="13.5" customHeight="1" x14ac:dyDescent="0.25">
      <c r="B48" s="17" t="str">
        <f t="shared" si="7"/>
        <v>Centro_Benito Juárez</v>
      </c>
      <c r="C48" s="138" t="s">
        <v>28</v>
      </c>
      <c r="D48" s="138" t="s">
        <v>68</v>
      </c>
      <c r="E48" s="138" t="s">
        <v>69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  <c r="N48" s="140">
        <v>0</v>
      </c>
      <c r="O48" s="140">
        <v>0</v>
      </c>
      <c r="P48" s="140">
        <v>0</v>
      </c>
      <c r="Q48" s="140">
        <v>0</v>
      </c>
      <c r="R48" s="140">
        <v>0</v>
      </c>
      <c r="S48" s="140">
        <v>0</v>
      </c>
      <c r="T48" s="140">
        <v>0</v>
      </c>
      <c r="U48" s="140">
        <v>0</v>
      </c>
      <c r="V48" s="140">
        <v>0</v>
      </c>
      <c r="W48" s="140">
        <v>0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  <c r="AC48" s="140">
        <v>0</v>
      </c>
      <c r="AD48" s="140">
        <v>0</v>
      </c>
      <c r="AE48" s="140">
        <v>0</v>
      </c>
      <c r="AF48" s="140">
        <v>0</v>
      </c>
      <c r="AG48" s="140">
        <v>0</v>
      </c>
      <c r="AH48" s="140">
        <v>0</v>
      </c>
      <c r="AI48" s="140">
        <v>0</v>
      </c>
      <c r="AJ48" s="90">
        <f t="shared" si="8"/>
        <v>0</v>
      </c>
      <c r="AK48" s="91">
        <f t="shared" si="2"/>
        <v>0</v>
      </c>
      <c r="AM48" s="16"/>
    </row>
    <row r="49" spans="2:39" ht="13.5" customHeight="1" x14ac:dyDescent="0.25">
      <c r="B49" s="17" t="str">
        <f t="shared" si="7"/>
        <v>Centro_El Polvorín</v>
      </c>
      <c r="C49" s="138" t="s">
        <v>28</v>
      </c>
      <c r="D49" s="138" t="s">
        <v>70</v>
      </c>
      <c r="E49" s="138" t="s">
        <v>71</v>
      </c>
      <c r="F49" s="140">
        <v>0.2</v>
      </c>
      <c r="G49" s="140">
        <v>0</v>
      </c>
      <c r="H49" s="140">
        <v>0.4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  <c r="N49" s="140">
        <v>0.6</v>
      </c>
      <c r="O49" s="140">
        <v>0</v>
      </c>
      <c r="P49" s="140">
        <v>0</v>
      </c>
      <c r="Q49" s="140">
        <v>0</v>
      </c>
      <c r="R49" s="140">
        <v>0</v>
      </c>
      <c r="S49" s="140">
        <v>0</v>
      </c>
      <c r="T49" s="140">
        <v>0</v>
      </c>
      <c r="U49" s="140">
        <v>0</v>
      </c>
      <c r="V49" s="140">
        <v>0</v>
      </c>
      <c r="W49" s="140">
        <v>0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  <c r="AC49" s="140">
        <v>0</v>
      </c>
      <c r="AD49" s="140">
        <v>0</v>
      </c>
      <c r="AE49" s="140">
        <v>0</v>
      </c>
      <c r="AF49" s="140">
        <v>0</v>
      </c>
      <c r="AG49" s="140">
        <v>0</v>
      </c>
      <c r="AH49" s="140">
        <v>0</v>
      </c>
      <c r="AI49" s="140">
        <v>0</v>
      </c>
      <c r="AJ49" s="90">
        <f t="shared" si="8"/>
        <v>1.2000000000000002</v>
      </c>
      <c r="AK49" s="91">
        <f t="shared" si="2"/>
        <v>4.0000000000000008E-2</v>
      </c>
    </row>
    <row r="50" spans="2:39" ht="13.5" customHeight="1" x14ac:dyDescent="0.25">
      <c r="B50" s="17" t="str">
        <f t="shared" si="7"/>
        <v xml:space="preserve">Centro_Santa Clara </v>
      </c>
      <c r="C50" s="138" t="s">
        <v>28</v>
      </c>
      <c r="D50" s="138" t="s">
        <v>72</v>
      </c>
      <c r="E50" s="138" t="s">
        <v>4</v>
      </c>
      <c r="F50" s="140">
        <v>0.2</v>
      </c>
      <c r="G50" s="140">
        <v>5.8</v>
      </c>
      <c r="H50" s="140">
        <v>0.6</v>
      </c>
      <c r="I50" s="140">
        <v>3.4</v>
      </c>
      <c r="J50" s="140">
        <v>4.4000000000000004</v>
      </c>
      <c r="K50" s="140">
        <v>13.4</v>
      </c>
      <c r="L50" s="140">
        <v>1.4</v>
      </c>
      <c r="M50" s="140">
        <v>0.2</v>
      </c>
      <c r="N50" s="140">
        <v>19.2</v>
      </c>
      <c r="O50" s="140">
        <v>0</v>
      </c>
      <c r="P50" s="140">
        <v>0.4</v>
      </c>
      <c r="Q50" s="140">
        <v>0.2</v>
      </c>
      <c r="R50" s="140">
        <v>0</v>
      </c>
      <c r="S50" s="140">
        <v>0</v>
      </c>
      <c r="T50" s="140">
        <v>0</v>
      </c>
      <c r="U50" s="140">
        <v>0.6</v>
      </c>
      <c r="V50" s="140">
        <v>0</v>
      </c>
      <c r="W50" s="140">
        <v>0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  <c r="AC50" s="140">
        <v>0</v>
      </c>
      <c r="AD50" s="140">
        <v>0</v>
      </c>
      <c r="AE50" s="140">
        <v>0.2</v>
      </c>
      <c r="AF50" s="140">
        <v>0.2</v>
      </c>
      <c r="AG50" s="140">
        <v>0.4</v>
      </c>
      <c r="AH50" s="140">
        <v>0</v>
      </c>
      <c r="AI50" s="140">
        <v>0</v>
      </c>
      <c r="AJ50" s="90">
        <f t="shared" si="8"/>
        <v>50.6</v>
      </c>
      <c r="AK50" s="91">
        <f t="shared" si="2"/>
        <v>1.6866666666666668</v>
      </c>
      <c r="AM50" s="16"/>
    </row>
    <row r="51" spans="2:39" ht="13.5" customHeight="1" x14ac:dyDescent="0.25">
      <c r="B51" s="17" t="str">
        <f t="shared" si="7"/>
        <v>Centro_INIFAP San Luis</v>
      </c>
      <c r="C51" s="138" t="s">
        <v>28</v>
      </c>
      <c r="D51" s="138" t="s">
        <v>122</v>
      </c>
      <c r="E51" s="138" t="s">
        <v>124</v>
      </c>
      <c r="F51" s="140" t="s">
        <v>162</v>
      </c>
      <c r="G51" s="140" t="s">
        <v>162</v>
      </c>
      <c r="H51" s="140" t="s">
        <v>162</v>
      </c>
      <c r="I51" s="140" t="s">
        <v>162</v>
      </c>
      <c r="J51" s="140" t="s">
        <v>162</v>
      </c>
      <c r="K51" s="140" t="s">
        <v>162</v>
      </c>
      <c r="L51" s="140" t="s">
        <v>162</v>
      </c>
      <c r="M51" s="140" t="s">
        <v>162</v>
      </c>
      <c r="N51" s="140" t="s">
        <v>162</v>
      </c>
      <c r="O51" s="140" t="s">
        <v>162</v>
      </c>
      <c r="P51" s="140" t="s">
        <v>162</v>
      </c>
      <c r="Q51" s="140" t="s">
        <v>162</v>
      </c>
      <c r="R51" s="140" t="s">
        <v>162</v>
      </c>
      <c r="S51" s="140" t="s">
        <v>162</v>
      </c>
      <c r="T51" s="140" t="s">
        <v>162</v>
      </c>
      <c r="U51" s="140" t="s">
        <v>162</v>
      </c>
      <c r="V51" s="140" t="s">
        <v>162</v>
      </c>
      <c r="W51" s="140" t="s">
        <v>162</v>
      </c>
      <c r="X51" s="140" t="s">
        <v>162</v>
      </c>
      <c r="Y51" s="140" t="s">
        <v>162</v>
      </c>
      <c r="Z51" s="140" t="s">
        <v>162</v>
      </c>
      <c r="AA51" s="140" t="s">
        <v>162</v>
      </c>
      <c r="AB51" s="140">
        <v>0</v>
      </c>
      <c r="AC51" s="140">
        <v>0</v>
      </c>
      <c r="AD51" s="140">
        <v>0</v>
      </c>
      <c r="AE51" s="140">
        <v>4</v>
      </c>
      <c r="AF51" s="140">
        <v>0</v>
      </c>
      <c r="AG51" s="140">
        <v>0</v>
      </c>
      <c r="AH51" s="140">
        <v>0</v>
      </c>
      <c r="AI51" s="140">
        <v>0</v>
      </c>
      <c r="AJ51" s="90">
        <f t="shared" si="8"/>
        <v>4</v>
      </c>
      <c r="AK51" s="91">
        <f t="shared" si="2"/>
        <v>0.5</v>
      </c>
    </row>
    <row r="52" spans="2:39" ht="13.5" customHeight="1" x14ac:dyDescent="0.25">
      <c r="B52" s="17" t="str">
        <f t="shared" si="7"/>
        <v>Centro_La Lugarda</v>
      </c>
      <c r="C52" s="138" t="s">
        <v>28</v>
      </c>
      <c r="D52" s="138" t="s">
        <v>74</v>
      </c>
      <c r="E52" s="138" t="s">
        <v>75</v>
      </c>
      <c r="F52" s="140">
        <v>3.2</v>
      </c>
      <c r="G52" s="140">
        <v>0.2</v>
      </c>
      <c r="H52" s="140">
        <v>0.8</v>
      </c>
      <c r="I52" s="140">
        <v>0</v>
      </c>
      <c r="J52" s="140">
        <v>0</v>
      </c>
      <c r="K52" s="140">
        <v>0</v>
      </c>
      <c r="L52" s="140">
        <v>0</v>
      </c>
      <c r="M52" s="140">
        <v>0</v>
      </c>
      <c r="N52" s="140">
        <v>6.8</v>
      </c>
      <c r="O52" s="140">
        <v>0.2</v>
      </c>
      <c r="P52" s="140">
        <v>5.6</v>
      </c>
      <c r="Q52" s="140">
        <v>12.4</v>
      </c>
      <c r="R52" s="140">
        <v>21.2</v>
      </c>
      <c r="S52" s="140">
        <v>0</v>
      </c>
      <c r="T52" s="140">
        <v>2.6</v>
      </c>
      <c r="U52" s="140">
        <v>0</v>
      </c>
      <c r="V52" s="140">
        <v>0</v>
      </c>
      <c r="W52" s="140">
        <v>0</v>
      </c>
      <c r="X52" s="140">
        <v>0</v>
      </c>
      <c r="Y52" s="140">
        <v>0</v>
      </c>
      <c r="Z52" s="140">
        <v>0.2</v>
      </c>
      <c r="AA52" s="140">
        <v>0</v>
      </c>
      <c r="AB52" s="140">
        <v>0</v>
      </c>
      <c r="AC52" s="140">
        <v>0</v>
      </c>
      <c r="AD52" s="140">
        <v>0</v>
      </c>
      <c r="AE52" s="140">
        <v>0</v>
      </c>
      <c r="AF52" s="140">
        <v>0</v>
      </c>
      <c r="AG52" s="140">
        <v>0</v>
      </c>
      <c r="AH52" s="140">
        <v>0</v>
      </c>
      <c r="AI52" s="140">
        <v>0</v>
      </c>
      <c r="AJ52" s="90">
        <f t="shared" si="8"/>
        <v>53.199999999999996</v>
      </c>
      <c r="AK52" s="91">
        <f t="shared" si="2"/>
        <v>1.7733333333333332</v>
      </c>
      <c r="AM52" s="16"/>
    </row>
    <row r="53" spans="2:39" ht="13.5" customHeight="1" x14ac:dyDescent="0.25">
      <c r="B53" s="17" t="str">
        <f t="shared" si="7"/>
        <v>Centro_La Purisima</v>
      </c>
      <c r="C53" s="138" t="s">
        <v>28</v>
      </c>
      <c r="D53" s="138" t="s">
        <v>76</v>
      </c>
      <c r="E53" s="138" t="s">
        <v>77</v>
      </c>
      <c r="F53" s="140">
        <v>9.4</v>
      </c>
      <c r="G53" s="140">
        <v>0</v>
      </c>
      <c r="H53" s="140">
        <v>0</v>
      </c>
      <c r="I53" s="140">
        <v>0</v>
      </c>
      <c r="J53" s="140">
        <v>0</v>
      </c>
      <c r="K53" s="140">
        <v>0</v>
      </c>
      <c r="L53" s="140">
        <v>0</v>
      </c>
      <c r="M53" s="140">
        <v>0</v>
      </c>
      <c r="N53" s="140">
        <v>0</v>
      </c>
      <c r="O53" s="140">
        <v>10.4</v>
      </c>
      <c r="P53" s="140">
        <v>11</v>
      </c>
      <c r="Q53" s="140">
        <v>23.6</v>
      </c>
      <c r="R53" s="140">
        <v>19.2</v>
      </c>
      <c r="S53" s="140">
        <v>0</v>
      </c>
      <c r="T53" s="140">
        <v>0</v>
      </c>
      <c r="U53" s="140">
        <v>0.4</v>
      </c>
      <c r="V53" s="140">
        <v>1.8</v>
      </c>
      <c r="W53" s="140">
        <v>0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  <c r="AC53" s="140">
        <v>0</v>
      </c>
      <c r="AD53" s="140">
        <v>0</v>
      </c>
      <c r="AE53" s="140">
        <v>0</v>
      </c>
      <c r="AF53" s="140">
        <v>0</v>
      </c>
      <c r="AG53" s="140">
        <v>0</v>
      </c>
      <c r="AH53" s="140">
        <v>0</v>
      </c>
      <c r="AI53" s="140">
        <v>0</v>
      </c>
      <c r="AJ53" s="90">
        <f t="shared" si="8"/>
        <v>75.800000000000011</v>
      </c>
      <c r="AK53" s="91">
        <f t="shared" si="2"/>
        <v>2.5266666666666668</v>
      </c>
    </row>
    <row r="54" spans="2:39" ht="13.5" customHeight="1" x14ac:dyDescent="0.25">
      <c r="B54" s="17" t="str">
        <f t="shared" si="7"/>
        <v>Centro_San Ignacio</v>
      </c>
      <c r="C54" s="138" t="s">
        <v>28</v>
      </c>
      <c r="D54" s="138" t="s">
        <v>78</v>
      </c>
      <c r="E54" s="138" t="s">
        <v>79</v>
      </c>
      <c r="F54" s="140">
        <v>0</v>
      </c>
      <c r="G54" s="140">
        <v>0</v>
      </c>
      <c r="H54" s="140">
        <v>0</v>
      </c>
      <c r="I54" s="140">
        <v>0</v>
      </c>
      <c r="J54" s="140">
        <v>0</v>
      </c>
      <c r="K54" s="140">
        <v>0</v>
      </c>
      <c r="L54" s="140">
        <v>0</v>
      </c>
      <c r="M54" s="140">
        <v>0</v>
      </c>
      <c r="N54" s="140">
        <v>0</v>
      </c>
      <c r="O54" s="140">
        <v>0</v>
      </c>
      <c r="P54" s="140">
        <v>0</v>
      </c>
      <c r="Q54" s="140">
        <v>0</v>
      </c>
      <c r="R54" s="140">
        <v>0</v>
      </c>
      <c r="S54" s="140">
        <v>0</v>
      </c>
      <c r="T54" s="140">
        <v>0</v>
      </c>
      <c r="U54" s="140">
        <v>0</v>
      </c>
      <c r="V54" s="140">
        <v>0</v>
      </c>
      <c r="W54" s="140">
        <v>0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  <c r="AC54" s="140">
        <v>0</v>
      </c>
      <c r="AD54" s="140">
        <v>0</v>
      </c>
      <c r="AE54" s="140">
        <v>0</v>
      </c>
      <c r="AF54" s="140">
        <v>0</v>
      </c>
      <c r="AG54" s="140">
        <v>0</v>
      </c>
      <c r="AH54" s="140">
        <v>0</v>
      </c>
      <c r="AI54" s="140">
        <v>0</v>
      </c>
      <c r="AJ54" s="90">
        <f t="shared" si="8"/>
        <v>0</v>
      </c>
      <c r="AK54" s="91">
        <f t="shared" si="2"/>
        <v>0</v>
      </c>
      <c r="AM54" s="16"/>
    </row>
    <row r="55" spans="2:39" ht="13.5" customHeight="1" x14ac:dyDescent="0.25">
      <c r="B55" s="17" t="str">
        <f t="shared" si="7"/>
        <v>Centro_San Isidro</v>
      </c>
      <c r="C55" s="138" t="s">
        <v>28</v>
      </c>
      <c r="D55" s="138" t="s">
        <v>80</v>
      </c>
      <c r="E55" s="138" t="s">
        <v>79</v>
      </c>
      <c r="F55" s="140">
        <v>0</v>
      </c>
      <c r="G55" s="140">
        <v>0</v>
      </c>
      <c r="H55" s="140">
        <v>0</v>
      </c>
      <c r="I55" s="140">
        <v>0</v>
      </c>
      <c r="J55" s="140">
        <v>0</v>
      </c>
      <c r="K55" s="140">
        <v>0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1</v>
      </c>
      <c r="S55" s="140">
        <v>0</v>
      </c>
      <c r="T55" s="140">
        <v>0</v>
      </c>
      <c r="U55" s="140">
        <v>0</v>
      </c>
      <c r="V55" s="140">
        <v>0</v>
      </c>
      <c r="W55" s="140">
        <v>0</v>
      </c>
      <c r="X55" s="140">
        <v>0</v>
      </c>
      <c r="Y55" s="140">
        <v>0.2</v>
      </c>
      <c r="Z55" s="140">
        <v>0</v>
      </c>
      <c r="AA55" s="140">
        <v>0</v>
      </c>
      <c r="AB55" s="140">
        <v>0</v>
      </c>
      <c r="AC55" s="140">
        <v>0.2</v>
      </c>
      <c r="AD55" s="140">
        <v>0.4</v>
      </c>
      <c r="AE55" s="140">
        <v>0</v>
      </c>
      <c r="AF55" s="140">
        <v>0</v>
      </c>
      <c r="AG55" s="140">
        <v>0</v>
      </c>
      <c r="AH55" s="140">
        <v>0</v>
      </c>
      <c r="AI55" s="140">
        <v>0</v>
      </c>
      <c r="AJ55" s="90">
        <f t="shared" si="8"/>
        <v>1.7999999999999998</v>
      </c>
      <c r="AK55" s="91">
        <f t="shared" si="2"/>
        <v>5.9999999999999991E-2</v>
      </c>
    </row>
    <row r="56" spans="2:39" ht="13.5" customHeight="1" x14ac:dyDescent="0.25">
      <c r="B56" s="17" t="str">
        <f t="shared" si="7"/>
        <v>Huasteca_5 de Mayo</v>
      </c>
      <c r="C56" s="119" t="s">
        <v>10</v>
      </c>
      <c r="D56" s="119" t="s">
        <v>83</v>
      </c>
      <c r="E56" s="119" t="s">
        <v>84</v>
      </c>
      <c r="F56" s="96" t="s">
        <v>162</v>
      </c>
      <c r="G56" s="96" t="s">
        <v>162</v>
      </c>
      <c r="H56" s="96" t="s">
        <v>162</v>
      </c>
      <c r="I56" s="96" t="s">
        <v>162</v>
      </c>
      <c r="J56" s="96" t="s">
        <v>162</v>
      </c>
      <c r="K56" s="96" t="s">
        <v>162</v>
      </c>
      <c r="L56" s="96" t="s">
        <v>162</v>
      </c>
      <c r="M56" s="96" t="s">
        <v>162</v>
      </c>
      <c r="N56" s="96" t="s">
        <v>162</v>
      </c>
      <c r="O56" s="96" t="s">
        <v>162</v>
      </c>
      <c r="P56" s="96" t="s">
        <v>162</v>
      </c>
      <c r="Q56" s="96" t="s">
        <v>162</v>
      </c>
      <c r="R56" s="96" t="s">
        <v>162</v>
      </c>
      <c r="S56" s="96" t="s">
        <v>162</v>
      </c>
      <c r="T56" s="96" t="s">
        <v>162</v>
      </c>
      <c r="U56" s="96" t="s">
        <v>162</v>
      </c>
      <c r="V56" s="96" t="s">
        <v>162</v>
      </c>
      <c r="W56" s="96" t="s">
        <v>162</v>
      </c>
      <c r="X56" s="96" t="s">
        <v>162</v>
      </c>
      <c r="Y56" s="96" t="s">
        <v>162</v>
      </c>
      <c r="Z56" s="96" t="s">
        <v>162</v>
      </c>
      <c r="AA56" s="96" t="s">
        <v>162</v>
      </c>
      <c r="AB56" s="96" t="s">
        <v>162</v>
      </c>
      <c r="AC56" s="96" t="s">
        <v>162</v>
      </c>
      <c r="AD56" s="96" t="s">
        <v>162</v>
      </c>
      <c r="AE56" s="96" t="s">
        <v>162</v>
      </c>
      <c r="AF56" s="96" t="s">
        <v>162</v>
      </c>
      <c r="AG56" s="96" t="s">
        <v>162</v>
      </c>
      <c r="AH56" s="96" t="s">
        <v>162</v>
      </c>
      <c r="AI56" s="96">
        <v>0</v>
      </c>
      <c r="AJ56" s="90">
        <f t="shared" si="8"/>
        <v>0</v>
      </c>
      <c r="AK56" s="91">
        <f t="shared" si="2"/>
        <v>0</v>
      </c>
    </row>
    <row r="57" spans="2:39" ht="13.5" customHeight="1" x14ac:dyDescent="0.25">
      <c r="B57" s="17" t="str">
        <f t="shared" si="7"/>
        <v>Huasteca_Estación Coyoles</v>
      </c>
      <c r="C57" s="119" t="s">
        <v>10</v>
      </c>
      <c r="D57" s="119" t="s">
        <v>85</v>
      </c>
      <c r="E57" s="119" t="s">
        <v>84</v>
      </c>
      <c r="F57" s="96" t="s">
        <v>162</v>
      </c>
      <c r="G57" s="96" t="s">
        <v>162</v>
      </c>
      <c r="H57" s="96" t="s">
        <v>162</v>
      </c>
      <c r="I57" s="96" t="s">
        <v>162</v>
      </c>
      <c r="J57" s="96" t="s">
        <v>162</v>
      </c>
      <c r="K57" s="96" t="s">
        <v>162</v>
      </c>
      <c r="L57" s="96" t="s">
        <v>162</v>
      </c>
      <c r="M57" s="96" t="s">
        <v>162</v>
      </c>
      <c r="N57" s="96" t="s">
        <v>162</v>
      </c>
      <c r="O57" s="96" t="s">
        <v>162</v>
      </c>
      <c r="P57" s="96" t="s">
        <v>162</v>
      </c>
      <c r="Q57" s="96" t="s">
        <v>162</v>
      </c>
      <c r="R57" s="96" t="s">
        <v>162</v>
      </c>
      <c r="S57" s="96" t="s">
        <v>162</v>
      </c>
      <c r="T57" s="96" t="s">
        <v>162</v>
      </c>
      <c r="U57" s="96" t="s">
        <v>162</v>
      </c>
      <c r="V57" s="96" t="s">
        <v>162</v>
      </c>
      <c r="W57" s="96" t="s">
        <v>162</v>
      </c>
      <c r="X57" s="96" t="s">
        <v>162</v>
      </c>
      <c r="Y57" s="96" t="s">
        <v>162</v>
      </c>
      <c r="Z57" s="96" t="s">
        <v>162</v>
      </c>
      <c r="AA57" s="96" t="s">
        <v>162</v>
      </c>
      <c r="AB57" s="96" t="s">
        <v>162</v>
      </c>
      <c r="AC57" s="96" t="s">
        <v>162</v>
      </c>
      <c r="AD57" s="96" t="s">
        <v>162</v>
      </c>
      <c r="AE57" s="96" t="s">
        <v>162</v>
      </c>
      <c r="AF57" s="96" t="s">
        <v>162</v>
      </c>
      <c r="AG57" s="96" t="s">
        <v>162</v>
      </c>
      <c r="AH57" s="96" t="s">
        <v>162</v>
      </c>
      <c r="AI57" s="96">
        <v>0</v>
      </c>
      <c r="AJ57" s="90">
        <f t="shared" si="8"/>
        <v>0</v>
      </c>
      <c r="AK57" s="91">
        <f t="shared" si="2"/>
        <v>0</v>
      </c>
      <c r="AM57" s="16"/>
    </row>
    <row r="58" spans="2:39" ht="13.5" customHeight="1" x14ac:dyDescent="0.25">
      <c r="B58" s="17" t="str">
        <f t="shared" si="7"/>
        <v>Huasteca_Ingenio Plan de Ayala</v>
      </c>
      <c r="C58" s="119" t="s">
        <v>10</v>
      </c>
      <c r="D58" s="119" t="s">
        <v>121</v>
      </c>
      <c r="E58" s="119" t="s">
        <v>84</v>
      </c>
      <c r="F58" s="96" t="s">
        <v>162</v>
      </c>
      <c r="G58" s="96" t="s">
        <v>162</v>
      </c>
      <c r="H58" s="96" t="s">
        <v>162</v>
      </c>
      <c r="I58" s="96" t="s">
        <v>162</v>
      </c>
      <c r="J58" s="96" t="s">
        <v>162</v>
      </c>
      <c r="K58" s="96" t="s">
        <v>162</v>
      </c>
      <c r="L58" s="96" t="s">
        <v>162</v>
      </c>
      <c r="M58" s="96" t="s">
        <v>162</v>
      </c>
      <c r="N58" s="96" t="s">
        <v>162</v>
      </c>
      <c r="O58" s="96" t="s">
        <v>162</v>
      </c>
      <c r="P58" s="96" t="s">
        <v>162</v>
      </c>
      <c r="Q58" s="96" t="s">
        <v>162</v>
      </c>
      <c r="R58" s="96" t="s">
        <v>162</v>
      </c>
      <c r="S58" s="96" t="s">
        <v>162</v>
      </c>
      <c r="T58" s="96" t="s">
        <v>162</v>
      </c>
      <c r="U58" s="96" t="s">
        <v>162</v>
      </c>
      <c r="V58" s="96" t="s">
        <v>162</v>
      </c>
      <c r="W58" s="96" t="s">
        <v>162</v>
      </c>
      <c r="X58" s="96" t="s">
        <v>162</v>
      </c>
      <c r="Y58" s="96" t="s">
        <v>162</v>
      </c>
      <c r="Z58" s="96" t="s">
        <v>162</v>
      </c>
      <c r="AA58" s="96" t="s">
        <v>162</v>
      </c>
      <c r="AB58" s="96" t="s">
        <v>162</v>
      </c>
      <c r="AC58" s="96" t="s">
        <v>162</v>
      </c>
      <c r="AD58" s="96" t="s">
        <v>162</v>
      </c>
      <c r="AE58" s="96" t="s">
        <v>162</v>
      </c>
      <c r="AF58" s="96" t="s">
        <v>162</v>
      </c>
      <c r="AG58" s="96" t="s">
        <v>162</v>
      </c>
      <c r="AH58" s="96" t="s">
        <v>162</v>
      </c>
      <c r="AI58" s="96">
        <v>0</v>
      </c>
      <c r="AJ58" s="90">
        <f t="shared" si="8"/>
        <v>0</v>
      </c>
      <c r="AK58" s="91">
        <f t="shared" si="2"/>
        <v>0</v>
      </c>
    </row>
    <row r="59" spans="2:39" ht="13.5" customHeight="1" x14ac:dyDescent="0.25">
      <c r="B59" s="17" t="str">
        <f t="shared" si="7"/>
        <v>Huasteca_La Hincada</v>
      </c>
      <c r="C59" s="119" t="s">
        <v>10</v>
      </c>
      <c r="D59" s="119" t="s">
        <v>86</v>
      </c>
      <c r="E59" s="119" t="s">
        <v>84</v>
      </c>
      <c r="F59" s="96" t="s">
        <v>162</v>
      </c>
      <c r="G59" s="96" t="s">
        <v>162</v>
      </c>
      <c r="H59" s="96" t="s">
        <v>162</v>
      </c>
      <c r="I59" s="96" t="s">
        <v>162</v>
      </c>
      <c r="J59" s="96" t="s">
        <v>162</v>
      </c>
      <c r="K59" s="96" t="s">
        <v>162</v>
      </c>
      <c r="L59" s="96" t="s">
        <v>162</v>
      </c>
      <c r="M59" s="96" t="s">
        <v>162</v>
      </c>
      <c r="N59" s="96" t="s">
        <v>162</v>
      </c>
      <c r="O59" s="96" t="s">
        <v>162</v>
      </c>
      <c r="P59" s="96" t="s">
        <v>162</v>
      </c>
      <c r="Q59" s="96" t="s">
        <v>162</v>
      </c>
      <c r="R59" s="96" t="s">
        <v>162</v>
      </c>
      <c r="S59" s="96" t="s">
        <v>162</v>
      </c>
      <c r="T59" s="96" t="s">
        <v>162</v>
      </c>
      <c r="U59" s="96" t="s">
        <v>162</v>
      </c>
      <c r="V59" s="96" t="s">
        <v>162</v>
      </c>
      <c r="W59" s="96" t="s">
        <v>162</v>
      </c>
      <c r="X59" s="96" t="s">
        <v>162</v>
      </c>
      <c r="Y59" s="96" t="s">
        <v>162</v>
      </c>
      <c r="Z59" s="96" t="s">
        <v>162</v>
      </c>
      <c r="AA59" s="96" t="s">
        <v>162</v>
      </c>
      <c r="AB59" s="96" t="s">
        <v>162</v>
      </c>
      <c r="AC59" s="96" t="s">
        <v>162</v>
      </c>
      <c r="AD59" s="96" t="s">
        <v>162</v>
      </c>
      <c r="AE59" s="96" t="s">
        <v>162</v>
      </c>
      <c r="AF59" s="96" t="s">
        <v>162</v>
      </c>
      <c r="AG59" s="96" t="s">
        <v>162</v>
      </c>
      <c r="AH59" s="96" t="s">
        <v>162</v>
      </c>
      <c r="AI59" s="96">
        <v>0</v>
      </c>
      <c r="AJ59" s="90">
        <f t="shared" si="8"/>
        <v>0</v>
      </c>
      <c r="AK59" s="91">
        <f t="shared" si="2"/>
        <v>0</v>
      </c>
      <c r="AM59" s="16"/>
    </row>
    <row r="60" spans="2:39" ht="13.5" customHeight="1" x14ac:dyDescent="0.25">
      <c r="B60" s="17" t="str">
        <f t="shared" si="7"/>
        <v>Huasteca_Tampaya</v>
      </c>
      <c r="C60" s="119" t="s">
        <v>10</v>
      </c>
      <c r="D60" s="119" t="s">
        <v>87</v>
      </c>
      <c r="E60" s="119" t="s">
        <v>84</v>
      </c>
      <c r="F60" s="96" t="s">
        <v>162</v>
      </c>
      <c r="G60" s="96" t="s">
        <v>162</v>
      </c>
      <c r="H60" s="96" t="s">
        <v>162</v>
      </c>
      <c r="I60" s="96" t="s">
        <v>162</v>
      </c>
      <c r="J60" s="96" t="s">
        <v>162</v>
      </c>
      <c r="K60" s="96" t="s">
        <v>162</v>
      </c>
      <c r="L60" s="96" t="s">
        <v>162</v>
      </c>
      <c r="M60" s="96" t="s">
        <v>162</v>
      </c>
      <c r="N60" s="96" t="s">
        <v>162</v>
      </c>
      <c r="O60" s="96" t="s">
        <v>162</v>
      </c>
      <c r="P60" s="96" t="s">
        <v>162</v>
      </c>
      <c r="Q60" s="96" t="s">
        <v>162</v>
      </c>
      <c r="R60" s="96" t="s">
        <v>162</v>
      </c>
      <c r="S60" s="96" t="s">
        <v>162</v>
      </c>
      <c r="T60" s="96" t="s">
        <v>162</v>
      </c>
      <c r="U60" s="96" t="s">
        <v>162</v>
      </c>
      <c r="V60" s="96" t="s">
        <v>162</v>
      </c>
      <c r="W60" s="96" t="s">
        <v>162</v>
      </c>
      <c r="X60" s="96" t="s">
        <v>162</v>
      </c>
      <c r="Y60" s="96" t="s">
        <v>162</v>
      </c>
      <c r="Z60" s="96" t="s">
        <v>162</v>
      </c>
      <c r="AA60" s="96" t="s">
        <v>162</v>
      </c>
      <c r="AB60" s="96" t="s">
        <v>162</v>
      </c>
      <c r="AC60" s="96" t="s">
        <v>162</v>
      </c>
      <c r="AD60" s="96" t="s">
        <v>162</v>
      </c>
      <c r="AE60" s="96" t="s">
        <v>162</v>
      </c>
      <c r="AF60" s="96" t="s">
        <v>162</v>
      </c>
      <c r="AG60" s="96" t="s">
        <v>162</v>
      </c>
      <c r="AH60" s="96" t="s">
        <v>162</v>
      </c>
      <c r="AI60" s="96">
        <v>0</v>
      </c>
      <c r="AJ60" s="90">
        <f t="shared" si="8"/>
        <v>0</v>
      </c>
      <c r="AK60" s="91">
        <f t="shared" si="2"/>
        <v>0</v>
      </c>
    </row>
    <row r="61" spans="2:39" ht="13.5" customHeight="1" x14ac:dyDescent="0.25">
      <c r="B61" s="17" t="str">
        <f t="shared" si="7"/>
        <v>Huasteca_INIFAP Ebano</v>
      </c>
      <c r="C61" s="119" t="s">
        <v>10</v>
      </c>
      <c r="D61" s="119" t="s">
        <v>88</v>
      </c>
      <c r="E61" s="119" t="s">
        <v>89</v>
      </c>
      <c r="F61" s="140">
        <v>0</v>
      </c>
      <c r="G61" s="140">
        <v>0</v>
      </c>
      <c r="H61" s="140">
        <v>0</v>
      </c>
      <c r="I61" s="140">
        <v>0</v>
      </c>
      <c r="J61" s="140">
        <v>0.6</v>
      </c>
      <c r="K61" s="140">
        <v>0</v>
      </c>
      <c r="L61" s="140">
        <v>0</v>
      </c>
      <c r="M61" s="140">
        <v>0</v>
      </c>
      <c r="N61" s="140">
        <v>0</v>
      </c>
      <c r="O61" s="140">
        <v>0</v>
      </c>
      <c r="P61" s="140">
        <v>0.2</v>
      </c>
      <c r="Q61" s="140">
        <v>38.6</v>
      </c>
      <c r="R61" s="140">
        <v>1.2</v>
      </c>
      <c r="S61" s="140">
        <v>0</v>
      </c>
      <c r="T61" s="140">
        <v>0.4</v>
      </c>
      <c r="U61" s="140">
        <v>7.8</v>
      </c>
      <c r="V61" s="140">
        <v>54.8</v>
      </c>
      <c r="W61" s="140">
        <v>0.2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  <c r="AC61" s="140">
        <v>0.2</v>
      </c>
      <c r="AD61" s="140">
        <v>0</v>
      </c>
      <c r="AE61" s="140">
        <v>0</v>
      </c>
      <c r="AF61" s="140">
        <v>0</v>
      </c>
      <c r="AG61" s="140">
        <v>0</v>
      </c>
      <c r="AH61" s="140">
        <v>0</v>
      </c>
      <c r="AI61" s="140">
        <v>2.2000000000000002</v>
      </c>
      <c r="AJ61" s="90">
        <f t="shared" si="8"/>
        <v>106.2</v>
      </c>
      <c r="AK61" s="91">
        <f t="shared" si="2"/>
        <v>3.54</v>
      </c>
      <c r="AM61" s="16"/>
    </row>
    <row r="62" spans="2:39" ht="13.5" customHeight="1" x14ac:dyDescent="0.25">
      <c r="B62" s="17" t="str">
        <f t="shared" si="7"/>
        <v>Huasteca_Ponciano</v>
      </c>
      <c r="C62" s="119" t="s">
        <v>10</v>
      </c>
      <c r="D62" s="119" t="s">
        <v>90</v>
      </c>
      <c r="E62" s="119" t="s">
        <v>89</v>
      </c>
      <c r="F62" s="140">
        <v>0</v>
      </c>
      <c r="G62" s="140">
        <v>0</v>
      </c>
      <c r="H62" s="140">
        <v>0</v>
      </c>
      <c r="I62" s="140">
        <v>0</v>
      </c>
      <c r="J62" s="140">
        <v>0</v>
      </c>
      <c r="K62" s="140">
        <v>0</v>
      </c>
      <c r="L62" s="140">
        <v>0</v>
      </c>
      <c r="M62" s="140">
        <v>0</v>
      </c>
      <c r="N62" s="140">
        <v>0</v>
      </c>
      <c r="O62" s="140">
        <v>0</v>
      </c>
      <c r="P62" s="140">
        <v>0</v>
      </c>
      <c r="Q62" s="140">
        <v>0</v>
      </c>
      <c r="R62" s="140">
        <v>0</v>
      </c>
      <c r="S62" s="140">
        <v>0</v>
      </c>
      <c r="T62" s="140">
        <v>0</v>
      </c>
      <c r="U62" s="140">
        <v>0</v>
      </c>
      <c r="V62" s="140">
        <v>0</v>
      </c>
      <c r="W62" s="140">
        <v>0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  <c r="AC62" s="140">
        <v>0</v>
      </c>
      <c r="AD62" s="140">
        <v>0</v>
      </c>
      <c r="AE62" s="140">
        <v>0</v>
      </c>
      <c r="AF62" s="140">
        <v>0</v>
      </c>
      <c r="AG62" s="140">
        <v>0</v>
      </c>
      <c r="AH62" s="140">
        <v>0</v>
      </c>
      <c r="AI62" s="140">
        <v>0</v>
      </c>
      <c r="AJ62" s="90">
        <f t="shared" si="8"/>
        <v>0</v>
      </c>
      <c r="AK62" s="91">
        <f t="shared" si="2"/>
        <v>0</v>
      </c>
    </row>
    <row r="63" spans="2:39" ht="13.5" customHeight="1" x14ac:dyDescent="0.25">
      <c r="B63" s="17" t="str">
        <f t="shared" si="7"/>
        <v>Huasteca_Santa Fé</v>
      </c>
      <c r="C63" s="119" t="s">
        <v>10</v>
      </c>
      <c r="D63" s="119" t="s">
        <v>91</v>
      </c>
      <c r="E63" s="119" t="s">
        <v>89</v>
      </c>
      <c r="F63" s="140">
        <v>0</v>
      </c>
      <c r="G63" s="140">
        <v>0</v>
      </c>
      <c r="H63" s="140">
        <v>0</v>
      </c>
      <c r="I63" s="140">
        <v>0</v>
      </c>
      <c r="J63" s="140">
        <v>8.4</v>
      </c>
      <c r="K63" s="140">
        <v>0</v>
      </c>
      <c r="L63" s="140">
        <v>0</v>
      </c>
      <c r="M63" s="140">
        <v>0</v>
      </c>
      <c r="N63" s="140">
        <v>0</v>
      </c>
      <c r="O63" s="140">
        <v>0</v>
      </c>
      <c r="P63" s="140">
        <v>0</v>
      </c>
      <c r="Q63" s="140">
        <v>56.2</v>
      </c>
      <c r="R63" s="140">
        <v>0</v>
      </c>
      <c r="S63" s="140">
        <v>0</v>
      </c>
      <c r="T63" s="140">
        <v>0.8</v>
      </c>
      <c r="U63" s="140">
        <v>11.8</v>
      </c>
      <c r="V63" s="140">
        <v>48</v>
      </c>
      <c r="W63" s="140">
        <v>2.4</v>
      </c>
      <c r="X63" s="140">
        <v>0</v>
      </c>
      <c r="Y63" s="140">
        <v>0</v>
      </c>
      <c r="Z63" s="140">
        <v>0</v>
      </c>
      <c r="AA63" s="140">
        <v>2.2000000000000002</v>
      </c>
      <c r="AB63" s="140">
        <v>8.4</v>
      </c>
      <c r="AC63" s="140">
        <v>0.2</v>
      </c>
      <c r="AD63" s="140">
        <v>6.4</v>
      </c>
      <c r="AE63" s="140">
        <v>0</v>
      </c>
      <c r="AF63" s="140">
        <v>0</v>
      </c>
      <c r="AG63" s="140">
        <v>0</v>
      </c>
      <c r="AH63" s="140">
        <v>0</v>
      </c>
      <c r="AI63" s="140">
        <v>6</v>
      </c>
      <c r="AJ63" s="90">
        <f t="shared" si="8"/>
        <v>150.80000000000001</v>
      </c>
      <c r="AK63" s="91">
        <f t="shared" si="2"/>
        <v>5.0266666666666673</v>
      </c>
      <c r="AM63" s="16"/>
    </row>
    <row r="64" spans="2:39" ht="13.5" customHeight="1" x14ac:dyDescent="0.25">
      <c r="B64" s="17" t="str">
        <f t="shared" si="7"/>
        <v xml:space="preserve">Huasteca_Santa Martha </v>
      </c>
      <c r="C64" s="119" t="s">
        <v>10</v>
      </c>
      <c r="D64" s="119" t="s">
        <v>92</v>
      </c>
      <c r="E64" s="119" t="s">
        <v>89</v>
      </c>
      <c r="F64" s="140">
        <v>0</v>
      </c>
      <c r="G64" s="140">
        <v>0</v>
      </c>
      <c r="H64" s="140">
        <v>0.6</v>
      </c>
      <c r="I64" s="140">
        <v>0</v>
      </c>
      <c r="J64" s="140">
        <v>0.2</v>
      </c>
      <c r="K64" s="140">
        <v>0.2</v>
      </c>
      <c r="L64" s="140">
        <v>0</v>
      </c>
      <c r="M64" s="140">
        <v>0</v>
      </c>
      <c r="N64" s="140">
        <v>0</v>
      </c>
      <c r="O64" s="140">
        <v>0</v>
      </c>
      <c r="P64" s="140">
        <v>0</v>
      </c>
      <c r="Q64" s="140">
        <v>4.5999999999999996</v>
      </c>
      <c r="R64" s="140">
        <v>0</v>
      </c>
      <c r="S64" s="140">
        <v>0.2</v>
      </c>
      <c r="T64" s="140">
        <v>0.4</v>
      </c>
      <c r="U64" s="140">
        <v>32.200000000000003</v>
      </c>
      <c r="V64" s="140">
        <v>7.2</v>
      </c>
      <c r="W64" s="140">
        <v>0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  <c r="AC64" s="140">
        <v>0</v>
      </c>
      <c r="AD64" s="140">
        <v>0</v>
      </c>
      <c r="AE64" s="140">
        <v>0</v>
      </c>
      <c r="AF64" s="140">
        <v>0</v>
      </c>
      <c r="AG64" s="140">
        <v>0</v>
      </c>
      <c r="AH64" s="140">
        <v>0</v>
      </c>
      <c r="AI64" s="140">
        <v>0</v>
      </c>
      <c r="AJ64" s="90">
        <f t="shared" si="8"/>
        <v>45.600000000000009</v>
      </c>
      <c r="AK64" s="91">
        <f t="shared" si="2"/>
        <v>1.5200000000000002</v>
      </c>
    </row>
    <row r="65" spans="2:39" ht="13.5" customHeight="1" x14ac:dyDescent="0.25">
      <c r="B65" s="17" t="str">
        <f t="shared" si="7"/>
        <v>Huasteca_El Estribo</v>
      </c>
      <c r="C65" s="119" t="s">
        <v>10</v>
      </c>
      <c r="D65" s="119" t="s">
        <v>93</v>
      </c>
      <c r="E65" s="119" t="s">
        <v>94</v>
      </c>
      <c r="F65" s="96" t="s">
        <v>162</v>
      </c>
      <c r="G65" s="96" t="s">
        <v>162</v>
      </c>
      <c r="H65" s="96" t="s">
        <v>162</v>
      </c>
      <c r="I65" s="96" t="s">
        <v>162</v>
      </c>
      <c r="J65" s="96" t="s">
        <v>162</v>
      </c>
      <c r="K65" s="96" t="s">
        <v>162</v>
      </c>
      <c r="L65" s="96" t="s">
        <v>162</v>
      </c>
      <c r="M65" s="96" t="s">
        <v>162</v>
      </c>
      <c r="N65" s="96" t="s">
        <v>162</v>
      </c>
      <c r="O65" s="96" t="s">
        <v>162</v>
      </c>
      <c r="P65" s="96" t="s">
        <v>162</v>
      </c>
      <c r="Q65" s="96" t="s">
        <v>162</v>
      </c>
      <c r="R65" s="96" t="s">
        <v>162</v>
      </c>
      <c r="S65" s="96" t="s">
        <v>162</v>
      </c>
      <c r="T65" s="96" t="s">
        <v>162</v>
      </c>
      <c r="U65" s="96" t="s">
        <v>162</v>
      </c>
      <c r="V65" s="96" t="s">
        <v>162</v>
      </c>
      <c r="W65" s="96" t="s">
        <v>162</v>
      </c>
      <c r="X65" s="96" t="s">
        <v>162</v>
      </c>
      <c r="Y65" s="96" t="s">
        <v>162</v>
      </c>
      <c r="Z65" s="96" t="s">
        <v>162</v>
      </c>
      <c r="AA65" s="96" t="s">
        <v>162</v>
      </c>
      <c r="AB65" s="96" t="s">
        <v>162</v>
      </c>
      <c r="AC65" s="96" t="s">
        <v>162</v>
      </c>
      <c r="AD65" s="96" t="s">
        <v>162</v>
      </c>
      <c r="AE65" s="96" t="s">
        <v>162</v>
      </c>
      <c r="AF65" s="96" t="s">
        <v>162</v>
      </c>
      <c r="AG65" s="96" t="s">
        <v>162</v>
      </c>
      <c r="AH65" s="96" t="s">
        <v>162</v>
      </c>
      <c r="AI65" s="96">
        <v>0</v>
      </c>
      <c r="AJ65" s="90">
        <f t="shared" si="8"/>
        <v>0</v>
      </c>
      <c r="AK65" s="91">
        <f t="shared" si="2"/>
        <v>0</v>
      </c>
      <c r="AM65" s="16"/>
    </row>
    <row r="66" spans="2:39" ht="13.5" customHeight="1" x14ac:dyDescent="0.25">
      <c r="B66" s="17" t="str">
        <f t="shared" si="7"/>
        <v>Huasteca_El Rosario</v>
      </c>
      <c r="C66" s="119" t="s">
        <v>10</v>
      </c>
      <c r="D66" s="119" t="s">
        <v>95</v>
      </c>
      <c r="E66" s="119" t="s">
        <v>94</v>
      </c>
      <c r="F66" s="96" t="s">
        <v>162</v>
      </c>
      <c r="G66" s="96" t="s">
        <v>162</v>
      </c>
      <c r="H66" s="96" t="s">
        <v>162</v>
      </c>
      <c r="I66" s="96" t="s">
        <v>162</v>
      </c>
      <c r="J66" s="96" t="s">
        <v>162</v>
      </c>
      <c r="K66" s="96" t="s">
        <v>162</v>
      </c>
      <c r="L66" s="96" t="s">
        <v>162</v>
      </c>
      <c r="M66" s="96" t="s">
        <v>162</v>
      </c>
      <c r="N66" s="96" t="s">
        <v>162</v>
      </c>
      <c r="O66" s="96" t="s">
        <v>162</v>
      </c>
      <c r="P66" s="96" t="s">
        <v>162</v>
      </c>
      <c r="Q66" s="96" t="s">
        <v>162</v>
      </c>
      <c r="R66" s="96" t="s">
        <v>162</v>
      </c>
      <c r="S66" s="96" t="s">
        <v>162</v>
      </c>
      <c r="T66" s="96" t="s">
        <v>162</v>
      </c>
      <c r="U66" s="96" t="s">
        <v>162</v>
      </c>
      <c r="V66" s="96" t="s">
        <v>162</v>
      </c>
      <c r="W66" s="96" t="s">
        <v>162</v>
      </c>
      <c r="X66" s="96" t="s">
        <v>162</v>
      </c>
      <c r="Y66" s="96" t="s">
        <v>162</v>
      </c>
      <c r="Z66" s="96" t="s">
        <v>162</v>
      </c>
      <c r="AA66" s="96" t="s">
        <v>162</v>
      </c>
      <c r="AB66" s="96" t="s">
        <v>162</v>
      </c>
      <c r="AC66" s="96" t="s">
        <v>162</v>
      </c>
      <c r="AD66" s="96" t="s">
        <v>162</v>
      </c>
      <c r="AE66" s="96" t="s">
        <v>162</v>
      </c>
      <c r="AF66" s="96" t="s">
        <v>162</v>
      </c>
      <c r="AG66" s="96" t="s">
        <v>162</v>
      </c>
      <c r="AH66" s="96" t="s">
        <v>162</v>
      </c>
      <c r="AI66" s="96">
        <v>0</v>
      </c>
      <c r="AJ66" s="90">
        <f t="shared" si="8"/>
        <v>0</v>
      </c>
      <c r="AK66" s="91">
        <f t="shared" si="2"/>
        <v>0</v>
      </c>
    </row>
    <row r="67" spans="2:39" ht="13.5" customHeight="1" x14ac:dyDescent="0.25">
      <c r="B67" s="17" t="str">
        <f t="shared" si="7"/>
        <v xml:space="preserve">Huasteca_INIFAP Huichihuayan </v>
      </c>
      <c r="C67" s="119" t="s">
        <v>10</v>
      </c>
      <c r="D67" s="119" t="s">
        <v>96</v>
      </c>
      <c r="E67" s="119" t="s">
        <v>97</v>
      </c>
      <c r="F67" s="96" t="s">
        <v>162</v>
      </c>
      <c r="G67" s="96" t="s">
        <v>162</v>
      </c>
      <c r="H67" s="96" t="s">
        <v>162</v>
      </c>
      <c r="I67" s="96" t="s">
        <v>162</v>
      </c>
      <c r="J67" s="96" t="s">
        <v>162</v>
      </c>
      <c r="K67" s="96" t="s">
        <v>162</v>
      </c>
      <c r="L67" s="96" t="s">
        <v>162</v>
      </c>
      <c r="M67" s="96" t="s">
        <v>162</v>
      </c>
      <c r="N67" s="96" t="s">
        <v>162</v>
      </c>
      <c r="O67" s="96" t="s">
        <v>162</v>
      </c>
      <c r="P67" s="96" t="s">
        <v>162</v>
      </c>
      <c r="Q67" s="96" t="s">
        <v>162</v>
      </c>
      <c r="R67" s="96" t="s">
        <v>162</v>
      </c>
      <c r="S67" s="96" t="s">
        <v>162</v>
      </c>
      <c r="T67" s="96" t="s">
        <v>162</v>
      </c>
      <c r="U67" s="96" t="s">
        <v>162</v>
      </c>
      <c r="V67" s="96" t="s">
        <v>162</v>
      </c>
      <c r="W67" s="96" t="s">
        <v>162</v>
      </c>
      <c r="X67" s="96" t="s">
        <v>162</v>
      </c>
      <c r="Y67" s="96" t="s">
        <v>162</v>
      </c>
      <c r="Z67" s="96" t="s">
        <v>162</v>
      </c>
      <c r="AA67" s="96" t="s">
        <v>162</v>
      </c>
      <c r="AB67" s="96" t="s">
        <v>162</v>
      </c>
      <c r="AC67" s="96" t="s">
        <v>162</v>
      </c>
      <c r="AD67" s="96" t="s">
        <v>162</v>
      </c>
      <c r="AE67" s="96" t="s">
        <v>162</v>
      </c>
      <c r="AF67" s="96" t="s">
        <v>162</v>
      </c>
      <c r="AG67" s="96" t="s">
        <v>162</v>
      </c>
      <c r="AH67" s="96" t="s">
        <v>162</v>
      </c>
      <c r="AI67" s="96">
        <v>0</v>
      </c>
      <c r="AJ67" s="90">
        <f t="shared" si="8"/>
        <v>0</v>
      </c>
      <c r="AK67" s="91">
        <f t="shared" si="2"/>
        <v>0</v>
      </c>
      <c r="AM67" s="16"/>
    </row>
    <row r="68" spans="2:39" ht="15" customHeight="1" x14ac:dyDescent="0.25">
      <c r="B68" s="17" t="str">
        <f t="shared" si="7"/>
        <v>Huasteca_El Encanto</v>
      </c>
      <c r="C68" s="119" t="s">
        <v>10</v>
      </c>
      <c r="D68" s="119" t="s">
        <v>98</v>
      </c>
      <c r="E68" s="119" t="s">
        <v>118</v>
      </c>
      <c r="F68" s="96" t="s">
        <v>162</v>
      </c>
      <c r="G68" s="96" t="s">
        <v>162</v>
      </c>
      <c r="H68" s="96" t="s">
        <v>162</v>
      </c>
      <c r="I68" s="96" t="s">
        <v>162</v>
      </c>
      <c r="J68" s="96" t="s">
        <v>162</v>
      </c>
      <c r="K68" s="96" t="s">
        <v>162</v>
      </c>
      <c r="L68" s="96" t="s">
        <v>162</v>
      </c>
      <c r="M68" s="96" t="s">
        <v>162</v>
      </c>
      <c r="N68" s="96" t="s">
        <v>162</v>
      </c>
      <c r="O68" s="96" t="s">
        <v>162</v>
      </c>
      <c r="P68" s="96" t="s">
        <v>162</v>
      </c>
      <c r="Q68" s="96" t="s">
        <v>162</v>
      </c>
      <c r="R68" s="96" t="s">
        <v>162</v>
      </c>
      <c r="S68" s="96" t="s">
        <v>162</v>
      </c>
      <c r="T68" s="96" t="s">
        <v>162</v>
      </c>
      <c r="U68" s="96" t="s">
        <v>162</v>
      </c>
      <c r="V68" s="96" t="s">
        <v>162</v>
      </c>
      <c r="W68" s="96" t="s">
        <v>162</v>
      </c>
      <c r="X68" s="96" t="s">
        <v>162</v>
      </c>
      <c r="Y68" s="96" t="s">
        <v>162</v>
      </c>
      <c r="Z68" s="96" t="s">
        <v>162</v>
      </c>
      <c r="AA68" s="96" t="s">
        <v>162</v>
      </c>
      <c r="AB68" s="96" t="s">
        <v>162</v>
      </c>
      <c r="AC68" s="96" t="s">
        <v>162</v>
      </c>
      <c r="AD68" s="96" t="s">
        <v>162</v>
      </c>
      <c r="AE68" s="96" t="s">
        <v>162</v>
      </c>
      <c r="AF68" s="96" t="s">
        <v>162</v>
      </c>
      <c r="AG68" s="96" t="s">
        <v>162</v>
      </c>
      <c r="AH68" s="96" t="s">
        <v>162</v>
      </c>
      <c r="AI68" s="96">
        <v>0</v>
      </c>
      <c r="AJ68" s="90">
        <f t="shared" si="8"/>
        <v>0</v>
      </c>
      <c r="AK68" s="91">
        <f t="shared" si="2"/>
        <v>0</v>
      </c>
    </row>
    <row r="69" spans="2:39" ht="13.5" customHeight="1" x14ac:dyDescent="0.25">
      <c r="B69" s="17" t="str">
        <f t="shared" si="7"/>
        <v>Huasteca_Tancojol</v>
      </c>
      <c r="C69" s="119" t="s">
        <v>10</v>
      </c>
      <c r="D69" s="119" t="s">
        <v>99</v>
      </c>
      <c r="E69" s="119" t="s">
        <v>118</v>
      </c>
      <c r="F69" s="140">
        <v>0</v>
      </c>
      <c r="G69" s="140">
        <v>0</v>
      </c>
      <c r="H69" s="140">
        <v>0</v>
      </c>
      <c r="I69" s="140">
        <v>0</v>
      </c>
      <c r="J69" s="140">
        <v>0</v>
      </c>
      <c r="K69" s="140">
        <v>0</v>
      </c>
      <c r="L69" s="140">
        <v>0</v>
      </c>
      <c r="M69" s="140">
        <v>0</v>
      </c>
      <c r="N69" s="140">
        <v>0</v>
      </c>
      <c r="O69" s="140">
        <v>0</v>
      </c>
      <c r="P69" s="140">
        <v>0</v>
      </c>
      <c r="Q69" s="140">
        <v>0</v>
      </c>
      <c r="R69" s="140">
        <v>0</v>
      </c>
      <c r="S69" s="140">
        <v>0</v>
      </c>
      <c r="T69" s="140">
        <v>0</v>
      </c>
      <c r="U69" s="140">
        <v>0</v>
      </c>
      <c r="V69" s="140">
        <v>0</v>
      </c>
      <c r="W69" s="140">
        <v>0</v>
      </c>
      <c r="X69" s="140">
        <v>0</v>
      </c>
      <c r="Y69" s="140">
        <v>0</v>
      </c>
      <c r="Z69" s="140">
        <v>0</v>
      </c>
      <c r="AA69" s="140">
        <v>0</v>
      </c>
      <c r="AB69" s="140">
        <v>0</v>
      </c>
      <c r="AC69" s="140">
        <v>0</v>
      </c>
      <c r="AD69" s="140">
        <v>0</v>
      </c>
      <c r="AE69" s="140">
        <v>0</v>
      </c>
      <c r="AF69" s="140">
        <v>0</v>
      </c>
      <c r="AG69" s="140">
        <v>0</v>
      </c>
      <c r="AH69" s="140">
        <v>0</v>
      </c>
      <c r="AI69" s="140">
        <v>0</v>
      </c>
      <c r="AJ69" s="90">
        <f t="shared" si="8"/>
        <v>0</v>
      </c>
      <c r="AK69" s="91">
        <f t="shared" si="2"/>
        <v>0</v>
      </c>
      <c r="AM69" s="16"/>
    </row>
    <row r="70" spans="2:39" ht="13.5" customHeight="1" x14ac:dyDescent="0.25">
      <c r="B70" s="17" t="str">
        <f t="shared" si="7"/>
        <v>Huasteca_Est. Rancho El Canal</v>
      </c>
      <c r="C70" s="119" t="s">
        <v>10</v>
      </c>
      <c r="D70" s="119" t="s">
        <v>100</v>
      </c>
      <c r="E70" s="119" t="s">
        <v>101</v>
      </c>
      <c r="F70" s="96" t="s">
        <v>162</v>
      </c>
      <c r="G70" s="96" t="s">
        <v>162</v>
      </c>
      <c r="H70" s="96" t="s">
        <v>162</v>
      </c>
      <c r="I70" s="96" t="s">
        <v>162</v>
      </c>
      <c r="J70" s="96" t="s">
        <v>162</v>
      </c>
      <c r="K70" s="96" t="s">
        <v>162</v>
      </c>
      <c r="L70" s="96" t="s">
        <v>162</v>
      </c>
      <c r="M70" s="96" t="s">
        <v>162</v>
      </c>
      <c r="N70" s="96" t="s">
        <v>162</v>
      </c>
      <c r="O70" s="96" t="s">
        <v>162</v>
      </c>
      <c r="P70" s="96" t="s">
        <v>162</v>
      </c>
      <c r="Q70" s="96" t="s">
        <v>162</v>
      </c>
      <c r="R70" s="96" t="s">
        <v>162</v>
      </c>
      <c r="S70" s="96" t="s">
        <v>162</v>
      </c>
      <c r="T70" s="96" t="s">
        <v>162</v>
      </c>
      <c r="U70" s="96" t="s">
        <v>162</v>
      </c>
      <c r="V70" s="96" t="s">
        <v>162</v>
      </c>
      <c r="W70" s="96" t="s">
        <v>162</v>
      </c>
      <c r="X70" s="96" t="s">
        <v>162</v>
      </c>
      <c r="Y70" s="96" t="s">
        <v>162</v>
      </c>
      <c r="Z70" s="96" t="s">
        <v>162</v>
      </c>
      <c r="AA70" s="96" t="s">
        <v>162</v>
      </c>
      <c r="AB70" s="96" t="s">
        <v>162</v>
      </c>
      <c r="AC70" s="96" t="s">
        <v>162</v>
      </c>
      <c r="AD70" s="96" t="s">
        <v>162</v>
      </c>
      <c r="AE70" s="96" t="s">
        <v>162</v>
      </c>
      <c r="AF70" s="96" t="s">
        <v>162</v>
      </c>
      <c r="AG70" s="96" t="s">
        <v>162</v>
      </c>
      <c r="AH70" s="96" t="s">
        <v>162</v>
      </c>
      <c r="AI70" s="96">
        <v>0</v>
      </c>
      <c r="AJ70" s="90">
        <f t="shared" si="8"/>
        <v>0</v>
      </c>
      <c r="AK70" s="91">
        <f t="shared" si="2"/>
        <v>0</v>
      </c>
    </row>
    <row r="71" spans="2:39" ht="13.5" customHeight="1" x14ac:dyDescent="0.25">
      <c r="B71" s="17" t="str">
        <f t="shared" si="7"/>
        <v>Huasteca_Tamasopo</v>
      </c>
      <c r="C71" s="119" t="s">
        <v>10</v>
      </c>
      <c r="D71" s="119" t="s">
        <v>101</v>
      </c>
      <c r="E71" s="119" t="s">
        <v>101</v>
      </c>
      <c r="F71" s="96" t="s">
        <v>162</v>
      </c>
      <c r="G71" s="96" t="s">
        <v>162</v>
      </c>
      <c r="H71" s="96" t="s">
        <v>162</v>
      </c>
      <c r="I71" s="96" t="s">
        <v>162</v>
      </c>
      <c r="J71" s="96" t="s">
        <v>162</v>
      </c>
      <c r="K71" s="96" t="s">
        <v>162</v>
      </c>
      <c r="L71" s="96" t="s">
        <v>162</v>
      </c>
      <c r="M71" s="96" t="s">
        <v>162</v>
      </c>
      <c r="N71" s="96" t="s">
        <v>162</v>
      </c>
      <c r="O71" s="96" t="s">
        <v>162</v>
      </c>
      <c r="P71" s="96" t="s">
        <v>162</v>
      </c>
      <c r="Q71" s="96" t="s">
        <v>162</v>
      </c>
      <c r="R71" s="96" t="s">
        <v>162</v>
      </c>
      <c r="S71" s="96" t="s">
        <v>162</v>
      </c>
      <c r="T71" s="96" t="s">
        <v>162</v>
      </c>
      <c r="U71" s="96" t="s">
        <v>162</v>
      </c>
      <c r="V71" s="96" t="s">
        <v>162</v>
      </c>
      <c r="W71" s="96" t="s">
        <v>162</v>
      </c>
      <c r="X71" s="96" t="s">
        <v>162</v>
      </c>
      <c r="Y71" s="96" t="s">
        <v>162</v>
      </c>
      <c r="Z71" s="96" t="s">
        <v>162</v>
      </c>
      <c r="AA71" s="96" t="s">
        <v>162</v>
      </c>
      <c r="AB71" s="96" t="s">
        <v>162</v>
      </c>
      <c r="AC71" s="96" t="s">
        <v>162</v>
      </c>
      <c r="AD71" s="96" t="s">
        <v>162</v>
      </c>
      <c r="AE71" s="96" t="s">
        <v>162</v>
      </c>
      <c r="AF71" s="96" t="s">
        <v>162</v>
      </c>
      <c r="AG71" s="96" t="s">
        <v>162</v>
      </c>
      <c r="AH71" s="96" t="s">
        <v>162</v>
      </c>
      <c r="AI71" s="96">
        <v>0</v>
      </c>
      <c r="AJ71" s="90">
        <f t="shared" si="8"/>
        <v>0</v>
      </c>
      <c r="AK71" s="91">
        <f t="shared" si="2"/>
        <v>0</v>
      </c>
      <c r="AM71" s="16"/>
    </row>
    <row r="72" spans="2:39" ht="13.5" customHeight="1" x14ac:dyDescent="0.25">
      <c r="B72" s="17" t="str">
        <f t="shared" si="7"/>
        <v xml:space="preserve">Huasteca_Rancho Progreso </v>
      </c>
      <c r="C72" s="119" t="s">
        <v>10</v>
      </c>
      <c r="D72" s="119" t="s">
        <v>102</v>
      </c>
      <c r="E72" s="119" t="s">
        <v>103</v>
      </c>
      <c r="F72" s="140" t="s">
        <v>162</v>
      </c>
      <c r="G72" s="140">
        <v>0</v>
      </c>
      <c r="H72" s="140">
        <v>0</v>
      </c>
      <c r="I72" s="140">
        <v>0</v>
      </c>
      <c r="J72" s="140">
        <v>0</v>
      </c>
      <c r="K72" s="140" t="s">
        <v>162</v>
      </c>
      <c r="L72" s="140">
        <v>0</v>
      </c>
      <c r="M72" s="140" t="s">
        <v>162</v>
      </c>
      <c r="N72" s="140" t="s">
        <v>162</v>
      </c>
      <c r="O72" s="140" t="s">
        <v>162</v>
      </c>
      <c r="P72" s="140">
        <v>0</v>
      </c>
      <c r="Q72" s="140" t="s">
        <v>162</v>
      </c>
      <c r="R72" s="140">
        <v>0</v>
      </c>
      <c r="S72" s="140">
        <v>0</v>
      </c>
      <c r="T72" s="140">
        <v>0</v>
      </c>
      <c r="U72" s="140">
        <v>0.2</v>
      </c>
      <c r="V72" s="140">
        <v>3</v>
      </c>
      <c r="W72" s="140">
        <v>0</v>
      </c>
      <c r="X72" s="140">
        <v>0</v>
      </c>
      <c r="Y72" s="140">
        <v>0</v>
      </c>
      <c r="Z72" s="96" t="s">
        <v>162</v>
      </c>
      <c r="AA72" s="96" t="s">
        <v>162</v>
      </c>
      <c r="AB72" s="96" t="s">
        <v>162</v>
      </c>
      <c r="AC72" s="96" t="s">
        <v>162</v>
      </c>
      <c r="AD72" s="96" t="s">
        <v>162</v>
      </c>
      <c r="AE72" s="96" t="s">
        <v>162</v>
      </c>
      <c r="AF72" s="96" t="s">
        <v>162</v>
      </c>
      <c r="AG72" s="96" t="s">
        <v>162</v>
      </c>
      <c r="AH72" s="96" t="s">
        <v>162</v>
      </c>
      <c r="AI72" s="96" t="s">
        <v>162</v>
      </c>
      <c r="AJ72" s="90">
        <f t="shared" si="8"/>
        <v>3.2</v>
      </c>
      <c r="AK72" s="91">
        <f t="shared" si="2"/>
        <v>0.22857142857142859</v>
      </c>
    </row>
    <row r="73" spans="2:39" ht="13.5" customHeight="1" x14ac:dyDescent="0.25">
      <c r="B73" s="17" t="str">
        <f t="shared" si="7"/>
        <v xml:space="preserve">Huasteca_Tampacoy </v>
      </c>
      <c r="C73" s="119" t="s">
        <v>10</v>
      </c>
      <c r="D73" s="119" t="s">
        <v>104</v>
      </c>
      <c r="E73" s="119" t="s">
        <v>22</v>
      </c>
      <c r="F73" s="140">
        <v>0</v>
      </c>
      <c r="G73" s="140">
        <v>0</v>
      </c>
      <c r="H73" s="140">
        <v>13.8</v>
      </c>
      <c r="I73" s="140">
        <v>2.6</v>
      </c>
      <c r="J73" s="140">
        <v>14.2</v>
      </c>
      <c r="K73" s="140">
        <v>0.2</v>
      </c>
      <c r="L73" s="140">
        <v>0</v>
      </c>
      <c r="M73" s="140">
        <v>0</v>
      </c>
      <c r="N73" s="140">
        <v>0</v>
      </c>
      <c r="O73" s="140">
        <v>0</v>
      </c>
      <c r="P73" s="140">
        <v>0</v>
      </c>
      <c r="Q73" s="140">
        <v>14.4</v>
      </c>
      <c r="R73" s="140">
        <v>1.4</v>
      </c>
      <c r="S73" s="140">
        <v>0.2</v>
      </c>
      <c r="T73" s="140">
        <v>0</v>
      </c>
      <c r="U73" s="140">
        <v>9.4</v>
      </c>
      <c r="V73" s="140">
        <v>78.8</v>
      </c>
      <c r="W73" s="140">
        <v>5.2</v>
      </c>
      <c r="X73" s="140">
        <v>0</v>
      </c>
      <c r="Y73" s="140">
        <v>0</v>
      </c>
      <c r="Z73" s="140">
        <v>0</v>
      </c>
      <c r="AA73" s="140">
        <v>0</v>
      </c>
      <c r="AB73" s="140">
        <v>12</v>
      </c>
      <c r="AC73" s="140">
        <v>0.6</v>
      </c>
      <c r="AD73" s="140">
        <v>0</v>
      </c>
      <c r="AE73" s="140">
        <v>0</v>
      </c>
      <c r="AF73" s="140">
        <v>4.4000000000000004</v>
      </c>
      <c r="AG73" s="140">
        <v>0</v>
      </c>
      <c r="AH73" s="140">
        <v>0</v>
      </c>
      <c r="AI73" s="140">
        <v>0.6</v>
      </c>
      <c r="AJ73" s="90">
        <f t="shared" si="8"/>
        <v>157.79999999999998</v>
      </c>
      <c r="AK73" s="91">
        <f t="shared" si="2"/>
        <v>5.26</v>
      </c>
      <c r="AM73" s="16"/>
    </row>
    <row r="74" spans="2:39" ht="13.5" customHeight="1" x14ac:dyDescent="0.25">
      <c r="B74" s="17" t="str">
        <f t="shared" si="7"/>
        <v>Media_Cd. Del Maíz</v>
      </c>
      <c r="C74" s="17" t="s">
        <v>5</v>
      </c>
      <c r="D74" s="17" t="s">
        <v>105</v>
      </c>
      <c r="E74" s="17" t="s">
        <v>105</v>
      </c>
      <c r="F74" s="140">
        <v>7.2</v>
      </c>
      <c r="G74" s="140">
        <v>0</v>
      </c>
      <c r="H74" s="140">
        <v>0</v>
      </c>
      <c r="I74" s="140">
        <v>0.2</v>
      </c>
      <c r="J74" s="140">
        <v>0</v>
      </c>
      <c r="K74" s="140">
        <v>0</v>
      </c>
      <c r="L74" s="140">
        <v>0</v>
      </c>
      <c r="M74" s="140">
        <v>0</v>
      </c>
      <c r="N74" s="140">
        <v>0</v>
      </c>
      <c r="O74" s="140">
        <v>9.6</v>
      </c>
      <c r="P74" s="140">
        <v>0</v>
      </c>
      <c r="Q74" s="140">
        <v>3.2</v>
      </c>
      <c r="R74" s="140">
        <v>0.2</v>
      </c>
      <c r="S74" s="140">
        <v>0</v>
      </c>
      <c r="T74" s="140">
        <v>5.6</v>
      </c>
      <c r="U74" s="140">
        <v>8.4</v>
      </c>
      <c r="V74" s="140">
        <v>2.4</v>
      </c>
      <c r="W74" s="140">
        <v>4.5999999999999996</v>
      </c>
      <c r="X74" s="140">
        <v>0</v>
      </c>
      <c r="Y74" s="140">
        <v>0.2</v>
      </c>
      <c r="Z74" s="140">
        <v>0</v>
      </c>
      <c r="AA74" s="140">
        <v>8.8000000000000007</v>
      </c>
      <c r="AB74" s="140">
        <v>4.4000000000000004</v>
      </c>
      <c r="AC74" s="140">
        <v>2.6</v>
      </c>
      <c r="AD74" s="140">
        <v>0</v>
      </c>
      <c r="AE74" s="140">
        <v>0</v>
      </c>
      <c r="AF74" s="140">
        <v>0</v>
      </c>
      <c r="AG74" s="140">
        <v>0</v>
      </c>
      <c r="AH74" s="140">
        <v>0</v>
      </c>
      <c r="AI74" s="140">
        <v>0</v>
      </c>
      <c r="AJ74" s="90">
        <f t="shared" si="8"/>
        <v>57.400000000000006</v>
      </c>
      <c r="AK74" s="91">
        <f t="shared" si="2"/>
        <v>1.9133333333333336</v>
      </c>
    </row>
    <row r="75" spans="2:39" ht="13.5" customHeight="1" x14ac:dyDescent="0.25">
      <c r="B75" s="17" t="str">
        <f t="shared" si="7"/>
        <v>Media_CBTA 123</v>
      </c>
      <c r="C75" s="17" t="s">
        <v>5</v>
      </c>
      <c r="D75" s="17" t="s">
        <v>106</v>
      </c>
      <c r="E75" s="17" t="s">
        <v>6</v>
      </c>
      <c r="F75" s="140">
        <v>6</v>
      </c>
      <c r="G75" s="140">
        <v>0.2</v>
      </c>
      <c r="H75" s="140">
        <v>1.6</v>
      </c>
      <c r="I75" s="140">
        <v>0.6</v>
      </c>
      <c r="J75" s="140">
        <v>0</v>
      </c>
      <c r="K75" s="140">
        <v>0</v>
      </c>
      <c r="L75" s="140">
        <v>0</v>
      </c>
      <c r="M75" s="140">
        <v>0</v>
      </c>
      <c r="N75" s="140">
        <v>0</v>
      </c>
      <c r="O75" s="140">
        <v>0</v>
      </c>
      <c r="P75" s="140">
        <v>0.2</v>
      </c>
      <c r="Q75" s="140" t="s">
        <v>162</v>
      </c>
      <c r="R75" s="140">
        <v>2.6</v>
      </c>
      <c r="S75" s="140">
        <v>0</v>
      </c>
      <c r="T75" s="140">
        <v>0</v>
      </c>
      <c r="U75" s="140">
        <v>2.2000000000000002</v>
      </c>
      <c r="V75" s="140">
        <v>11</v>
      </c>
      <c r="W75" s="140">
        <v>0.6</v>
      </c>
      <c r="X75" s="140">
        <v>0</v>
      </c>
      <c r="Y75" s="140">
        <v>0</v>
      </c>
      <c r="Z75" s="140">
        <v>0</v>
      </c>
      <c r="AA75" s="140">
        <v>0</v>
      </c>
      <c r="AB75" s="140">
        <v>9.8000000000000007</v>
      </c>
      <c r="AC75" s="140">
        <v>0</v>
      </c>
      <c r="AD75" s="140">
        <v>0</v>
      </c>
      <c r="AE75" s="140">
        <v>3</v>
      </c>
      <c r="AF75" s="140">
        <v>0.2</v>
      </c>
      <c r="AG75" s="140">
        <v>0</v>
      </c>
      <c r="AH75" s="140">
        <v>0</v>
      </c>
      <c r="AI75" s="140">
        <v>0</v>
      </c>
      <c r="AJ75" s="90">
        <f t="shared" si="8"/>
        <v>38</v>
      </c>
      <c r="AK75" s="91">
        <f t="shared" ref="AK75:AK80" si="9">AVERAGE(F75:AI75)</f>
        <v>1.3103448275862069</v>
      </c>
      <c r="AM75" s="16"/>
    </row>
    <row r="76" spans="2:39" ht="13.5" customHeight="1" x14ac:dyDescent="0.25">
      <c r="B76" s="17" t="str">
        <f t="shared" si="7"/>
        <v>Media_Potrero San Isidro</v>
      </c>
      <c r="C76" s="17" t="s">
        <v>5</v>
      </c>
      <c r="D76" s="17" t="s">
        <v>107</v>
      </c>
      <c r="E76" s="17" t="s">
        <v>108</v>
      </c>
      <c r="F76" s="140">
        <v>0.8</v>
      </c>
      <c r="G76" s="140">
        <v>0</v>
      </c>
      <c r="H76" s="140">
        <v>0</v>
      </c>
      <c r="I76" s="140">
        <v>0</v>
      </c>
      <c r="J76" s="140">
        <v>5.8</v>
      </c>
      <c r="K76" s="140">
        <v>0</v>
      </c>
      <c r="L76" s="140">
        <v>0</v>
      </c>
      <c r="M76" s="140">
        <v>0</v>
      </c>
      <c r="N76" s="140">
        <v>0</v>
      </c>
      <c r="O76" s="140">
        <v>0</v>
      </c>
      <c r="P76" s="140">
        <v>0</v>
      </c>
      <c r="Q76" s="140">
        <v>25.2</v>
      </c>
      <c r="R76" s="140">
        <v>2</v>
      </c>
      <c r="S76" s="140">
        <v>0.2</v>
      </c>
      <c r="T76" s="140">
        <v>0</v>
      </c>
      <c r="U76" s="140">
        <v>0.2</v>
      </c>
      <c r="V76" s="140">
        <v>0</v>
      </c>
      <c r="W76" s="140">
        <v>0</v>
      </c>
      <c r="X76" s="140">
        <v>0</v>
      </c>
      <c r="Y76" s="140">
        <v>0</v>
      </c>
      <c r="Z76" s="140">
        <v>0</v>
      </c>
      <c r="AA76" s="140">
        <v>0.2</v>
      </c>
      <c r="AB76" s="140">
        <v>0</v>
      </c>
      <c r="AC76" s="140">
        <v>0</v>
      </c>
      <c r="AD76" s="140">
        <v>0.2</v>
      </c>
      <c r="AE76" s="140">
        <v>0</v>
      </c>
      <c r="AF76" s="140">
        <v>0</v>
      </c>
      <c r="AG76" s="140">
        <v>0</v>
      </c>
      <c r="AH76" s="140">
        <v>0</v>
      </c>
      <c r="AI76" s="140">
        <v>0</v>
      </c>
      <c r="AJ76" s="90">
        <f t="shared" si="8"/>
        <v>34.600000000000009</v>
      </c>
      <c r="AK76" s="91">
        <f t="shared" si="9"/>
        <v>1.1533333333333335</v>
      </c>
    </row>
    <row r="77" spans="2:39" ht="13.5" customHeight="1" x14ac:dyDescent="0.25">
      <c r="B77" s="17" t="str">
        <f t="shared" si="7"/>
        <v>Media_El Naranjal</v>
      </c>
      <c r="C77" s="17" t="s">
        <v>5</v>
      </c>
      <c r="D77" s="17" t="s">
        <v>109</v>
      </c>
      <c r="E77" s="17" t="s">
        <v>7</v>
      </c>
      <c r="F77" s="140">
        <v>0</v>
      </c>
      <c r="G77" s="140">
        <v>0</v>
      </c>
      <c r="H77" s="140">
        <v>0</v>
      </c>
      <c r="I77" s="140">
        <v>0</v>
      </c>
      <c r="J77" s="140">
        <v>0</v>
      </c>
      <c r="K77" s="140">
        <v>0</v>
      </c>
      <c r="L77" s="140">
        <v>0</v>
      </c>
      <c r="M77" s="140">
        <v>0</v>
      </c>
      <c r="N77" s="140">
        <v>0</v>
      </c>
      <c r="O77" s="140">
        <v>0</v>
      </c>
      <c r="P77" s="140">
        <v>0</v>
      </c>
      <c r="Q77" s="140">
        <v>11</v>
      </c>
      <c r="R77" s="140">
        <v>5.2</v>
      </c>
      <c r="S77" s="140">
        <v>0.4</v>
      </c>
      <c r="T77" s="140">
        <v>0.2</v>
      </c>
      <c r="U77" s="140">
        <v>0</v>
      </c>
      <c r="V77" s="140">
        <v>0.2</v>
      </c>
      <c r="W77" s="140">
        <v>0.2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  <c r="AC77" s="140">
        <v>0</v>
      </c>
      <c r="AD77" s="140">
        <v>0.2</v>
      </c>
      <c r="AE77" s="140">
        <v>0</v>
      </c>
      <c r="AF77" s="140">
        <v>0</v>
      </c>
      <c r="AG77" s="140">
        <v>0</v>
      </c>
      <c r="AH77" s="140">
        <v>0</v>
      </c>
      <c r="AI77" s="140">
        <v>0</v>
      </c>
      <c r="AJ77" s="90">
        <f t="shared" si="8"/>
        <v>17.399999999999995</v>
      </c>
      <c r="AK77" s="91">
        <f t="shared" si="9"/>
        <v>0.57999999999999985</v>
      </c>
      <c r="AM77" s="16"/>
    </row>
    <row r="78" spans="2:39" ht="13.5" customHeight="1" x14ac:dyDescent="0.25">
      <c r="B78" s="17" t="str">
        <f t="shared" si="7"/>
        <v>Media_Progreso</v>
      </c>
      <c r="C78" s="17" t="s">
        <v>5</v>
      </c>
      <c r="D78" s="17" t="s">
        <v>110</v>
      </c>
      <c r="E78" s="17" t="s">
        <v>7</v>
      </c>
      <c r="F78" s="140">
        <v>15.4</v>
      </c>
      <c r="G78" s="140">
        <v>0</v>
      </c>
      <c r="H78" s="140">
        <v>0</v>
      </c>
      <c r="I78" s="140">
        <v>0.2</v>
      </c>
      <c r="J78" s="140">
        <v>0</v>
      </c>
      <c r="K78" s="140">
        <v>0</v>
      </c>
      <c r="L78" s="140">
        <v>0</v>
      </c>
      <c r="M78" s="140">
        <v>0</v>
      </c>
      <c r="N78" s="140">
        <v>0</v>
      </c>
      <c r="O78" s="140">
        <v>0</v>
      </c>
      <c r="P78" s="140">
        <v>0</v>
      </c>
      <c r="Q78" s="140">
        <v>23.8</v>
      </c>
      <c r="R78" s="140">
        <v>0.6</v>
      </c>
      <c r="S78" s="140">
        <v>0</v>
      </c>
      <c r="T78" s="140">
        <v>0</v>
      </c>
      <c r="U78" s="140">
        <v>4.5999999999999996</v>
      </c>
      <c r="V78" s="140">
        <v>2.4</v>
      </c>
      <c r="W78" s="140">
        <v>0</v>
      </c>
      <c r="X78" s="140">
        <v>0</v>
      </c>
      <c r="Y78" s="140">
        <v>0</v>
      </c>
      <c r="Z78" s="140">
        <v>0</v>
      </c>
      <c r="AA78" s="140">
        <v>0</v>
      </c>
      <c r="AB78" s="140">
        <v>0.4</v>
      </c>
      <c r="AC78" s="140">
        <v>0</v>
      </c>
      <c r="AD78" s="140">
        <v>0</v>
      </c>
      <c r="AE78" s="140">
        <v>0</v>
      </c>
      <c r="AF78" s="140">
        <v>0</v>
      </c>
      <c r="AG78" s="140">
        <v>0</v>
      </c>
      <c r="AH78" s="140">
        <v>0</v>
      </c>
      <c r="AI78" s="140">
        <v>0</v>
      </c>
      <c r="AJ78" s="90">
        <f t="shared" si="8"/>
        <v>47.4</v>
      </c>
      <c r="AK78" s="91">
        <f t="shared" si="9"/>
        <v>1.5799999999999998</v>
      </c>
    </row>
    <row r="79" spans="2:39" ht="13.5" customHeight="1" x14ac:dyDescent="0.25">
      <c r="B79" s="17" t="str">
        <f t="shared" si="7"/>
        <v xml:space="preserve">Media_Palo Alto </v>
      </c>
      <c r="C79" s="17" t="s">
        <v>5</v>
      </c>
      <c r="D79" s="17" t="s">
        <v>111</v>
      </c>
      <c r="E79" s="17" t="s">
        <v>112</v>
      </c>
      <c r="F79" s="140">
        <v>0</v>
      </c>
      <c r="G79" s="140">
        <v>0</v>
      </c>
      <c r="H79" s="140">
        <v>0</v>
      </c>
      <c r="I79" s="140">
        <v>0</v>
      </c>
      <c r="J79" s="140">
        <v>0</v>
      </c>
      <c r="K79" s="140">
        <v>0</v>
      </c>
      <c r="L79" s="140">
        <v>0</v>
      </c>
      <c r="M79" s="140">
        <v>0</v>
      </c>
      <c r="N79" s="140">
        <v>0</v>
      </c>
      <c r="O79" s="140">
        <v>0</v>
      </c>
      <c r="P79" s="140">
        <v>0</v>
      </c>
      <c r="Q79" s="140">
        <v>6</v>
      </c>
      <c r="R79" s="140">
        <v>5.2</v>
      </c>
      <c r="S79" s="140">
        <v>0.2</v>
      </c>
      <c r="T79" s="140">
        <v>0</v>
      </c>
      <c r="U79" s="140">
        <v>13.4</v>
      </c>
      <c r="V79" s="140">
        <v>23.4</v>
      </c>
      <c r="W79" s="140">
        <v>0</v>
      </c>
      <c r="X79" s="140">
        <v>0</v>
      </c>
      <c r="Y79" s="140">
        <v>0</v>
      </c>
      <c r="Z79" s="140">
        <v>0</v>
      </c>
      <c r="AA79" s="140">
        <v>0</v>
      </c>
      <c r="AB79" s="140">
        <v>0.2</v>
      </c>
      <c r="AC79" s="140">
        <v>12.4</v>
      </c>
      <c r="AD79" s="140">
        <v>2.6</v>
      </c>
      <c r="AE79" s="140">
        <v>0</v>
      </c>
      <c r="AF79" s="140">
        <v>0</v>
      </c>
      <c r="AG79" s="140">
        <v>0</v>
      </c>
      <c r="AH79" s="140">
        <v>0</v>
      </c>
      <c r="AI79" s="140">
        <v>0</v>
      </c>
      <c r="AJ79" s="90">
        <f t="shared" si="8"/>
        <v>63.4</v>
      </c>
      <c r="AK79" s="91">
        <f t="shared" si="9"/>
        <v>2.1133333333333333</v>
      </c>
      <c r="AM79" s="16"/>
    </row>
    <row r="80" spans="2:39" ht="13.5" customHeight="1" x14ac:dyDescent="0.25">
      <c r="B80" s="17" t="str">
        <f t="shared" si="7"/>
        <v xml:space="preserve">Media _Rayón </v>
      </c>
      <c r="C80" s="17" t="s">
        <v>113</v>
      </c>
      <c r="D80" s="17" t="s">
        <v>114</v>
      </c>
      <c r="E80" s="17" t="s">
        <v>114</v>
      </c>
      <c r="F80" s="140">
        <v>0</v>
      </c>
      <c r="G80" s="140">
        <v>0</v>
      </c>
      <c r="H80" s="140">
        <v>0</v>
      </c>
      <c r="I80" s="140">
        <v>1.6</v>
      </c>
      <c r="J80" s="140">
        <v>0</v>
      </c>
      <c r="K80" s="140">
        <v>0</v>
      </c>
      <c r="L80" s="140">
        <v>0</v>
      </c>
      <c r="M80" s="140">
        <v>0</v>
      </c>
      <c r="N80" s="140">
        <v>0</v>
      </c>
      <c r="O80" s="140">
        <v>0</v>
      </c>
      <c r="P80" s="140">
        <v>0</v>
      </c>
      <c r="Q80" s="140">
        <v>0</v>
      </c>
      <c r="R80" s="140">
        <v>0</v>
      </c>
      <c r="S80" s="140">
        <v>0</v>
      </c>
      <c r="T80" s="140">
        <v>0</v>
      </c>
      <c r="U80" s="140">
        <v>0</v>
      </c>
      <c r="V80" s="140">
        <v>0</v>
      </c>
      <c r="W80" s="140">
        <v>0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  <c r="AC80" s="140">
        <v>0</v>
      </c>
      <c r="AD80" s="140">
        <v>0</v>
      </c>
      <c r="AE80" s="140">
        <v>0</v>
      </c>
      <c r="AF80" s="140">
        <v>0</v>
      </c>
      <c r="AG80" s="140">
        <v>0</v>
      </c>
      <c r="AH80" s="140">
        <v>0</v>
      </c>
      <c r="AI80" s="140">
        <v>0</v>
      </c>
      <c r="AJ80" s="90">
        <f t="shared" si="8"/>
        <v>1.6</v>
      </c>
      <c r="AK80" s="91">
        <f t="shared" si="9"/>
        <v>5.3333333333333337E-2</v>
      </c>
    </row>
    <row r="81" spans="2:37" s="9" customFormat="1" ht="13.5" customHeight="1" x14ac:dyDescent="0.2">
      <c r="B81" s="203" t="s">
        <v>26</v>
      </c>
      <c r="C81" s="203"/>
      <c r="D81" s="203"/>
      <c r="E81" s="203"/>
      <c r="F81" s="18">
        <f>AVERAGE(F5:F80)</f>
        <v>1.4578947368421054</v>
      </c>
      <c r="G81" s="18">
        <f t="shared" ref="G81:AK81" si="10">AVERAGE(G5:G80)</f>
        <v>0.59830508474576283</v>
      </c>
      <c r="H81" s="18">
        <f t="shared" si="10"/>
        <v>0.70517241379310347</v>
      </c>
      <c r="I81" s="18">
        <f t="shared" si="10"/>
        <v>1.1759259259259263</v>
      </c>
      <c r="J81" s="18">
        <f t="shared" si="10"/>
        <v>1.5964285714285715</v>
      </c>
      <c r="K81" s="18">
        <f t="shared" si="10"/>
        <v>0.44</v>
      </c>
      <c r="L81" s="18">
        <f>AVERAGE(L5:L80)</f>
        <v>4.2857142857142858E-2</v>
      </c>
      <c r="M81" s="18">
        <f t="shared" si="10"/>
        <v>2.1052631578947368E-2</v>
      </c>
      <c r="N81" s="18">
        <f t="shared" si="10"/>
        <v>0.91428571428571437</v>
      </c>
      <c r="O81" s="18">
        <f t="shared" si="10"/>
        <v>1.4490909090909092</v>
      </c>
      <c r="P81" s="18">
        <f t="shared" si="10"/>
        <v>6.4166666666666643</v>
      </c>
      <c r="Q81" s="18">
        <f t="shared" si="10"/>
        <v>10.185416666666665</v>
      </c>
      <c r="R81" s="18">
        <f t="shared" si="10"/>
        <v>2.6537037037037035</v>
      </c>
      <c r="S81" s="18">
        <f t="shared" si="10"/>
        <v>1.4228070175438601</v>
      </c>
      <c r="T81" s="18">
        <f t="shared" si="10"/>
        <v>8.3074074074074069</v>
      </c>
      <c r="U81" s="18">
        <f t="shared" si="10"/>
        <v>14.79166666666667</v>
      </c>
      <c r="V81" s="18">
        <f t="shared" si="10"/>
        <v>11.762068965517241</v>
      </c>
      <c r="W81" s="18">
        <f t="shared" si="10"/>
        <v>0.28214285714285714</v>
      </c>
      <c r="X81" s="18">
        <f t="shared" si="10"/>
        <v>3.1578947368421054E-2</v>
      </c>
      <c r="Y81" s="18">
        <f t="shared" si="10"/>
        <v>6.7796610169491532E-3</v>
      </c>
      <c r="Z81" s="18">
        <f t="shared" si="10"/>
        <v>0.28245614035087718</v>
      </c>
      <c r="AA81" s="18">
        <f t="shared" si="10"/>
        <v>0.94385964912280718</v>
      </c>
      <c r="AB81" s="18">
        <f t="shared" si="10"/>
        <v>4.2949152542372886</v>
      </c>
      <c r="AC81" s="18">
        <f t="shared" si="10"/>
        <v>1.111666666666667</v>
      </c>
      <c r="AD81" s="18">
        <f t="shared" si="10"/>
        <v>0.22586206896551725</v>
      </c>
      <c r="AE81" s="18">
        <f t="shared" si="10"/>
        <v>2.7327272727272729</v>
      </c>
      <c r="AF81" s="18">
        <f t="shared" si="10"/>
        <v>0.10166666666666667</v>
      </c>
      <c r="AG81" s="18">
        <f t="shared" si="10"/>
        <v>6.3793103448275851E-2</v>
      </c>
      <c r="AH81" s="18">
        <f t="shared" si="10"/>
        <v>1.6949152542372881E-2</v>
      </c>
      <c r="AI81" s="18">
        <f t="shared" si="10"/>
        <v>0.2506849315068494</v>
      </c>
      <c r="AJ81" s="26">
        <f t="shared" si="10"/>
        <v>54.598684210526329</v>
      </c>
      <c r="AK81" s="25">
        <f t="shared" si="10"/>
        <v>1.9402615382065436</v>
      </c>
    </row>
    <row r="83" spans="2:37" ht="13.5" customHeight="1" x14ac:dyDescent="0.25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M24">
    <sortCondition ref="D11:D24"/>
  </sortState>
  <mergeCells count="3">
    <mergeCell ref="B3:AK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3:BC8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27" width="4.42578125" bestFit="1" customWidth="1"/>
    <col min="28" max="28" width="5.42578125" bestFit="1" customWidth="1"/>
    <col min="29" max="36" width="4.42578125" bestFit="1" customWidth="1"/>
    <col min="37" max="38" width="10.42578125" bestFit="1" customWidth="1"/>
    <col min="261" max="261" width="15.140625" customWidth="1"/>
    <col min="262" max="262" width="3.85546875" bestFit="1" customWidth="1"/>
    <col min="263" max="264" width="3.7109375" bestFit="1" customWidth="1"/>
    <col min="265" max="265" width="4.7109375" bestFit="1" customWidth="1"/>
    <col min="266" max="266" width="4.42578125" bestFit="1" customWidth="1"/>
    <col min="267" max="267" width="4.7109375" bestFit="1" customWidth="1"/>
    <col min="268" max="269" width="3.7109375" bestFit="1" customWidth="1"/>
    <col min="270" max="270" width="5.42578125" bestFit="1" customWidth="1"/>
    <col min="271" max="271" width="4.7109375" bestFit="1" customWidth="1"/>
    <col min="272" max="272" width="4.42578125" customWidth="1"/>
    <col min="273" max="273" width="4.7109375" bestFit="1" customWidth="1"/>
    <col min="274" max="274" width="5.42578125" bestFit="1" customWidth="1"/>
    <col min="275" max="275" width="4.7109375" bestFit="1" customWidth="1"/>
    <col min="276" max="276" width="3.7109375" bestFit="1" customWidth="1"/>
    <col min="277" max="277" width="4.7109375" bestFit="1" customWidth="1"/>
    <col min="278" max="287" width="3.7109375" bestFit="1" customWidth="1"/>
    <col min="288" max="288" width="4.42578125" bestFit="1" customWidth="1"/>
    <col min="289" max="290" width="3.7109375" bestFit="1" customWidth="1"/>
    <col min="291" max="292" width="4.42578125" bestFit="1" customWidth="1"/>
    <col min="294" max="294" width="10.7109375" customWidth="1"/>
    <col min="517" max="517" width="15.140625" customWidth="1"/>
    <col min="518" max="518" width="3.85546875" bestFit="1" customWidth="1"/>
    <col min="519" max="520" width="3.7109375" bestFit="1" customWidth="1"/>
    <col min="521" max="521" width="4.7109375" bestFit="1" customWidth="1"/>
    <col min="522" max="522" width="4.42578125" bestFit="1" customWidth="1"/>
    <col min="523" max="523" width="4.7109375" bestFit="1" customWidth="1"/>
    <col min="524" max="525" width="3.7109375" bestFit="1" customWidth="1"/>
    <col min="526" max="526" width="5.42578125" bestFit="1" customWidth="1"/>
    <col min="527" max="527" width="4.7109375" bestFit="1" customWidth="1"/>
    <col min="528" max="528" width="4.42578125" customWidth="1"/>
    <col min="529" max="529" width="4.7109375" bestFit="1" customWidth="1"/>
    <col min="530" max="530" width="5.42578125" bestFit="1" customWidth="1"/>
    <col min="531" max="531" width="4.7109375" bestFit="1" customWidth="1"/>
    <col min="532" max="532" width="3.7109375" bestFit="1" customWidth="1"/>
    <col min="533" max="533" width="4.7109375" bestFit="1" customWidth="1"/>
    <col min="534" max="543" width="3.7109375" bestFit="1" customWidth="1"/>
    <col min="544" max="544" width="4.42578125" bestFit="1" customWidth="1"/>
    <col min="545" max="546" width="3.7109375" bestFit="1" customWidth="1"/>
    <col min="547" max="548" width="4.42578125" bestFit="1" customWidth="1"/>
    <col min="550" max="550" width="10.7109375" customWidth="1"/>
    <col min="773" max="773" width="15.140625" customWidth="1"/>
    <col min="774" max="774" width="3.85546875" bestFit="1" customWidth="1"/>
    <col min="775" max="776" width="3.7109375" bestFit="1" customWidth="1"/>
    <col min="777" max="777" width="4.7109375" bestFit="1" customWidth="1"/>
    <col min="778" max="778" width="4.42578125" bestFit="1" customWidth="1"/>
    <col min="779" max="779" width="4.7109375" bestFit="1" customWidth="1"/>
    <col min="780" max="781" width="3.7109375" bestFit="1" customWidth="1"/>
    <col min="782" max="782" width="5.42578125" bestFit="1" customWidth="1"/>
    <col min="783" max="783" width="4.7109375" bestFit="1" customWidth="1"/>
    <col min="784" max="784" width="4.42578125" customWidth="1"/>
    <col min="785" max="785" width="4.7109375" bestFit="1" customWidth="1"/>
    <col min="786" max="786" width="5.42578125" bestFit="1" customWidth="1"/>
    <col min="787" max="787" width="4.7109375" bestFit="1" customWidth="1"/>
    <col min="788" max="788" width="3.7109375" bestFit="1" customWidth="1"/>
    <col min="789" max="789" width="4.7109375" bestFit="1" customWidth="1"/>
    <col min="790" max="799" width="3.7109375" bestFit="1" customWidth="1"/>
    <col min="800" max="800" width="4.42578125" bestFit="1" customWidth="1"/>
    <col min="801" max="802" width="3.7109375" bestFit="1" customWidth="1"/>
    <col min="803" max="804" width="4.42578125" bestFit="1" customWidth="1"/>
    <col min="806" max="806" width="10.7109375" customWidth="1"/>
    <col min="1029" max="1029" width="15.140625" customWidth="1"/>
    <col min="1030" max="1030" width="3.85546875" bestFit="1" customWidth="1"/>
    <col min="1031" max="1032" width="3.7109375" bestFit="1" customWidth="1"/>
    <col min="1033" max="1033" width="4.7109375" bestFit="1" customWidth="1"/>
    <col min="1034" max="1034" width="4.42578125" bestFit="1" customWidth="1"/>
    <col min="1035" max="1035" width="4.7109375" bestFit="1" customWidth="1"/>
    <col min="1036" max="1037" width="3.7109375" bestFit="1" customWidth="1"/>
    <col min="1038" max="1038" width="5.42578125" bestFit="1" customWidth="1"/>
    <col min="1039" max="1039" width="4.7109375" bestFit="1" customWidth="1"/>
    <col min="1040" max="1040" width="4.42578125" customWidth="1"/>
    <col min="1041" max="1041" width="4.7109375" bestFit="1" customWidth="1"/>
    <col min="1042" max="1042" width="5.42578125" bestFit="1" customWidth="1"/>
    <col min="1043" max="1043" width="4.7109375" bestFit="1" customWidth="1"/>
    <col min="1044" max="1044" width="3.7109375" bestFit="1" customWidth="1"/>
    <col min="1045" max="1045" width="4.7109375" bestFit="1" customWidth="1"/>
    <col min="1046" max="1055" width="3.7109375" bestFit="1" customWidth="1"/>
    <col min="1056" max="1056" width="4.42578125" bestFit="1" customWidth="1"/>
    <col min="1057" max="1058" width="3.7109375" bestFit="1" customWidth="1"/>
    <col min="1059" max="1060" width="4.42578125" bestFit="1" customWidth="1"/>
    <col min="1062" max="1062" width="10.7109375" customWidth="1"/>
    <col min="1285" max="1285" width="15.140625" customWidth="1"/>
    <col min="1286" max="1286" width="3.85546875" bestFit="1" customWidth="1"/>
    <col min="1287" max="1288" width="3.7109375" bestFit="1" customWidth="1"/>
    <col min="1289" max="1289" width="4.7109375" bestFit="1" customWidth="1"/>
    <col min="1290" max="1290" width="4.42578125" bestFit="1" customWidth="1"/>
    <col min="1291" max="1291" width="4.7109375" bestFit="1" customWidth="1"/>
    <col min="1292" max="1293" width="3.7109375" bestFit="1" customWidth="1"/>
    <col min="1294" max="1294" width="5.42578125" bestFit="1" customWidth="1"/>
    <col min="1295" max="1295" width="4.7109375" bestFit="1" customWidth="1"/>
    <col min="1296" max="1296" width="4.42578125" customWidth="1"/>
    <col min="1297" max="1297" width="4.7109375" bestFit="1" customWidth="1"/>
    <col min="1298" max="1298" width="5.42578125" bestFit="1" customWidth="1"/>
    <col min="1299" max="1299" width="4.7109375" bestFit="1" customWidth="1"/>
    <col min="1300" max="1300" width="3.7109375" bestFit="1" customWidth="1"/>
    <col min="1301" max="1301" width="4.7109375" bestFit="1" customWidth="1"/>
    <col min="1302" max="1311" width="3.7109375" bestFit="1" customWidth="1"/>
    <col min="1312" max="1312" width="4.42578125" bestFit="1" customWidth="1"/>
    <col min="1313" max="1314" width="3.7109375" bestFit="1" customWidth="1"/>
    <col min="1315" max="1316" width="4.42578125" bestFit="1" customWidth="1"/>
    <col min="1318" max="1318" width="10.7109375" customWidth="1"/>
    <col min="1541" max="1541" width="15.140625" customWidth="1"/>
    <col min="1542" max="1542" width="3.85546875" bestFit="1" customWidth="1"/>
    <col min="1543" max="1544" width="3.7109375" bestFit="1" customWidth="1"/>
    <col min="1545" max="1545" width="4.7109375" bestFit="1" customWidth="1"/>
    <col min="1546" max="1546" width="4.42578125" bestFit="1" customWidth="1"/>
    <col min="1547" max="1547" width="4.7109375" bestFit="1" customWidth="1"/>
    <col min="1548" max="1549" width="3.7109375" bestFit="1" customWidth="1"/>
    <col min="1550" max="1550" width="5.42578125" bestFit="1" customWidth="1"/>
    <col min="1551" max="1551" width="4.7109375" bestFit="1" customWidth="1"/>
    <col min="1552" max="1552" width="4.42578125" customWidth="1"/>
    <col min="1553" max="1553" width="4.7109375" bestFit="1" customWidth="1"/>
    <col min="1554" max="1554" width="5.42578125" bestFit="1" customWidth="1"/>
    <col min="1555" max="1555" width="4.7109375" bestFit="1" customWidth="1"/>
    <col min="1556" max="1556" width="3.7109375" bestFit="1" customWidth="1"/>
    <col min="1557" max="1557" width="4.7109375" bestFit="1" customWidth="1"/>
    <col min="1558" max="1567" width="3.7109375" bestFit="1" customWidth="1"/>
    <col min="1568" max="1568" width="4.42578125" bestFit="1" customWidth="1"/>
    <col min="1569" max="1570" width="3.7109375" bestFit="1" customWidth="1"/>
    <col min="1571" max="1572" width="4.42578125" bestFit="1" customWidth="1"/>
    <col min="1574" max="1574" width="10.7109375" customWidth="1"/>
    <col min="1797" max="1797" width="15.140625" customWidth="1"/>
    <col min="1798" max="1798" width="3.85546875" bestFit="1" customWidth="1"/>
    <col min="1799" max="1800" width="3.7109375" bestFit="1" customWidth="1"/>
    <col min="1801" max="1801" width="4.7109375" bestFit="1" customWidth="1"/>
    <col min="1802" max="1802" width="4.42578125" bestFit="1" customWidth="1"/>
    <col min="1803" max="1803" width="4.7109375" bestFit="1" customWidth="1"/>
    <col min="1804" max="1805" width="3.7109375" bestFit="1" customWidth="1"/>
    <col min="1806" max="1806" width="5.42578125" bestFit="1" customWidth="1"/>
    <col min="1807" max="1807" width="4.7109375" bestFit="1" customWidth="1"/>
    <col min="1808" max="1808" width="4.42578125" customWidth="1"/>
    <col min="1809" max="1809" width="4.7109375" bestFit="1" customWidth="1"/>
    <col min="1810" max="1810" width="5.42578125" bestFit="1" customWidth="1"/>
    <col min="1811" max="1811" width="4.7109375" bestFit="1" customWidth="1"/>
    <col min="1812" max="1812" width="3.7109375" bestFit="1" customWidth="1"/>
    <col min="1813" max="1813" width="4.7109375" bestFit="1" customWidth="1"/>
    <col min="1814" max="1823" width="3.7109375" bestFit="1" customWidth="1"/>
    <col min="1824" max="1824" width="4.42578125" bestFit="1" customWidth="1"/>
    <col min="1825" max="1826" width="3.7109375" bestFit="1" customWidth="1"/>
    <col min="1827" max="1828" width="4.42578125" bestFit="1" customWidth="1"/>
    <col min="1830" max="1830" width="10.7109375" customWidth="1"/>
    <col min="2053" max="2053" width="15.140625" customWidth="1"/>
    <col min="2054" max="2054" width="3.85546875" bestFit="1" customWidth="1"/>
    <col min="2055" max="2056" width="3.7109375" bestFit="1" customWidth="1"/>
    <col min="2057" max="2057" width="4.7109375" bestFit="1" customWidth="1"/>
    <col min="2058" max="2058" width="4.42578125" bestFit="1" customWidth="1"/>
    <col min="2059" max="2059" width="4.7109375" bestFit="1" customWidth="1"/>
    <col min="2060" max="2061" width="3.7109375" bestFit="1" customWidth="1"/>
    <col min="2062" max="2062" width="5.42578125" bestFit="1" customWidth="1"/>
    <col min="2063" max="2063" width="4.7109375" bestFit="1" customWidth="1"/>
    <col min="2064" max="2064" width="4.42578125" customWidth="1"/>
    <col min="2065" max="2065" width="4.7109375" bestFit="1" customWidth="1"/>
    <col min="2066" max="2066" width="5.42578125" bestFit="1" customWidth="1"/>
    <col min="2067" max="2067" width="4.7109375" bestFit="1" customWidth="1"/>
    <col min="2068" max="2068" width="3.7109375" bestFit="1" customWidth="1"/>
    <col min="2069" max="2069" width="4.7109375" bestFit="1" customWidth="1"/>
    <col min="2070" max="2079" width="3.7109375" bestFit="1" customWidth="1"/>
    <col min="2080" max="2080" width="4.42578125" bestFit="1" customWidth="1"/>
    <col min="2081" max="2082" width="3.7109375" bestFit="1" customWidth="1"/>
    <col min="2083" max="2084" width="4.42578125" bestFit="1" customWidth="1"/>
    <col min="2086" max="2086" width="10.7109375" customWidth="1"/>
    <col min="2309" max="2309" width="15.140625" customWidth="1"/>
    <col min="2310" max="2310" width="3.85546875" bestFit="1" customWidth="1"/>
    <col min="2311" max="2312" width="3.7109375" bestFit="1" customWidth="1"/>
    <col min="2313" max="2313" width="4.7109375" bestFit="1" customWidth="1"/>
    <col min="2314" max="2314" width="4.42578125" bestFit="1" customWidth="1"/>
    <col min="2315" max="2315" width="4.7109375" bestFit="1" customWidth="1"/>
    <col min="2316" max="2317" width="3.7109375" bestFit="1" customWidth="1"/>
    <col min="2318" max="2318" width="5.42578125" bestFit="1" customWidth="1"/>
    <col min="2319" max="2319" width="4.7109375" bestFit="1" customWidth="1"/>
    <col min="2320" max="2320" width="4.42578125" customWidth="1"/>
    <col min="2321" max="2321" width="4.7109375" bestFit="1" customWidth="1"/>
    <col min="2322" max="2322" width="5.42578125" bestFit="1" customWidth="1"/>
    <col min="2323" max="2323" width="4.7109375" bestFit="1" customWidth="1"/>
    <col min="2324" max="2324" width="3.7109375" bestFit="1" customWidth="1"/>
    <col min="2325" max="2325" width="4.7109375" bestFit="1" customWidth="1"/>
    <col min="2326" max="2335" width="3.7109375" bestFit="1" customWidth="1"/>
    <col min="2336" max="2336" width="4.42578125" bestFit="1" customWidth="1"/>
    <col min="2337" max="2338" width="3.7109375" bestFit="1" customWidth="1"/>
    <col min="2339" max="2340" width="4.42578125" bestFit="1" customWidth="1"/>
    <col min="2342" max="2342" width="10.7109375" customWidth="1"/>
    <col min="2565" max="2565" width="15.140625" customWidth="1"/>
    <col min="2566" max="2566" width="3.85546875" bestFit="1" customWidth="1"/>
    <col min="2567" max="2568" width="3.7109375" bestFit="1" customWidth="1"/>
    <col min="2569" max="2569" width="4.7109375" bestFit="1" customWidth="1"/>
    <col min="2570" max="2570" width="4.42578125" bestFit="1" customWidth="1"/>
    <col min="2571" max="2571" width="4.7109375" bestFit="1" customWidth="1"/>
    <col min="2572" max="2573" width="3.7109375" bestFit="1" customWidth="1"/>
    <col min="2574" max="2574" width="5.42578125" bestFit="1" customWidth="1"/>
    <col min="2575" max="2575" width="4.7109375" bestFit="1" customWidth="1"/>
    <col min="2576" max="2576" width="4.42578125" customWidth="1"/>
    <col min="2577" max="2577" width="4.7109375" bestFit="1" customWidth="1"/>
    <col min="2578" max="2578" width="5.42578125" bestFit="1" customWidth="1"/>
    <col min="2579" max="2579" width="4.7109375" bestFit="1" customWidth="1"/>
    <col min="2580" max="2580" width="3.7109375" bestFit="1" customWidth="1"/>
    <col min="2581" max="2581" width="4.7109375" bestFit="1" customWidth="1"/>
    <col min="2582" max="2591" width="3.7109375" bestFit="1" customWidth="1"/>
    <col min="2592" max="2592" width="4.42578125" bestFit="1" customWidth="1"/>
    <col min="2593" max="2594" width="3.7109375" bestFit="1" customWidth="1"/>
    <col min="2595" max="2596" width="4.42578125" bestFit="1" customWidth="1"/>
    <col min="2598" max="2598" width="10.7109375" customWidth="1"/>
    <col min="2821" max="2821" width="15.140625" customWidth="1"/>
    <col min="2822" max="2822" width="3.85546875" bestFit="1" customWidth="1"/>
    <col min="2823" max="2824" width="3.7109375" bestFit="1" customWidth="1"/>
    <col min="2825" max="2825" width="4.7109375" bestFit="1" customWidth="1"/>
    <col min="2826" max="2826" width="4.42578125" bestFit="1" customWidth="1"/>
    <col min="2827" max="2827" width="4.7109375" bestFit="1" customWidth="1"/>
    <col min="2828" max="2829" width="3.7109375" bestFit="1" customWidth="1"/>
    <col min="2830" max="2830" width="5.42578125" bestFit="1" customWidth="1"/>
    <col min="2831" max="2831" width="4.7109375" bestFit="1" customWidth="1"/>
    <col min="2832" max="2832" width="4.42578125" customWidth="1"/>
    <col min="2833" max="2833" width="4.7109375" bestFit="1" customWidth="1"/>
    <col min="2834" max="2834" width="5.42578125" bestFit="1" customWidth="1"/>
    <col min="2835" max="2835" width="4.7109375" bestFit="1" customWidth="1"/>
    <col min="2836" max="2836" width="3.7109375" bestFit="1" customWidth="1"/>
    <col min="2837" max="2837" width="4.7109375" bestFit="1" customWidth="1"/>
    <col min="2838" max="2847" width="3.7109375" bestFit="1" customWidth="1"/>
    <col min="2848" max="2848" width="4.42578125" bestFit="1" customWidth="1"/>
    <col min="2849" max="2850" width="3.7109375" bestFit="1" customWidth="1"/>
    <col min="2851" max="2852" width="4.42578125" bestFit="1" customWidth="1"/>
    <col min="2854" max="2854" width="10.7109375" customWidth="1"/>
    <col min="3077" max="3077" width="15.140625" customWidth="1"/>
    <col min="3078" max="3078" width="3.85546875" bestFit="1" customWidth="1"/>
    <col min="3079" max="3080" width="3.7109375" bestFit="1" customWidth="1"/>
    <col min="3081" max="3081" width="4.7109375" bestFit="1" customWidth="1"/>
    <col min="3082" max="3082" width="4.42578125" bestFit="1" customWidth="1"/>
    <col min="3083" max="3083" width="4.7109375" bestFit="1" customWidth="1"/>
    <col min="3084" max="3085" width="3.7109375" bestFit="1" customWidth="1"/>
    <col min="3086" max="3086" width="5.42578125" bestFit="1" customWidth="1"/>
    <col min="3087" max="3087" width="4.7109375" bestFit="1" customWidth="1"/>
    <col min="3088" max="3088" width="4.42578125" customWidth="1"/>
    <col min="3089" max="3089" width="4.7109375" bestFit="1" customWidth="1"/>
    <col min="3090" max="3090" width="5.42578125" bestFit="1" customWidth="1"/>
    <col min="3091" max="3091" width="4.7109375" bestFit="1" customWidth="1"/>
    <col min="3092" max="3092" width="3.7109375" bestFit="1" customWidth="1"/>
    <col min="3093" max="3093" width="4.7109375" bestFit="1" customWidth="1"/>
    <col min="3094" max="3103" width="3.7109375" bestFit="1" customWidth="1"/>
    <col min="3104" max="3104" width="4.42578125" bestFit="1" customWidth="1"/>
    <col min="3105" max="3106" width="3.7109375" bestFit="1" customWidth="1"/>
    <col min="3107" max="3108" width="4.42578125" bestFit="1" customWidth="1"/>
    <col min="3110" max="3110" width="10.7109375" customWidth="1"/>
    <col min="3333" max="3333" width="15.140625" customWidth="1"/>
    <col min="3334" max="3334" width="3.85546875" bestFit="1" customWidth="1"/>
    <col min="3335" max="3336" width="3.7109375" bestFit="1" customWidth="1"/>
    <col min="3337" max="3337" width="4.7109375" bestFit="1" customWidth="1"/>
    <col min="3338" max="3338" width="4.42578125" bestFit="1" customWidth="1"/>
    <col min="3339" max="3339" width="4.7109375" bestFit="1" customWidth="1"/>
    <col min="3340" max="3341" width="3.7109375" bestFit="1" customWidth="1"/>
    <col min="3342" max="3342" width="5.42578125" bestFit="1" customWidth="1"/>
    <col min="3343" max="3343" width="4.7109375" bestFit="1" customWidth="1"/>
    <col min="3344" max="3344" width="4.42578125" customWidth="1"/>
    <col min="3345" max="3345" width="4.7109375" bestFit="1" customWidth="1"/>
    <col min="3346" max="3346" width="5.42578125" bestFit="1" customWidth="1"/>
    <col min="3347" max="3347" width="4.7109375" bestFit="1" customWidth="1"/>
    <col min="3348" max="3348" width="3.7109375" bestFit="1" customWidth="1"/>
    <col min="3349" max="3349" width="4.7109375" bestFit="1" customWidth="1"/>
    <col min="3350" max="3359" width="3.7109375" bestFit="1" customWidth="1"/>
    <col min="3360" max="3360" width="4.42578125" bestFit="1" customWidth="1"/>
    <col min="3361" max="3362" width="3.7109375" bestFit="1" customWidth="1"/>
    <col min="3363" max="3364" width="4.42578125" bestFit="1" customWidth="1"/>
    <col min="3366" max="3366" width="10.7109375" customWidth="1"/>
    <col min="3589" max="3589" width="15.140625" customWidth="1"/>
    <col min="3590" max="3590" width="3.85546875" bestFit="1" customWidth="1"/>
    <col min="3591" max="3592" width="3.7109375" bestFit="1" customWidth="1"/>
    <col min="3593" max="3593" width="4.7109375" bestFit="1" customWidth="1"/>
    <col min="3594" max="3594" width="4.42578125" bestFit="1" customWidth="1"/>
    <col min="3595" max="3595" width="4.7109375" bestFit="1" customWidth="1"/>
    <col min="3596" max="3597" width="3.7109375" bestFit="1" customWidth="1"/>
    <col min="3598" max="3598" width="5.42578125" bestFit="1" customWidth="1"/>
    <col min="3599" max="3599" width="4.7109375" bestFit="1" customWidth="1"/>
    <col min="3600" max="3600" width="4.42578125" customWidth="1"/>
    <col min="3601" max="3601" width="4.7109375" bestFit="1" customWidth="1"/>
    <col min="3602" max="3602" width="5.42578125" bestFit="1" customWidth="1"/>
    <col min="3603" max="3603" width="4.7109375" bestFit="1" customWidth="1"/>
    <col min="3604" max="3604" width="3.7109375" bestFit="1" customWidth="1"/>
    <col min="3605" max="3605" width="4.7109375" bestFit="1" customWidth="1"/>
    <col min="3606" max="3615" width="3.7109375" bestFit="1" customWidth="1"/>
    <col min="3616" max="3616" width="4.42578125" bestFit="1" customWidth="1"/>
    <col min="3617" max="3618" width="3.7109375" bestFit="1" customWidth="1"/>
    <col min="3619" max="3620" width="4.42578125" bestFit="1" customWidth="1"/>
    <col min="3622" max="3622" width="10.7109375" customWidth="1"/>
    <col min="3845" max="3845" width="15.140625" customWidth="1"/>
    <col min="3846" max="3846" width="3.85546875" bestFit="1" customWidth="1"/>
    <col min="3847" max="3848" width="3.7109375" bestFit="1" customWidth="1"/>
    <col min="3849" max="3849" width="4.7109375" bestFit="1" customWidth="1"/>
    <col min="3850" max="3850" width="4.42578125" bestFit="1" customWidth="1"/>
    <col min="3851" max="3851" width="4.7109375" bestFit="1" customWidth="1"/>
    <col min="3852" max="3853" width="3.7109375" bestFit="1" customWidth="1"/>
    <col min="3854" max="3854" width="5.42578125" bestFit="1" customWidth="1"/>
    <col min="3855" max="3855" width="4.7109375" bestFit="1" customWidth="1"/>
    <col min="3856" max="3856" width="4.42578125" customWidth="1"/>
    <col min="3857" max="3857" width="4.7109375" bestFit="1" customWidth="1"/>
    <col min="3858" max="3858" width="5.42578125" bestFit="1" customWidth="1"/>
    <col min="3859" max="3859" width="4.7109375" bestFit="1" customWidth="1"/>
    <col min="3860" max="3860" width="3.7109375" bestFit="1" customWidth="1"/>
    <col min="3861" max="3861" width="4.7109375" bestFit="1" customWidth="1"/>
    <col min="3862" max="3871" width="3.7109375" bestFit="1" customWidth="1"/>
    <col min="3872" max="3872" width="4.42578125" bestFit="1" customWidth="1"/>
    <col min="3873" max="3874" width="3.7109375" bestFit="1" customWidth="1"/>
    <col min="3875" max="3876" width="4.42578125" bestFit="1" customWidth="1"/>
    <col min="3878" max="3878" width="10.7109375" customWidth="1"/>
    <col min="4101" max="4101" width="15.140625" customWidth="1"/>
    <col min="4102" max="4102" width="3.85546875" bestFit="1" customWidth="1"/>
    <col min="4103" max="4104" width="3.7109375" bestFit="1" customWidth="1"/>
    <col min="4105" max="4105" width="4.7109375" bestFit="1" customWidth="1"/>
    <col min="4106" max="4106" width="4.42578125" bestFit="1" customWidth="1"/>
    <col min="4107" max="4107" width="4.7109375" bestFit="1" customWidth="1"/>
    <col min="4108" max="4109" width="3.7109375" bestFit="1" customWidth="1"/>
    <col min="4110" max="4110" width="5.42578125" bestFit="1" customWidth="1"/>
    <col min="4111" max="4111" width="4.7109375" bestFit="1" customWidth="1"/>
    <col min="4112" max="4112" width="4.42578125" customWidth="1"/>
    <col min="4113" max="4113" width="4.7109375" bestFit="1" customWidth="1"/>
    <col min="4114" max="4114" width="5.42578125" bestFit="1" customWidth="1"/>
    <col min="4115" max="4115" width="4.7109375" bestFit="1" customWidth="1"/>
    <col min="4116" max="4116" width="3.7109375" bestFit="1" customWidth="1"/>
    <col min="4117" max="4117" width="4.7109375" bestFit="1" customWidth="1"/>
    <col min="4118" max="4127" width="3.7109375" bestFit="1" customWidth="1"/>
    <col min="4128" max="4128" width="4.42578125" bestFit="1" customWidth="1"/>
    <col min="4129" max="4130" width="3.7109375" bestFit="1" customWidth="1"/>
    <col min="4131" max="4132" width="4.42578125" bestFit="1" customWidth="1"/>
    <col min="4134" max="4134" width="10.7109375" customWidth="1"/>
    <col min="4357" max="4357" width="15.140625" customWidth="1"/>
    <col min="4358" max="4358" width="3.85546875" bestFit="1" customWidth="1"/>
    <col min="4359" max="4360" width="3.7109375" bestFit="1" customWidth="1"/>
    <col min="4361" max="4361" width="4.7109375" bestFit="1" customWidth="1"/>
    <col min="4362" max="4362" width="4.42578125" bestFit="1" customWidth="1"/>
    <col min="4363" max="4363" width="4.7109375" bestFit="1" customWidth="1"/>
    <col min="4364" max="4365" width="3.7109375" bestFit="1" customWidth="1"/>
    <col min="4366" max="4366" width="5.42578125" bestFit="1" customWidth="1"/>
    <col min="4367" max="4367" width="4.7109375" bestFit="1" customWidth="1"/>
    <col min="4368" max="4368" width="4.42578125" customWidth="1"/>
    <col min="4369" max="4369" width="4.7109375" bestFit="1" customWidth="1"/>
    <col min="4370" max="4370" width="5.42578125" bestFit="1" customWidth="1"/>
    <col min="4371" max="4371" width="4.7109375" bestFit="1" customWidth="1"/>
    <col min="4372" max="4372" width="3.7109375" bestFit="1" customWidth="1"/>
    <col min="4373" max="4373" width="4.7109375" bestFit="1" customWidth="1"/>
    <col min="4374" max="4383" width="3.7109375" bestFit="1" customWidth="1"/>
    <col min="4384" max="4384" width="4.42578125" bestFit="1" customWidth="1"/>
    <col min="4385" max="4386" width="3.7109375" bestFit="1" customWidth="1"/>
    <col min="4387" max="4388" width="4.42578125" bestFit="1" customWidth="1"/>
    <col min="4390" max="4390" width="10.7109375" customWidth="1"/>
    <col min="4613" max="4613" width="15.140625" customWidth="1"/>
    <col min="4614" max="4614" width="3.85546875" bestFit="1" customWidth="1"/>
    <col min="4615" max="4616" width="3.7109375" bestFit="1" customWidth="1"/>
    <col min="4617" max="4617" width="4.7109375" bestFit="1" customWidth="1"/>
    <col min="4618" max="4618" width="4.42578125" bestFit="1" customWidth="1"/>
    <col min="4619" max="4619" width="4.7109375" bestFit="1" customWidth="1"/>
    <col min="4620" max="4621" width="3.7109375" bestFit="1" customWidth="1"/>
    <col min="4622" max="4622" width="5.42578125" bestFit="1" customWidth="1"/>
    <col min="4623" max="4623" width="4.7109375" bestFit="1" customWidth="1"/>
    <col min="4624" max="4624" width="4.42578125" customWidth="1"/>
    <col min="4625" max="4625" width="4.7109375" bestFit="1" customWidth="1"/>
    <col min="4626" max="4626" width="5.42578125" bestFit="1" customWidth="1"/>
    <col min="4627" max="4627" width="4.7109375" bestFit="1" customWidth="1"/>
    <col min="4628" max="4628" width="3.7109375" bestFit="1" customWidth="1"/>
    <col min="4629" max="4629" width="4.7109375" bestFit="1" customWidth="1"/>
    <col min="4630" max="4639" width="3.7109375" bestFit="1" customWidth="1"/>
    <col min="4640" max="4640" width="4.42578125" bestFit="1" customWidth="1"/>
    <col min="4641" max="4642" width="3.7109375" bestFit="1" customWidth="1"/>
    <col min="4643" max="4644" width="4.42578125" bestFit="1" customWidth="1"/>
    <col min="4646" max="4646" width="10.7109375" customWidth="1"/>
    <col min="4869" max="4869" width="15.140625" customWidth="1"/>
    <col min="4870" max="4870" width="3.85546875" bestFit="1" customWidth="1"/>
    <col min="4871" max="4872" width="3.7109375" bestFit="1" customWidth="1"/>
    <col min="4873" max="4873" width="4.7109375" bestFit="1" customWidth="1"/>
    <col min="4874" max="4874" width="4.42578125" bestFit="1" customWidth="1"/>
    <col min="4875" max="4875" width="4.7109375" bestFit="1" customWidth="1"/>
    <col min="4876" max="4877" width="3.7109375" bestFit="1" customWidth="1"/>
    <col min="4878" max="4878" width="5.42578125" bestFit="1" customWidth="1"/>
    <col min="4879" max="4879" width="4.7109375" bestFit="1" customWidth="1"/>
    <col min="4880" max="4880" width="4.42578125" customWidth="1"/>
    <col min="4881" max="4881" width="4.7109375" bestFit="1" customWidth="1"/>
    <col min="4882" max="4882" width="5.42578125" bestFit="1" customWidth="1"/>
    <col min="4883" max="4883" width="4.7109375" bestFit="1" customWidth="1"/>
    <col min="4884" max="4884" width="3.7109375" bestFit="1" customWidth="1"/>
    <col min="4885" max="4885" width="4.7109375" bestFit="1" customWidth="1"/>
    <col min="4886" max="4895" width="3.7109375" bestFit="1" customWidth="1"/>
    <col min="4896" max="4896" width="4.42578125" bestFit="1" customWidth="1"/>
    <col min="4897" max="4898" width="3.7109375" bestFit="1" customWidth="1"/>
    <col min="4899" max="4900" width="4.42578125" bestFit="1" customWidth="1"/>
    <col min="4902" max="4902" width="10.7109375" customWidth="1"/>
    <col min="5125" max="5125" width="15.140625" customWidth="1"/>
    <col min="5126" max="5126" width="3.85546875" bestFit="1" customWidth="1"/>
    <col min="5127" max="5128" width="3.7109375" bestFit="1" customWidth="1"/>
    <col min="5129" max="5129" width="4.7109375" bestFit="1" customWidth="1"/>
    <col min="5130" max="5130" width="4.42578125" bestFit="1" customWidth="1"/>
    <col min="5131" max="5131" width="4.7109375" bestFit="1" customWidth="1"/>
    <col min="5132" max="5133" width="3.7109375" bestFit="1" customWidth="1"/>
    <col min="5134" max="5134" width="5.42578125" bestFit="1" customWidth="1"/>
    <col min="5135" max="5135" width="4.7109375" bestFit="1" customWidth="1"/>
    <col min="5136" max="5136" width="4.42578125" customWidth="1"/>
    <col min="5137" max="5137" width="4.7109375" bestFit="1" customWidth="1"/>
    <col min="5138" max="5138" width="5.42578125" bestFit="1" customWidth="1"/>
    <col min="5139" max="5139" width="4.7109375" bestFit="1" customWidth="1"/>
    <col min="5140" max="5140" width="3.7109375" bestFit="1" customWidth="1"/>
    <col min="5141" max="5141" width="4.7109375" bestFit="1" customWidth="1"/>
    <col min="5142" max="5151" width="3.7109375" bestFit="1" customWidth="1"/>
    <col min="5152" max="5152" width="4.42578125" bestFit="1" customWidth="1"/>
    <col min="5153" max="5154" width="3.7109375" bestFit="1" customWidth="1"/>
    <col min="5155" max="5156" width="4.42578125" bestFit="1" customWidth="1"/>
    <col min="5158" max="5158" width="10.7109375" customWidth="1"/>
    <col min="5381" max="5381" width="15.140625" customWidth="1"/>
    <col min="5382" max="5382" width="3.85546875" bestFit="1" customWidth="1"/>
    <col min="5383" max="5384" width="3.7109375" bestFit="1" customWidth="1"/>
    <col min="5385" max="5385" width="4.7109375" bestFit="1" customWidth="1"/>
    <col min="5386" max="5386" width="4.42578125" bestFit="1" customWidth="1"/>
    <col min="5387" max="5387" width="4.7109375" bestFit="1" customWidth="1"/>
    <col min="5388" max="5389" width="3.7109375" bestFit="1" customWidth="1"/>
    <col min="5390" max="5390" width="5.42578125" bestFit="1" customWidth="1"/>
    <col min="5391" max="5391" width="4.7109375" bestFit="1" customWidth="1"/>
    <col min="5392" max="5392" width="4.42578125" customWidth="1"/>
    <col min="5393" max="5393" width="4.7109375" bestFit="1" customWidth="1"/>
    <col min="5394" max="5394" width="5.42578125" bestFit="1" customWidth="1"/>
    <col min="5395" max="5395" width="4.7109375" bestFit="1" customWidth="1"/>
    <col min="5396" max="5396" width="3.7109375" bestFit="1" customWidth="1"/>
    <col min="5397" max="5397" width="4.7109375" bestFit="1" customWidth="1"/>
    <col min="5398" max="5407" width="3.7109375" bestFit="1" customWidth="1"/>
    <col min="5408" max="5408" width="4.42578125" bestFit="1" customWidth="1"/>
    <col min="5409" max="5410" width="3.7109375" bestFit="1" customWidth="1"/>
    <col min="5411" max="5412" width="4.42578125" bestFit="1" customWidth="1"/>
    <col min="5414" max="5414" width="10.7109375" customWidth="1"/>
    <col min="5637" max="5637" width="15.140625" customWidth="1"/>
    <col min="5638" max="5638" width="3.85546875" bestFit="1" customWidth="1"/>
    <col min="5639" max="5640" width="3.7109375" bestFit="1" customWidth="1"/>
    <col min="5641" max="5641" width="4.7109375" bestFit="1" customWidth="1"/>
    <col min="5642" max="5642" width="4.42578125" bestFit="1" customWidth="1"/>
    <col min="5643" max="5643" width="4.7109375" bestFit="1" customWidth="1"/>
    <col min="5644" max="5645" width="3.7109375" bestFit="1" customWidth="1"/>
    <col min="5646" max="5646" width="5.42578125" bestFit="1" customWidth="1"/>
    <col min="5647" max="5647" width="4.7109375" bestFit="1" customWidth="1"/>
    <col min="5648" max="5648" width="4.42578125" customWidth="1"/>
    <col min="5649" max="5649" width="4.7109375" bestFit="1" customWidth="1"/>
    <col min="5650" max="5650" width="5.42578125" bestFit="1" customWidth="1"/>
    <col min="5651" max="5651" width="4.7109375" bestFit="1" customWidth="1"/>
    <col min="5652" max="5652" width="3.7109375" bestFit="1" customWidth="1"/>
    <col min="5653" max="5653" width="4.7109375" bestFit="1" customWidth="1"/>
    <col min="5654" max="5663" width="3.7109375" bestFit="1" customWidth="1"/>
    <col min="5664" max="5664" width="4.42578125" bestFit="1" customWidth="1"/>
    <col min="5665" max="5666" width="3.7109375" bestFit="1" customWidth="1"/>
    <col min="5667" max="5668" width="4.42578125" bestFit="1" customWidth="1"/>
    <col min="5670" max="5670" width="10.7109375" customWidth="1"/>
    <col min="5893" max="5893" width="15.140625" customWidth="1"/>
    <col min="5894" max="5894" width="3.85546875" bestFit="1" customWidth="1"/>
    <col min="5895" max="5896" width="3.7109375" bestFit="1" customWidth="1"/>
    <col min="5897" max="5897" width="4.7109375" bestFit="1" customWidth="1"/>
    <col min="5898" max="5898" width="4.42578125" bestFit="1" customWidth="1"/>
    <col min="5899" max="5899" width="4.7109375" bestFit="1" customWidth="1"/>
    <col min="5900" max="5901" width="3.7109375" bestFit="1" customWidth="1"/>
    <col min="5902" max="5902" width="5.42578125" bestFit="1" customWidth="1"/>
    <col min="5903" max="5903" width="4.7109375" bestFit="1" customWidth="1"/>
    <col min="5904" max="5904" width="4.42578125" customWidth="1"/>
    <col min="5905" max="5905" width="4.7109375" bestFit="1" customWidth="1"/>
    <col min="5906" max="5906" width="5.42578125" bestFit="1" customWidth="1"/>
    <col min="5907" max="5907" width="4.7109375" bestFit="1" customWidth="1"/>
    <col min="5908" max="5908" width="3.7109375" bestFit="1" customWidth="1"/>
    <col min="5909" max="5909" width="4.7109375" bestFit="1" customWidth="1"/>
    <col min="5910" max="5919" width="3.7109375" bestFit="1" customWidth="1"/>
    <col min="5920" max="5920" width="4.42578125" bestFit="1" customWidth="1"/>
    <col min="5921" max="5922" width="3.7109375" bestFit="1" customWidth="1"/>
    <col min="5923" max="5924" width="4.42578125" bestFit="1" customWidth="1"/>
    <col min="5926" max="5926" width="10.7109375" customWidth="1"/>
    <col min="6149" max="6149" width="15.140625" customWidth="1"/>
    <col min="6150" max="6150" width="3.85546875" bestFit="1" customWidth="1"/>
    <col min="6151" max="6152" width="3.7109375" bestFit="1" customWidth="1"/>
    <col min="6153" max="6153" width="4.7109375" bestFit="1" customWidth="1"/>
    <col min="6154" max="6154" width="4.42578125" bestFit="1" customWidth="1"/>
    <col min="6155" max="6155" width="4.7109375" bestFit="1" customWidth="1"/>
    <col min="6156" max="6157" width="3.7109375" bestFit="1" customWidth="1"/>
    <col min="6158" max="6158" width="5.42578125" bestFit="1" customWidth="1"/>
    <col min="6159" max="6159" width="4.7109375" bestFit="1" customWidth="1"/>
    <col min="6160" max="6160" width="4.42578125" customWidth="1"/>
    <col min="6161" max="6161" width="4.7109375" bestFit="1" customWidth="1"/>
    <col min="6162" max="6162" width="5.42578125" bestFit="1" customWidth="1"/>
    <col min="6163" max="6163" width="4.7109375" bestFit="1" customWidth="1"/>
    <col min="6164" max="6164" width="3.7109375" bestFit="1" customWidth="1"/>
    <col min="6165" max="6165" width="4.7109375" bestFit="1" customWidth="1"/>
    <col min="6166" max="6175" width="3.7109375" bestFit="1" customWidth="1"/>
    <col min="6176" max="6176" width="4.42578125" bestFit="1" customWidth="1"/>
    <col min="6177" max="6178" width="3.7109375" bestFit="1" customWidth="1"/>
    <col min="6179" max="6180" width="4.42578125" bestFit="1" customWidth="1"/>
    <col min="6182" max="6182" width="10.7109375" customWidth="1"/>
    <col min="6405" max="6405" width="15.140625" customWidth="1"/>
    <col min="6406" max="6406" width="3.85546875" bestFit="1" customWidth="1"/>
    <col min="6407" max="6408" width="3.7109375" bestFit="1" customWidth="1"/>
    <col min="6409" max="6409" width="4.7109375" bestFit="1" customWidth="1"/>
    <col min="6410" max="6410" width="4.42578125" bestFit="1" customWidth="1"/>
    <col min="6411" max="6411" width="4.7109375" bestFit="1" customWidth="1"/>
    <col min="6412" max="6413" width="3.7109375" bestFit="1" customWidth="1"/>
    <col min="6414" max="6414" width="5.42578125" bestFit="1" customWidth="1"/>
    <col min="6415" max="6415" width="4.7109375" bestFit="1" customWidth="1"/>
    <col min="6416" max="6416" width="4.42578125" customWidth="1"/>
    <col min="6417" max="6417" width="4.7109375" bestFit="1" customWidth="1"/>
    <col min="6418" max="6418" width="5.42578125" bestFit="1" customWidth="1"/>
    <col min="6419" max="6419" width="4.7109375" bestFit="1" customWidth="1"/>
    <col min="6420" max="6420" width="3.7109375" bestFit="1" customWidth="1"/>
    <col min="6421" max="6421" width="4.7109375" bestFit="1" customWidth="1"/>
    <col min="6422" max="6431" width="3.7109375" bestFit="1" customWidth="1"/>
    <col min="6432" max="6432" width="4.42578125" bestFit="1" customWidth="1"/>
    <col min="6433" max="6434" width="3.7109375" bestFit="1" customWidth="1"/>
    <col min="6435" max="6436" width="4.42578125" bestFit="1" customWidth="1"/>
    <col min="6438" max="6438" width="10.7109375" customWidth="1"/>
    <col min="6661" max="6661" width="15.140625" customWidth="1"/>
    <col min="6662" max="6662" width="3.85546875" bestFit="1" customWidth="1"/>
    <col min="6663" max="6664" width="3.7109375" bestFit="1" customWidth="1"/>
    <col min="6665" max="6665" width="4.7109375" bestFit="1" customWidth="1"/>
    <col min="6666" max="6666" width="4.42578125" bestFit="1" customWidth="1"/>
    <col min="6667" max="6667" width="4.7109375" bestFit="1" customWidth="1"/>
    <col min="6668" max="6669" width="3.7109375" bestFit="1" customWidth="1"/>
    <col min="6670" max="6670" width="5.42578125" bestFit="1" customWidth="1"/>
    <col min="6671" max="6671" width="4.7109375" bestFit="1" customWidth="1"/>
    <col min="6672" max="6672" width="4.42578125" customWidth="1"/>
    <col min="6673" max="6673" width="4.7109375" bestFit="1" customWidth="1"/>
    <col min="6674" max="6674" width="5.42578125" bestFit="1" customWidth="1"/>
    <col min="6675" max="6675" width="4.7109375" bestFit="1" customWidth="1"/>
    <col min="6676" max="6676" width="3.7109375" bestFit="1" customWidth="1"/>
    <col min="6677" max="6677" width="4.7109375" bestFit="1" customWidth="1"/>
    <col min="6678" max="6687" width="3.7109375" bestFit="1" customWidth="1"/>
    <col min="6688" max="6688" width="4.42578125" bestFit="1" customWidth="1"/>
    <col min="6689" max="6690" width="3.7109375" bestFit="1" customWidth="1"/>
    <col min="6691" max="6692" width="4.42578125" bestFit="1" customWidth="1"/>
    <col min="6694" max="6694" width="10.7109375" customWidth="1"/>
    <col min="6917" max="6917" width="15.140625" customWidth="1"/>
    <col min="6918" max="6918" width="3.85546875" bestFit="1" customWidth="1"/>
    <col min="6919" max="6920" width="3.7109375" bestFit="1" customWidth="1"/>
    <col min="6921" max="6921" width="4.7109375" bestFit="1" customWidth="1"/>
    <col min="6922" max="6922" width="4.42578125" bestFit="1" customWidth="1"/>
    <col min="6923" max="6923" width="4.7109375" bestFit="1" customWidth="1"/>
    <col min="6924" max="6925" width="3.7109375" bestFit="1" customWidth="1"/>
    <col min="6926" max="6926" width="5.42578125" bestFit="1" customWidth="1"/>
    <col min="6927" max="6927" width="4.7109375" bestFit="1" customWidth="1"/>
    <col min="6928" max="6928" width="4.42578125" customWidth="1"/>
    <col min="6929" max="6929" width="4.7109375" bestFit="1" customWidth="1"/>
    <col min="6930" max="6930" width="5.42578125" bestFit="1" customWidth="1"/>
    <col min="6931" max="6931" width="4.7109375" bestFit="1" customWidth="1"/>
    <col min="6932" max="6932" width="3.7109375" bestFit="1" customWidth="1"/>
    <col min="6933" max="6933" width="4.7109375" bestFit="1" customWidth="1"/>
    <col min="6934" max="6943" width="3.7109375" bestFit="1" customWidth="1"/>
    <col min="6944" max="6944" width="4.42578125" bestFit="1" customWidth="1"/>
    <col min="6945" max="6946" width="3.7109375" bestFit="1" customWidth="1"/>
    <col min="6947" max="6948" width="4.42578125" bestFit="1" customWidth="1"/>
    <col min="6950" max="6950" width="10.7109375" customWidth="1"/>
    <col min="7173" max="7173" width="15.140625" customWidth="1"/>
    <col min="7174" max="7174" width="3.85546875" bestFit="1" customWidth="1"/>
    <col min="7175" max="7176" width="3.7109375" bestFit="1" customWidth="1"/>
    <col min="7177" max="7177" width="4.7109375" bestFit="1" customWidth="1"/>
    <col min="7178" max="7178" width="4.42578125" bestFit="1" customWidth="1"/>
    <col min="7179" max="7179" width="4.7109375" bestFit="1" customWidth="1"/>
    <col min="7180" max="7181" width="3.7109375" bestFit="1" customWidth="1"/>
    <col min="7182" max="7182" width="5.42578125" bestFit="1" customWidth="1"/>
    <col min="7183" max="7183" width="4.7109375" bestFit="1" customWidth="1"/>
    <col min="7184" max="7184" width="4.42578125" customWidth="1"/>
    <col min="7185" max="7185" width="4.7109375" bestFit="1" customWidth="1"/>
    <col min="7186" max="7186" width="5.42578125" bestFit="1" customWidth="1"/>
    <col min="7187" max="7187" width="4.7109375" bestFit="1" customWidth="1"/>
    <col min="7188" max="7188" width="3.7109375" bestFit="1" customWidth="1"/>
    <col min="7189" max="7189" width="4.7109375" bestFit="1" customWidth="1"/>
    <col min="7190" max="7199" width="3.7109375" bestFit="1" customWidth="1"/>
    <col min="7200" max="7200" width="4.42578125" bestFit="1" customWidth="1"/>
    <col min="7201" max="7202" width="3.7109375" bestFit="1" customWidth="1"/>
    <col min="7203" max="7204" width="4.42578125" bestFit="1" customWidth="1"/>
    <col min="7206" max="7206" width="10.7109375" customWidth="1"/>
    <col min="7429" max="7429" width="15.140625" customWidth="1"/>
    <col min="7430" max="7430" width="3.85546875" bestFit="1" customWidth="1"/>
    <col min="7431" max="7432" width="3.7109375" bestFit="1" customWidth="1"/>
    <col min="7433" max="7433" width="4.7109375" bestFit="1" customWidth="1"/>
    <col min="7434" max="7434" width="4.42578125" bestFit="1" customWidth="1"/>
    <col min="7435" max="7435" width="4.7109375" bestFit="1" customWidth="1"/>
    <col min="7436" max="7437" width="3.7109375" bestFit="1" customWidth="1"/>
    <col min="7438" max="7438" width="5.42578125" bestFit="1" customWidth="1"/>
    <col min="7439" max="7439" width="4.7109375" bestFit="1" customWidth="1"/>
    <col min="7440" max="7440" width="4.42578125" customWidth="1"/>
    <col min="7441" max="7441" width="4.7109375" bestFit="1" customWidth="1"/>
    <col min="7442" max="7442" width="5.42578125" bestFit="1" customWidth="1"/>
    <col min="7443" max="7443" width="4.7109375" bestFit="1" customWidth="1"/>
    <col min="7444" max="7444" width="3.7109375" bestFit="1" customWidth="1"/>
    <col min="7445" max="7445" width="4.7109375" bestFit="1" customWidth="1"/>
    <col min="7446" max="7455" width="3.7109375" bestFit="1" customWidth="1"/>
    <col min="7456" max="7456" width="4.42578125" bestFit="1" customWidth="1"/>
    <col min="7457" max="7458" width="3.7109375" bestFit="1" customWidth="1"/>
    <col min="7459" max="7460" width="4.42578125" bestFit="1" customWidth="1"/>
    <col min="7462" max="7462" width="10.7109375" customWidth="1"/>
    <col min="7685" max="7685" width="15.140625" customWidth="1"/>
    <col min="7686" max="7686" width="3.85546875" bestFit="1" customWidth="1"/>
    <col min="7687" max="7688" width="3.7109375" bestFit="1" customWidth="1"/>
    <col min="7689" max="7689" width="4.7109375" bestFit="1" customWidth="1"/>
    <col min="7690" max="7690" width="4.42578125" bestFit="1" customWidth="1"/>
    <col min="7691" max="7691" width="4.7109375" bestFit="1" customWidth="1"/>
    <col min="7692" max="7693" width="3.7109375" bestFit="1" customWidth="1"/>
    <col min="7694" max="7694" width="5.42578125" bestFit="1" customWidth="1"/>
    <col min="7695" max="7695" width="4.7109375" bestFit="1" customWidth="1"/>
    <col min="7696" max="7696" width="4.42578125" customWidth="1"/>
    <col min="7697" max="7697" width="4.7109375" bestFit="1" customWidth="1"/>
    <col min="7698" max="7698" width="5.42578125" bestFit="1" customWidth="1"/>
    <col min="7699" max="7699" width="4.7109375" bestFit="1" customWidth="1"/>
    <col min="7700" max="7700" width="3.7109375" bestFit="1" customWidth="1"/>
    <col min="7701" max="7701" width="4.7109375" bestFit="1" customWidth="1"/>
    <col min="7702" max="7711" width="3.7109375" bestFit="1" customWidth="1"/>
    <col min="7712" max="7712" width="4.42578125" bestFit="1" customWidth="1"/>
    <col min="7713" max="7714" width="3.7109375" bestFit="1" customWidth="1"/>
    <col min="7715" max="7716" width="4.42578125" bestFit="1" customWidth="1"/>
    <col min="7718" max="7718" width="10.7109375" customWidth="1"/>
    <col min="7941" max="7941" width="15.140625" customWidth="1"/>
    <col min="7942" max="7942" width="3.85546875" bestFit="1" customWidth="1"/>
    <col min="7943" max="7944" width="3.7109375" bestFit="1" customWidth="1"/>
    <col min="7945" max="7945" width="4.7109375" bestFit="1" customWidth="1"/>
    <col min="7946" max="7946" width="4.42578125" bestFit="1" customWidth="1"/>
    <col min="7947" max="7947" width="4.7109375" bestFit="1" customWidth="1"/>
    <col min="7948" max="7949" width="3.7109375" bestFit="1" customWidth="1"/>
    <col min="7950" max="7950" width="5.42578125" bestFit="1" customWidth="1"/>
    <col min="7951" max="7951" width="4.7109375" bestFit="1" customWidth="1"/>
    <col min="7952" max="7952" width="4.42578125" customWidth="1"/>
    <col min="7953" max="7953" width="4.7109375" bestFit="1" customWidth="1"/>
    <col min="7954" max="7954" width="5.42578125" bestFit="1" customWidth="1"/>
    <col min="7955" max="7955" width="4.7109375" bestFit="1" customWidth="1"/>
    <col min="7956" max="7956" width="3.7109375" bestFit="1" customWidth="1"/>
    <col min="7957" max="7957" width="4.7109375" bestFit="1" customWidth="1"/>
    <col min="7958" max="7967" width="3.7109375" bestFit="1" customWidth="1"/>
    <col min="7968" max="7968" width="4.42578125" bestFit="1" customWidth="1"/>
    <col min="7969" max="7970" width="3.7109375" bestFit="1" customWidth="1"/>
    <col min="7971" max="7972" width="4.42578125" bestFit="1" customWidth="1"/>
    <col min="7974" max="7974" width="10.7109375" customWidth="1"/>
    <col min="8197" max="8197" width="15.140625" customWidth="1"/>
    <col min="8198" max="8198" width="3.85546875" bestFit="1" customWidth="1"/>
    <col min="8199" max="8200" width="3.7109375" bestFit="1" customWidth="1"/>
    <col min="8201" max="8201" width="4.7109375" bestFit="1" customWidth="1"/>
    <col min="8202" max="8202" width="4.42578125" bestFit="1" customWidth="1"/>
    <col min="8203" max="8203" width="4.7109375" bestFit="1" customWidth="1"/>
    <col min="8204" max="8205" width="3.7109375" bestFit="1" customWidth="1"/>
    <col min="8206" max="8206" width="5.42578125" bestFit="1" customWidth="1"/>
    <col min="8207" max="8207" width="4.7109375" bestFit="1" customWidth="1"/>
    <col min="8208" max="8208" width="4.42578125" customWidth="1"/>
    <col min="8209" max="8209" width="4.7109375" bestFit="1" customWidth="1"/>
    <col min="8210" max="8210" width="5.42578125" bestFit="1" customWidth="1"/>
    <col min="8211" max="8211" width="4.7109375" bestFit="1" customWidth="1"/>
    <col min="8212" max="8212" width="3.7109375" bestFit="1" customWidth="1"/>
    <col min="8213" max="8213" width="4.7109375" bestFit="1" customWidth="1"/>
    <col min="8214" max="8223" width="3.7109375" bestFit="1" customWidth="1"/>
    <col min="8224" max="8224" width="4.42578125" bestFit="1" customWidth="1"/>
    <col min="8225" max="8226" width="3.7109375" bestFit="1" customWidth="1"/>
    <col min="8227" max="8228" width="4.42578125" bestFit="1" customWidth="1"/>
    <col min="8230" max="8230" width="10.7109375" customWidth="1"/>
    <col min="8453" max="8453" width="15.140625" customWidth="1"/>
    <col min="8454" max="8454" width="3.85546875" bestFit="1" customWidth="1"/>
    <col min="8455" max="8456" width="3.7109375" bestFit="1" customWidth="1"/>
    <col min="8457" max="8457" width="4.7109375" bestFit="1" customWidth="1"/>
    <col min="8458" max="8458" width="4.42578125" bestFit="1" customWidth="1"/>
    <col min="8459" max="8459" width="4.7109375" bestFit="1" customWidth="1"/>
    <col min="8460" max="8461" width="3.7109375" bestFit="1" customWidth="1"/>
    <col min="8462" max="8462" width="5.42578125" bestFit="1" customWidth="1"/>
    <col min="8463" max="8463" width="4.7109375" bestFit="1" customWidth="1"/>
    <col min="8464" max="8464" width="4.42578125" customWidth="1"/>
    <col min="8465" max="8465" width="4.7109375" bestFit="1" customWidth="1"/>
    <col min="8466" max="8466" width="5.42578125" bestFit="1" customWidth="1"/>
    <col min="8467" max="8467" width="4.7109375" bestFit="1" customWidth="1"/>
    <col min="8468" max="8468" width="3.7109375" bestFit="1" customWidth="1"/>
    <col min="8469" max="8469" width="4.7109375" bestFit="1" customWidth="1"/>
    <col min="8470" max="8479" width="3.7109375" bestFit="1" customWidth="1"/>
    <col min="8480" max="8480" width="4.42578125" bestFit="1" customWidth="1"/>
    <col min="8481" max="8482" width="3.7109375" bestFit="1" customWidth="1"/>
    <col min="8483" max="8484" width="4.42578125" bestFit="1" customWidth="1"/>
    <col min="8486" max="8486" width="10.7109375" customWidth="1"/>
    <col min="8709" max="8709" width="15.140625" customWidth="1"/>
    <col min="8710" max="8710" width="3.85546875" bestFit="1" customWidth="1"/>
    <col min="8711" max="8712" width="3.7109375" bestFit="1" customWidth="1"/>
    <col min="8713" max="8713" width="4.7109375" bestFit="1" customWidth="1"/>
    <col min="8714" max="8714" width="4.42578125" bestFit="1" customWidth="1"/>
    <col min="8715" max="8715" width="4.7109375" bestFit="1" customWidth="1"/>
    <col min="8716" max="8717" width="3.7109375" bestFit="1" customWidth="1"/>
    <col min="8718" max="8718" width="5.42578125" bestFit="1" customWidth="1"/>
    <col min="8719" max="8719" width="4.7109375" bestFit="1" customWidth="1"/>
    <col min="8720" max="8720" width="4.42578125" customWidth="1"/>
    <col min="8721" max="8721" width="4.7109375" bestFit="1" customWidth="1"/>
    <col min="8722" max="8722" width="5.42578125" bestFit="1" customWidth="1"/>
    <col min="8723" max="8723" width="4.7109375" bestFit="1" customWidth="1"/>
    <col min="8724" max="8724" width="3.7109375" bestFit="1" customWidth="1"/>
    <col min="8725" max="8725" width="4.7109375" bestFit="1" customWidth="1"/>
    <col min="8726" max="8735" width="3.7109375" bestFit="1" customWidth="1"/>
    <col min="8736" max="8736" width="4.42578125" bestFit="1" customWidth="1"/>
    <col min="8737" max="8738" width="3.7109375" bestFit="1" customWidth="1"/>
    <col min="8739" max="8740" width="4.42578125" bestFit="1" customWidth="1"/>
    <col min="8742" max="8742" width="10.7109375" customWidth="1"/>
    <col min="8965" max="8965" width="15.140625" customWidth="1"/>
    <col min="8966" max="8966" width="3.85546875" bestFit="1" customWidth="1"/>
    <col min="8967" max="8968" width="3.7109375" bestFit="1" customWidth="1"/>
    <col min="8969" max="8969" width="4.7109375" bestFit="1" customWidth="1"/>
    <col min="8970" max="8970" width="4.42578125" bestFit="1" customWidth="1"/>
    <col min="8971" max="8971" width="4.7109375" bestFit="1" customWidth="1"/>
    <col min="8972" max="8973" width="3.7109375" bestFit="1" customWidth="1"/>
    <col min="8974" max="8974" width="5.42578125" bestFit="1" customWidth="1"/>
    <col min="8975" max="8975" width="4.7109375" bestFit="1" customWidth="1"/>
    <col min="8976" max="8976" width="4.42578125" customWidth="1"/>
    <col min="8977" max="8977" width="4.7109375" bestFit="1" customWidth="1"/>
    <col min="8978" max="8978" width="5.42578125" bestFit="1" customWidth="1"/>
    <col min="8979" max="8979" width="4.7109375" bestFit="1" customWidth="1"/>
    <col min="8980" max="8980" width="3.7109375" bestFit="1" customWidth="1"/>
    <col min="8981" max="8981" width="4.7109375" bestFit="1" customWidth="1"/>
    <col min="8982" max="8991" width="3.7109375" bestFit="1" customWidth="1"/>
    <col min="8992" max="8992" width="4.42578125" bestFit="1" customWidth="1"/>
    <col min="8993" max="8994" width="3.7109375" bestFit="1" customWidth="1"/>
    <col min="8995" max="8996" width="4.42578125" bestFit="1" customWidth="1"/>
    <col min="8998" max="8998" width="10.7109375" customWidth="1"/>
    <col min="9221" max="9221" width="15.140625" customWidth="1"/>
    <col min="9222" max="9222" width="3.85546875" bestFit="1" customWidth="1"/>
    <col min="9223" max="9224" width="3.7109375" bestFit="1" customWidth="1"/>
    <col min="9225" max="9225" width="4.7109375" bestFit="1" customWidth="1"/>
    <col min="9226" max="9226" width="4.42578125" bestFit="1" customWidth="1"/>
    <col min="9227" max="9227" width="4.7109375" bestFit="1" customWidth="1"/>
    <col min="9228" max="9229" width="3.7109375" bestFit="1" customWidth="1"/>
    <col min="9230" max="9230" width="5.42578125" bestFit="1" customWidth="1"/>
    <col min="9231" max="9231" width="4.7109375" bestFit="1" customWidth="1"/>
    <col min="9232" max="9232" width="4.42578125" customWidth="1"/>
    <col min="9233" max="9233" width="4.7109375" bestFit="1" customWidth="1"/>
    <col min="9234" max="9234" width="5.42578125" bestFit="1" customWidth="1"/>
    <col min="9235" max="9235" width="4.7109375" bestFit="1" customWidth="1"/>
    <col min="9236" max="9236" width="3.7109375" bestFit="1" customWidth="1"/>
    <col min="9237" max="9237" width="4.7109375" bestFit="1" customWidth="1"/>
    <col min="9238" max="9247" width="3.7109375" bestFit="1" customWidth="1"/>
    <col min="9248" max="9248" width="4.42578125" bestFit="1" customWidth="1"/>
    <col min="9249" max="9250" width="3.7109375" bestFit="1" customWidth="1"/>
    <col min="9251" max="9252" width="4.42578125" bestFit="1" customWidth="1"/>
    <col min="9254" max="9254" width="10.7109375" customWidth="1"/>
    <col min="9477" max="9477" width="15.140625" customWidth="1"/>
    <col min="9478" max="9478" width="3.85546875" bestFit="1" customWidth="1"/>
    <col min="9479" max="9480" width="3.7109375" bestFit="1" customWidth="1"/>
    <col min="9481" max="9481" width="4.7109375" bestFit="1" customWidth="1"/>
    <col min="9482" max="9482" width="4.42578125" bestFit="1" customWidth="1"/>
    <col min="9483" max="9483" width="4.7109375" bestFit="1" customWidth="1"/>
    <col min="9484" max="9485" width="3.7109375" bestFit="1" customWidth="1"/>
    <col min="9486" max="9486" width="5.42578125" bestFit="1" customWidth="1"/>
    <col min="9487" max="9487" width="4.7109375" bestFit="1" customWidth="1"/>
    <col min="9488" max="9488" width="4.42578125" customWidth="1"/>
    <col min="9489" max="9489" width="4.7109375" bestFit="1" customWidth="1"/>
    <col min="9490" max="9490" width="5.42578125" bestFit="1" customWidth="1"/>
    <col min="9491" max="9491" width="4.7109375" bestFit="1" customWidth="1"/>
    <col min="9492" max="9492" width="3.7109375" bestFit="1" customWidth="1"/>
    <col min="9493" max="9493" width="4.7109375" bestFit="1" customWidth="1"/>
    <col min="9494" max="9503" width="3.7109375" bestFit="1" customWidth="1"/>
    <col min="9504" max="9504" width="4.42578125" bestFit="1" customWidth="1"/>
    <col min="9505" max="9506" width="3.7109375" bestFit="1" customWidth="1"/>
    <col min="9507" max="9508" width="4.42578125" bestFit="1" customWidth="1"/>
    <col min="9510" max="9510" width="10.7109375" customWidth="1"/>
    <col min="9733" max="9733" width="15.140625" customWidth="1"/>
    <col min="9734" max="9734" width="3.85546875" bestFit="1" customWidth="1"/>
    <col min="9735" max="9736" width="3.7109375" bestFit="1" customWidth="1"/>
    <col min="9737" max="9737" width="4.7109375" bestFit="1" customWidth="1"/>
    <col min="9738" max="9738" width="4.42578125" bestFit="1" customWidth="1"/>
    <col min="9739" max="9739" width="4.7109375" bestFit="1" customWidth="1"/>
    <col min="9740" max="9741" width="3.7109375" bestFit="1" customWidth="1"/>
    <col min="9742" max="9742" width="5.42578125" bestFit="1" customWidth="1"/>
    <col min="9743" max="9743" width="4.7109375" bestFit="1" customWidth="1"/>
    <col min="9744" max="9744" width="4.42578125" customWidth="1"/>
    <col min="9745" max="9745" width="4.7109375" bestFit="1" customWidth="1"/>
    <col min="9746" max="9746" width="5.42578125" bestFit="1" customWidth="1"/>
    <col min="9747" max="9747" width="4.7109375" bestFit="1" customWidth="1"/>
    <col min="9748" max="9748" width="3.7109375" bestFit="1" customWidth="1"/>
    <col min="9749" max="9749" width="4.7109375" bestFit="1" customWidth="1"/>
    <col min="9750" max="9759" width="3.7109375" bestFit="1" customWidth="1"/>
    <col min="9760" max="9760" width="4.42578125" bestFit="1" customWidth="1"/>
    <col min="9761" max="9762" width="3.7109375" bestFit="1" customWidth="1"/>
    <col min="9763" max="9764" width="4.42578125" bestFit="1" customWidth="1"/>
    <col min="9766" max="9766" width="10.7109375" customWidth="1"/>
    <col min="9989" max="9989" width="15.140625" customWidth="1"/>
    <col min="9990" max="9990" width="3.85546875" bestFit="1" customWidth="1"/>
    <col min="9991" max="9992" width="3.7109375" bestFit="1" customWidth="1"/>
    <col min="9993" max="9993" width="4.7109375" bestFit="1" customWidth="1"/>
    <col min="9994" max="9994" width="4.42578125" bestFit="1" customWidth="1"/>
    <col min="9995" max="9995" width="4.7109375" bestFit="1" customWidth="1"/>
    <col min="9996" max="9997" width="3.7109375" bestFit="1" customWidth="1"/>
    <col min="9998" max="9998" width="5.42578125" bestFit="1" customWidth="1"/>
    <col min="9999" max="9999" width="4.7109375" bestFit="1" customWidth="1"/>
    <col min="10000" max="10000" width="4.42578125" customWidth="1"/>
    <col min="10001" max="10001" width="4.7109375" bestFit="1" customWidth="1"/>
    <col min="10002" max="10002" width="5.42578125" bestFit="1" customWidth="1"/>
    <col min="10003" max="10003" width="4.7109375" bestFit="1" customWidth="1"/>
    <col min="10004" max="10004" width="3.7109375" bestFit="1" customWidth="1"/>
    <col min="10005" max="10005" width="4.7109375" bestFit="1" customWidth="1"/>
    <col min="10006" max="10015" width="3.7109375" bestFit="1" customWidth="1"/>
    <col min="10016" max="10016" width="4.42578125" bestFit="1" customWidth="1"/>
    <col min="10017" max="10018" width="3.7109375" bestFit="1" customWidth="1"/>
    <col min="10019" max="10020" width="4.42578125" bestFit="1" customWidth="1"/>
    <col min="10022" max="10022" width="10.7109375" customWidth="1"/>
    <col min="10245" max="10245" width="15.140625" customWidth="1"/>
    <col min="10246" max="10246" width="3.85546875" bestFit="1" customWidth="1"/>
    <col min="10247" max="10248" width="3.7109375" bestFit="1" customWidth="1"/>
    <col min="10249" max="10249" width="4.7109375" bestFit="1" customWidth="1"/>
    <col min="10250" max="10250" width="4.42578125" bestFit="1" customWidth="1"/>
    <col min="10251" max="10251" width="4.7109375" bestFit="1" customWidth="1"/>
    <col min="10252" max="10253" width="3.7109375" bestFit="1" customWidth="1"/>
    <col min="10254" max="10254" width="5.42578125" bestFit="1" customWidth="1"/>
    <col min="10255" max="10255" width="4.7109375" bestFit="1" customWidth="1"/>
    <col min="10256" max="10256" width="4.42578125" customWidth="1"/>
    <col min="10257" max="10257" width="4.7109375" bestFit="1" customWidth="1"/>
    <col min="10258" max="10258" width="5.42578125" bestFit="1" customWidth="1"/>
    <col min="10259" max="10259" width="4.7109375" bestFit="1" customWidth="1"/>
    <col min="10260" max="10260" width="3.7109375" bestFit="1" customWidth="1"/>
    <col min="10261" max="10261" width="4.7109375" bestFit="1" customWidth="1"/>
    <col min="10262" max="10271" width="3.7109375" bestFit="1" customWidth="1"/>
    <col min="10272" max="10272" width="4.42578125" bestFit="1" customWidth="1"/>
    <col min="10273" max="10274" width="3.7109375" bestFit="1" customWidth="1"/>
    <col min="10275" max="10276" width="4.42578125" bestFit="1" customWidth="1"/>
    <col min="10278" max="10278" width="10.7109375" customWidth="1"/>
    <col min="10501" max="10501" width="15.140625" customWidth="1"/>
    <col min="10502" max="10502" width="3.85546875" bestFit="1" customWidth="1"/>
    <col min="10503" max="10504" width="3.7109375" bestFit="1" customWidth="1"/>
    <col min="10505" max="10505" width="4.7109375" bestFit="1" customWidth="1"/>
    <col min="10506" max="10506" width="4.42578125" bestFit="1" customWidth="1"/>
    <col min="10507" max="10507" width="4.7109375" bestFit="1" customWidth="1"/>
    <col min="10508" max="10509" width="3.7109375" bestFit="1" customWidth="1"/>
    <col min="10510" max="10510" width="5.42578125" bestFit="1" customWidth="1"/>
    <col min="10511" max="10511" width="4.7109375" bestFit="1" customWidth="1"/>
    <col min="10512" max="10512" width="4.42578125" customWidth="1"/>
    <col min="10513" max="10513" width="4.7109375" bestFit="1" customWidth="1"/>
    <col min="10514" max="10514" width="5.42578125" bestFit="1" customWidth="1"/>
    <col min="10515" max="10515" width="4.7109375" bestFit="1" customWidth="1"/>
    <col min="10516" max="10516" width="3.7109375" bestFit="1" customWidth="1"/>
    <col min="10517" max="10517" width="4.7109375" bestFit="1" customWidth="1"/>
    <col min="10518" max="10527" width="3.7109375" bestFit="1" customWidth="1"/>
    <col min="10528" max="10528" width="4.42578125" bestFit="1" customWidth="1"/>
    <col min="10529" max="10530" width="3.7109375" bestFit="1" customWidth="1"/>
    <col min="10531" max="10532" width="4.42578125" bestFit="1" customWidth="1"/>
    <col min="10534" max="10534" width="10.7109375" customWidth="1"/>
    <col min="10757" max="10757" width="15.140625" customWidth="1"/>
    <col min="10758" max="10758" width="3.85546875" bestFit="1" customWidth="1"/>
    <col min="10759" max="10760" width="3.7109375" bestFit="1" customWidth="1"/>
    <col min="10761" max="10761" width="4.7109375" bestFit="1" customWidth="1"/>
    <col min="10762" max="10762" width="4.42578125" bestFit="1" customWidth="1"/>
    <col min="10763" max="10763" width="4.7109375" bestFit="1" customWidth="1"/>
    <col min="10764" max="10765" width="3.7109375" bestFit="1" customWidth="1"/>
    <col min="10766" max="10766" width="5.42578125" bestFit="1" customWidth="1"/>
    <col min="10767" max="10767" width="4.7109375" bestFit="1" customWidth="1"/>
    <col min="10768" max="10768" width="4.42578125" customWidth="1"/>
    <col min="10769" max="10769" width="4.7109375" bestFit="1" customWidth="1"/>
    <col min="10770" max="10770" width="5.42578125" bestFit="1" customWidth="1"/>
    <col min="10771" max="10771" width="4.7109375" bestFit="1" customWidth="1"/>
    <col min="10772" max="10772" width="3.7109375" bestFit="1" customWidth="1"/>
    <col min="10773" max="10773" width="4.7109375" bestFit="1" customWidth="1"/>
    <col min="10774" max="10783" width="3.7109375" bestFit="1" customWidth="1"/>
    <col min="10784" max="10784" width="4.42578125" bestFit="1" customWidth="1"/>
    <col min="10785" max="10786" width="3.7109375" bestFit="1" customWidth="1"/>
    <col min="10787" max="10788" width="4.42578125" bestFit="1" customWidth="1"/>
    <col min="10790" max="10790" width="10.7109375" customWidth="1"/>
    <col min="11013" max="11013" width="15.140625" customWidth="1"/>
    <col min="11014" max="11014" width="3.85546875" bestFit="1" customWidth="1"/>
    <col min="11015" max="11016" width="3.7109375" bestFit="1" customWidth="1"/>
    <col min="11017" max="11017" width="4.7109375" bestFit="1" customWidth="1"/>
    <col min="11018" max="11018" width="4.42578125" bestFit="1" customWidth="1"/>
    <col min="11019" max="11019" width="4.7109375" bestFit="1" customWidth="1"/>
    <col min="11020" max="11021" width="3.7109375" bestFit="1" customWidth="1"/>
    <col min="11022" max="11022" width="5.42578125" bestFit="1" customWidth="1"/>
    <col min="11023" max="11023" width="4.7109375" bestFit="1" customWidth="1"/>
    <col min="11024" max="11024" width="4.42578125" customWidth="1"/>
    <col min="11025" max="11025" width="4.7109375" bestFit="1" customWidth="1"/>
    <col min="11026" max="11026" width="5.42578125" bestFit="1" customWidth="1"/>
    <col min="11027" max="11027" width="4.7109375" bestFit="1" customWidth="1"/>
    <col min="11028" max="11028" width="3.7109375" bestFit="1" customWidth="1"/>
    <col min="11029" max="11029" width="4.7109375" bestFit="1" customWidth="1"/>
    <col min="11030" max="11039" width="3.7109375" bestFit="1" customWidth="1"/>
    <col min="11040" max="11040" width="4.42578125" bestFit="1" customWidth="1"/>
    <col min="11041" max="11042" width="3.7109375" bestFit="1" customWidth="1"/>
    <col min="11043" max="11044" width="4.42578125" bestFit="1" customWidth="1"/>
    <col min="11046" max="11046" width="10.7109375" customWidth="1"/>
    <col min="11269" max="11269" width="15.140625" customWidth="1"/>
    <col min="11270" max="11270" width="3.85546875" bestFit="1" customWidth="1"/>
    <col min="11271" max="11272" width="3.7109375" bestFit="1" customWidth="1"/>
    <col min="11273" max="11273" width="4.7109375" bestFit="1" customWidth="1"/>
    <col min="11274" max="11274" width="4.42578125" bestFit="1" customWidth="1"/>
    <col min="11275" max="11275" width="4.7109375" bestFit="1" customWidth="1"/>
    <col min="11276" max="11277" width="3.7109375" bestFit="1" customWidth="1"/>
    <col min="11278" max="11278" width="5.42578125" bestFit="1" customWidth="1"/>
    <col min="11279" max="11279" width="4.7109375" bestFit="1" customWidth="1"/>
    <col min="11280" max="11280" width="4.42578125" customWidth="1"/>
    <col min="11281" max="11281" width="4.7109375" bestFit="1" customWidth="1"/>
    <col min="11282" max="11282" width="5.42578125" bestFit="1" customWidth="1"/>
    <col min="11283" max="11283" width="4.7109375" bestFit="1" customWidth="1"/>
    <col min="11284" max="11284" width="3.7109375" bestFit="1" customWidth="1"/>
    <col min="11285" max="11285" width="4.7109375" bestFit="1" customWidth="1"/>
    <col min="11286" max="11295" width="3.7109375" bestFit="1" customWidth="1"/>
    <col min="11296" max="11296" width="4.42578125" bestFit="1" customWidth="1"/>
    <col min="11297" max="11298" width="3.7109375" bestFit="1" customWidth="1"/>
    <col min="11299" max="11300" width="4.42578125" bestFit="1" customWidth="1"/>
    <col min="11302" max="11302" width="10.7109375" customWidth="1"/>
    <col min="11525" max="11525" width="15.140625" customWidth="1"/>
    <col min="11526" max="11526" width="3.85546875" bestFit="1" customWidth="1"/>
    <col min="11527" max="11528" width="3.7109375" bestFit="1" customWidth="1"/>
    <col min="11529" max="11529" width="4.7109375" bestFit="1" customWidth="1"/>
    <col min="11530" max="11530" width="4.42578125" bestFit="1" customWidth="1"/>
    <col min="11531" max="11531" width="4.7109375" bestFit="1" customWidth="1"/>
    <col min="11532" max="11533" width="3.7109375" bestFit="1" customWidth="1"/>
    <col min="11534" max="11534" width="5.42578125" bestFit="1" customWidth="1"/>
    <col min="11535" max="11535" width="4.7109375" bestFit="1" customWidth="1"/>
    <col min="11536" max="11536" width="4.42578125" customWidth="1"/>
    <col min="11537" max="11537" width="4.7109375" bestFit="1" customWidth="1"/>
    <col min="11538" max="11538" width="5.42578125" bestFit="1" customWidth="1"/>
    <col min="11539" max="11539" width="4.7109375" bestFit="1" customWidth="1"/>
    <col min="11540" max="11540" width="3.7109375" bestFit="1" customWidth="1"/>
    <col min="11541" max="11541" width="4.7109375" bestFit="1" customWidth="1"/>
    <col min="11542" max="11551" width="3.7109375" bestFit="1" customWidth="1"/>
    <col min="11552" max="11552" width="4.42578125" bestFit="1" customWidth="1"/>
    <col min="11553" max="11554" width="3.7109375" bestFit="1" customWidth="1"/>
    <col min="11555" max="11556" width="4.42578125" bestFit="1" customWidth="1"/>
    <col min="11558" max="11558" width="10.7109375" customWidth="1"/>
    <col min="11781" max="11781" width="15.140625" customWidth="1"/>
    <col min="11782" max="11782" width="3.85546875" bestFit="1" customWidth="1"/>
    <col min="11783" max="11784" width="3.7109375" bestFit="1" customWidth="1"/>
    <col min="11785" max="11785" width="4.7109375" bestFit="1" customWidth="1"/>
    <col min="11786" max="11786" width="4.42578125" bestFit="1" customWidth="1"/>
    <col min="11787" max="11787" width="4.7109375" bestFit="1" customWidth="1"/>
    <col min="11788" max="11789" width="3.7109375" bestFit="1" customWidth="1"/>
    <col min="11790" max="11790" width="5.42578125" bestFit="1" customWidth="1"/>
    <col min="11791" max="11791" width="4.7109375" bestFit="1" customWidth="1"/>
    <col min="11792" max="11792" width="4.42578125" customWidth="1"/>
    <col min="11793" max="11793" width="4.7109375" bestFit="1" customWidth="1"/>
    <col min="11794" max="11794" width="5.42578125" bestFit="1" customWidth="1"/>
    <col min="11795" max="11795" width="4.7109375" bestFit="1" customWidth="1"/>
    <col min="11796" max="11796" width="3.7109375" bestFit="1" customWidth="1"/>
    <col min="11797" max="11797" width="4.7109375" bestFit="1" customWidth="1"/>
    <col min="11798" max="11807" width="3.7109375" bestFit="1" customWidth="1"/>
    <col min="11808" max="11808" width="4.42578125" bestFit="1" customWidth="1"/>
    <col min="11809" max="11810" width="3.7109375" bestFit="1" customWidth="1"/>
    <col min="11811" max="11812" width="4.42578125" bestFit="1" customWidth="1"/>
    <col min="11814" max="11814" width="10.7109375" customWidth="1"/>
    <col min="12037" max="12037" width="15.140625" customWidth="1"/>
    <col min="12038" max="12038" width="3.85546875" bestFit="1" customWidth="1"/>
    <col min="12039" max="12040" width="3.7109375" bestFit="1" customWidth="1"/>
    <col min="12041" max="12041" width="4.7109375" bestFit="1" customWidth="1"/>
    <col min="12042" max="12042" width="4.42578125" bestFit="1" customWidth="1"/>
    <col min="12043" max="12043" width="4.7109375" bestFit="1" customWidth="1"/>
    <col min="12044" max="12045" width="3.7109375" bestFit="1" customWidth="1"/>
    <col min="12046" max="12046" width="5.42578125" bestFit="1" customWidth="1"/>
    <col min="12047" max="12047" width="4.7109375" bestFit="1" customWidth="1"/>
    <col min="12048" max="12048" width="4.42578125" customWidth="1"/>
    <col min="12049" max="12049" width="4.7109375" bestFit="1" customWidth="1"/>
    <col min="12050" max="12050" width="5.42578125" bestFit="1" customWidth="1"/>
    <col min="12051" max="12051" width="4.7109375" bestFit="1" customWidth="1"/>
    <col min="12052" max="12052" width="3.7109375" bestFit="1" customWidth="1"/>
    <col min="12053" max="12053" width="4.7109375" bestFit="1" customWidth="1"/>
    <col min="12054" max="12063" width="3.7109375" bestFit="1" customWidth="1"/>
    <col min="12064" max="12064" width="4.42578125" bestFit="1" customWidth="1"/>
    <col min="12065" max="12066" width="3.7109375" bestFit="1" customWidth="1"/>
    <col min="12067" max="12068" width="4.42578125" bestFit="1" customWidth="1"/>
    <col min="12070" max="12070" width="10.7109375" customWidth="1"/>
    <col min="12293" max="12293" width="15.140625" customWidth="1"/>
    <col min="12294" max="12294" width="3.85546875" bestFit="1" customWidth="1"/>
    <col min="12295" max="12296" width="3.7109375" bestFit="1" customWidth="1"/>
    <col min="12297" max="12297" width="4.7109375" bestFit="1" customWidth="1"/>
    <col min="12298" max="12298" width="4.42578125" bestFit="1" customWidth="1"/>
    <col min="12299" max="12299" width="4.7109375" bestFit="1" customWidth="1"/>
    <col min="12300" max="12301" width="3.7109375" bestFit="1" customWidth="1"/>
    <col min="12302" max="12302" width="5.42578125" bestFit="1" customWidth="1"/>
    <col min="12303" max="12303" width="4.7109375" bestFit="1" customWidth="1"/>
    <col min="12304" max="12304" width="4.42578125" customWidth="1"/>
    <col min="12305" max="12305" width="4.7109375" bestFit="1" customWidth="1"/>
    <col min="12306" max="12306" width="5.42578125" bestFit="1" customWidth="1"/>
    <col min="12307" max="12307" width="4.7109375" bestFit="1" customWidth="1"/>
    <col min="12308" max="12308" width="3.7109375" bestFit="1" customWidth="1"/>
    <col min="12309" max="12309" width="4.7109375" bestFit="1" customWidth="1"/>
    <col min="12310" max="12319" width="3.7109375" bestFit="1" customWidth="1"/>
    <col min="12320" max="12320" width="4.42578125" bestFit="1" customWidth="1"/>
    <col min="12321" max="12322" width="3.7109375" bestFit="1" customWidth="1"/>
    <col min="12323" max="12324" width="4.42578125" bestFit="1" customWidth="1"/>
    <col min="12326" max="12326" width="10.7109375" customWidth="1"/>
    <col min="12549" max="12549" width="15.140625" customWidth="1"/>
    <col min="12550" max="12550" width="3.85546875" bestFit="1" customWidth="1"/>
    <col min="12551" max="12552" width="3.7109375" bestFit="1" customWidth="1"/>
    <col min="12553" max="12553" width="4.7109375" bestFit="1" customWidth="1"/>
    <col min="12554" max="12554" width="4.42578125" bestFit="1" customWidth="1"/>
    <col min="12555" max="12555" width="4.7109375" bestFit="1" customWidth="1"/>
    <col min="12556" max="12557" width="3.7109375" bestFit="1" customWidth="1"/>
    <col min="12558" max="12558" width="5.42578125" bestFit="1" customWidth="1"/>
    <col min="12559" max="12559" width="4.7109375" bestFit="1" customWidth="1"/>
    <col min="12560" max="12560" width="4.42578125" customWidth="1"/>
    <col min="12561" max="12561" width="4.7109375" bestFit="1" customWidth="1"/>
    <col min="12562" max="12562" width="5.42578125" bestFit="1" customWidth="1"/>
    <col min="12563" max="12563" width="4.7109375" bestFit="1" customWidth="1"/>
    <col min="12564" max="12564" width="3.7109375" bestFit="1" customWidth="1"/>
    <col min="12565" max="12565" width="4.7109375" bestFit="1" customWidth="1"/>
    <col min="12566" max="12575" width="3.7109375" bestFit="1" customWidth="1"/>
    <col min="12576" max="12576" width="4.42578125" bestFit="1" customWidth="1"/>
    <col min="12577" max="12578" width="3.7109375" bestFit="1" customWidth="1"/>
    <col min="12579" max="12580" width="4.42578125" bestFit="1" customWidth="1"/>
    <col min="12582" max="12582" width="10.7109375" customWidth="1"/>
    <col min="12805" max="12805" width="15.140625" customWidth="1"/>
    <col min="12806" max="12806" width="3.85546875" bestFit="1" customWidth="1"/>
    <col min="12807" max="12808" width="3.7109375" bestFit="1" customWidth="1"/>
    <col min="12809" max="12809" width="4.7109375" bestFit="1" customWidth="1"/>
    <col min="12810" max="12810" width="4.42578125" bestFit="1" customWidth="1"/>
    <col min="12811" max="12811" width="4.7109375" bestFit="1" customWidth="1"/>
    <col min="12812" max="12813" width="3.7109375" bestFit="1" customWidth="1"/>
    <col min="12814" max="12814" width="5.42578125" bestFit="1" customWidth="1"/>
    <col min="12815" max="12815" width="4.7109375" bestFit="1" customWidth="1"/>
    <col min="12816" max="12816" width="4.42578125" customWidth="1"/>
    <col min="12817" max="12817" width="4.7109375" bestFit="1" customWidth="1"/>
    <col min="12818" max="12818" width="5.42578125" bestFit="1" customWidth="1"/>
    <col min="12819" max="12819" width="4.7109375" bestFit="1" customWidth="1"/>
    <col min="12820" max="12820" width="3.7109375" bestFit="1" customWidth="1"/>
    <col min="12821" max="12821" width="4.7109375" bestFit="1" customWidth="1"/>
    <col min="12822" max="12831" width="3.7109375" bestFit="1" customWidth="1"/>
    <col min="12832" max="12832" width="4.42578125" bestFit="1" customWidth="1"/>
    <col min="12833" max="12834" width="3.7109375" bestFit="1" customWidth="1"/>
    <col min="12835" max="12836" width="4.42578125" bestFit="1" customWidth="1"/>
    <col min="12838" max="12838" width="10.7109375" customWidth="1"/>
    <col min="13061" max="13061" width="15.140625" customWidth="1"/>
    <col min="13062" max="13062" width="3.85546875" bestFit="1" customWidth="1"/>
    <col min="13063" max="13064" width="3.7109375" bestFit="1" customWidth="1"/>
    <col min="13065" max="13065" width="4.7109375" bestFit="1" customWidth="1"/>
    <col min="13066" max="13066" width="4.42578125" bestFit="1" customWidth="1"/>
    <col min="13067" max="13067" width="4.7109375" bestFit="1" customWidth="1"/>
    <col min="13068" max="13069" width="3.7109375" bestFit="1" customWidth="1"/>
    <col min="13070" max="13070" width="5.42578125" bestFit="1" customWidth="1"/>
    <col min="13071" max="13071" width="4.7109375" bestFit="1" customWidth="1"/>
    <col min="13072" max="13072" width="4.42578125" customWidth="1"/>
    <col min="13073" max="13073" width="4.7109375" bestFit="1" customWidth="1"/>
    <col min="13074" max="13074" width="5.42578125" bestFit="1" customWidth="1"/>
    <col min="13075" max="13075" width="4.7109375" bestFit="1" customWidth="1"/>
    <col min="13076" max="13076" width="3.7109375" bestFit="1" customWidth="1"/>
    <col min="13077" max="13077" width="4.7109375" bestFit="1" customWidth="1"/>
    <col min="13078" max="13087" width="3.7109375" bestFit="1" customWidth="1"/>
    <col min="13088" max="13088" width="4.42578125" bestFit="1" customWidth="1"/>
    <col min="13089" max="13090" width="3.7109375" bestFit="1" customWidth="1"/>
    <col min="13091" max="13092" width="4.42578125" bestFit="1" customWidth="1"/>
    <col min="13094" max="13094" width="10.7109375" customWidth="1"/>
    <col min="13317" max="13317" width="15.140625" customWidth="1"/>
    <col min="13318" max="13318" width="3.85546875" bestFit="1" customWidth="1"/>
    <col min="13319" max="13320" width="3.7109375" bestFit="1" customWidth="1"/>
    <col min="13321" max="13321" width="4.7109375" bestFit="1" customWidth="1"/>
    <col min="13322" max="13322" width="4.42578125" bestFit="1" customWidth="1"/>
    <col min="13323" max="13323" width="4.7109375" bestFit="1" customWidth="1"/>
    <col min="13324" max="13325" width="3.7109375" bestFit="1" customWidth="1"/>
    <col min="13326" max="13326" width="5.42578125" bestFit="1" customWidth="1"/>
    <col min="13327" max="13327" width="4.7109375" bestFit="1" customWidth="1"/>
    <col min="13328" max="13328" width="4.42578125" customWidth="1"/>
    <col min="13329" max="13329" width="4.7109375" bestFit="1" customWidth="1"/>
    <col min="13330" max="13330" width="5.42578125" bestFit="1" customWidth="1"/>
    <col min="13331" max="13331" width="4.7109375" bestFit="1" customWidth="1"/>
    <col min="13332" max="13332" width="3.7109375" bestFit="1" customWidth="1"/>
    <col min="13333" max="13333" width="4.7109375" bestFit="1" customWidth="1"/>
    <col min="13334" max="13343" width="3.7109375" bestFit="1" customWidth="1"/>
    <col min="13344" max="13344" width="4.42578125" bestFit="1" customWidth="1"/>
    <col min="13345" max="13346" width="3.7109375" bestFit="1" customWidth="1"/>
    <col min="13347" max="13348" width="4.42578125" bestFit="1" customWidth="1"/>
    <col min="13350" max="13350" width="10.7109375" customWidth="1"/>
    <col min="13573" max="13573" width="15.140625" customWidth="1"/>
    <col min="13574" max="13574" width="3.85546875" bestFit="1" customWidth="1"/>
    <col min="13575" max="13576" width="3.7109375" bestFit="1" customWidth="1"/>
    <col min="13577" max="13577" width="4.7109375" bestFit="1" customWidth="1"/>
    <col min="13578" max="13578" width="4.42578125" bestFit="1" customWidth="1"/>
    <col min="13579" max="13579" width="4.7109375" bestFit="1" customWidth="1"/>
    <col min="13580" max="13581" width="3.7109375" bestFit="1" customWidth="1"/>
    <col min="13582" max="13582" width="5.42578125" bestFit="1" customWidth="1"/>
    <col min="13583" max="13583" width="4.7109375" bestFit="1" customWidth="1"/>
    <col min="13584" max="13584" width="4.42578125" customWidth="1"/>
    <col min="13585" max="13585" width="4.7109375" bestFit="1" customWidth="1"/>
    <col min="13586" max="13586" width="5.42578125" bestFit="1" customWidth="1"/>
    <col min="13587" max="13587" width="4.7109375" bestFit="1" customWidth="1"/>
    <col min="13588" max="13588" width="3.7109375" bestFit="1" customWidth="1"/>
    <col min="13589" max="13589" width="4.7109375" bestFit="1" customWidth="1"/>
    <col min="13590" max="13599" width="3.7109375" bestFit="1" customWidth="1"/>
    <col min="13600" max="13600" width="4.42578125" bestFit="1" customWidth="1"/>
    <col min="13601" max="13602" width="3.7109375" bestFit="1" customWidth="1"/>
    <col min="13603" max="13604" width="4.42578125" bestFit="1" customWidth="1"/>
    <col min="13606" max="13606" width="10.7109375" customWidth="1"/>
    <col min="13829" max="13829" width="15.140625" customWidth="1"/>
    <col min="13830" max="13830" width="3.85546875" bestFit="1" customWidth="1"/>
    <col min="13831" max="13832" width="3.7109375" bestFit="1" customWidth="1"/>
    <col min="13833" max="13833" width="4.7109375" bestFit="1" customWidth="1"/>
    <col min="13834" max="13834" width="4.42578125" bestFit="1" customWidth="1"/>
    <col min="13835" max="13835" width="4.7109375" bestFit="1" customWidth="1"/>
    <col min="13836" max="13837" width="3.7109375" bestFit="1" customWidth="1"/>
    <col min="13838" max="13838" width="5.42578125" bestFit="1" customWidth="1"/>
    <col min="13839" max="13839" width="4.7109375" bestFit="1" customWidth="1"/>
    <col min="13840" max="13840" width="4.42578125" customWidth="1"/>
    <col min="13841" max="13841" width="4.7109375" bestFit="1" customWidth="1"/>
    <col min="13842" max="13842" width="5.42578125" bestFit="1" customWidth="1"/>
    <col min="13843" max="13843" width="4.7109375" bestFit="1" customWidth="1"/>
    <col min="13844" max="13844" width="3.7109375" bestFit="1" customWidth="1"/>
    <col min="13845" max="13845" width="4.7109375" bestFit="1" customWidth="1"/>
    <col min="13846" max="13855" width="3.7109375" bestFit="1" customWidth="1"/>
    <col min="13856" max="13856" width="4.42578125" bestFit="1" customWidth="1"/>
    <col min="13857" max="13858" width="3.7109375" bestFit="1" customWidth="1"/>
    <col min="13859" max="13860" width="4.42578125" bestFit="1" customWidth="1"/>
    <col min="13862" max="13862" width="10.7109375" customWidth="1"/>
    <col min="14085" max="14085" width="15.140625" customWidth="1"/>
    <col min="14086" max="14086" width="3.85546875" bestFit="1" customWidth="1"/>
    <col min="14087" max="14088" width="3.7109375" bestFit="1" customWidth="1"/>
    <col min="14089" max="14089" width="4.7109375" bestFit="1" customWidth="1"/>
    <col min="14090" max="14090" width="4.42578125" bestFit="1" customWidth="1"/>
    <col min="14091" max="14091" width="4.7109375" bestFit="1" customWidth="1"/>
    <col min="14092" max="14093" width="3.7109375" bestFit="1" customWidth="1"/>
    <col min="14094" max="14094" width="5.42578125" bestFit="1" customWidth="1"/>
    <col min="14095" max="14095" width="4.7109375" bestFit="1" customWidth="1"/>
    <col min="14096" max="14096" width="4.42578125" customWidth="1"/>
    <col min="14097" max="14097" width="4.7109375" bestFit="1" customWidth="1"/>
    <col min="14098" max="14098" width="5.42578125" bestFit="1" customWidth="1"/>
    <col min="14099" max="14099" width="4.7109375" bestFit="1" customWidth="1"/>
    <col min="14100" max="14100" width="3.7109375" bestFit="1" customWidth="1"/>
    <col min="14101" max="14101" width="4.7109375" bestFit="1" customWidth="1"/>
    <col min="14102" max="14111" width="3.7109375" bestFit="1" customWidth="1"/>
    <col min="14112" max="14112" width="4.42578125" bestFit="1" customWidth="1"/>
    <col min="14113" max="14114" width="3.7109375" bestFit="1" customWidth="1"/>
    <col min="14115" max="14116" width="4.42578125" bestFit="1" customWidth="1"/>
    <col min="14118" max="14118" width="10.7109375" customWidth="1"/>
    <col min="14341" max="14341" width="15.140625" customWidth="1"/>
    <col min="14342" max="14342" width="3.85546875" bestFit="1" customWidth="1"/>
    <col min="14343" max="14344" width="3.7109375" bestFit="1" customWidth="1"/>
    <col min="14345" max="14345" width="4.7109375" bestFit="1" customWidth="1"/>
    <col min="14346" max="14346" width="4.42578125" bestFit="1" customWidth="1"/>
    <col min="14347" max="14347" width="4.7109375" bestFit="1" customWidth="1"/>
    <col min="14348" max="14349" width="3.7109375" bestFit="1" customWidth="1"/>
    <col min="14350" max="14350" width="5.42578125" bestFit="1" customWidth="1"/>
    <col min="14351" max="14351" width="4.7109375" bestFit="1" customWidth="1"/>
    <col min="14352" max="14352" width="4.42578125" customWidth="1"/>
    <col min="14353" max="14353" width="4.7109375" bestFit="1" customWidth="1"/>
    <col min="14354" max="14354" width="5.42578125" bestFit="1" customWidth="1"/>
    <col min="14355" max="14355" width="4.7109375" bestFit="1" customWidth="1"/>
    <col min="14356" max="14356" width="3.7109375" bestFit="1" customWidth="1"/>
    <col min="14357" max="14357" width="4.7109375" bestFit="1" customWidth="1"/>
    <col min="14358" max="14367" width="3.7109375" bestFit="1" customWidth="1"/>
    <col min="14368" max="14368" width="4.42578125" bestFit="1" customWidth="1"/>
    <col min="14369" max="14370" width="3.7109375" bestFit="1" customWidth="1"/>
    <col min="14371" max="14372" width="4.42578125" bestFit="1" customWidth="1"/>
    <col min="14374" max="14374" width="10.7109375" customWidth="1"/>
    <col min="14597" max="14597" width="15.140625" customWidth="1"/>
    <col min="14598" max="14598" width="3.85546875" bestFit="1" customWidth="1"/>
    <col min="14599" max="14600" width="3.7109375" bestFit="1" customWidth="1"/>
    <col min="14601" max="14601" width="4.7109375" bestFit="1" customWidth="1"/>
    <col min="14602" max="14602" width="4.42578125" bestFit="1" customWidth="1"/>
    <col min="14603" max="14603" width="4.7109375" bestFit="1" customWidth="1"/>
    <col min="14604" max="14605" width="3.7109375" bestFit="1" customWidth="1"/>
    <col min="14606" max="14606" width="5.42578125" bestFit="1" customWidth="1"/>
    <col min="14607" max="14607" width="4.7109375" bestFit="1" customWidth="1"/>
    <col min="14608" max="14608" width="4.42578125" customWidth="1"/>
    <col min="14609" max="14609" width="4.7109375" bestFit="1" customWidth="1"/>
    <col min="14610" max="14610" width="5.42578125" bestFit="1" customWidth="1"/>
    <col min="14611" max="14611" width="4.7109375" bestFit="1" customWidth="1"/>
    <col min="14612" max="14612" width="3.7109375" bestFit="1" customWidth="1"/>
    <col min="14613" max="14613" width="4.7109375" bestFit="1" customWidth="1"/>
    <col min="14614" max="14623" width="3.7109375" bestFit="1" customWidth="1"/>
    <col min="14624" max="14624" width="4.42578125" bestFit="1" customWidth="1"/>
    <col min="14625" max="14626" width="3.7109375" bestFit="1" customWidth="1"/>
    <col min="14627" max="14628" width="4.42578125" bestFit="1" customWidth="1"/>
    <col min="14630" max="14630" width="10.7109375" customWidth="1"/>
    <col min="14853" max="14853" width="15.140625" customWidth="1"/>
    <col min="14854" max="14854" width="3.85546875" bestFit="1" customWidth="1"/>
    <col min="14855" max="14856" width="3.7109375" bestFit="1" customWidth="1"/>
    <col min="14857" max="14857" width="4.7109375" bestFit="1" customWidth="1"/>
    <col min="14858" max="14858" width="4.42578125" bestFit="1" customWidth="1"/>
    <col min="14859" max="14859" width="4.7109375" bestFit="1" customWidth="1"/>
    <col min="14860" max="14861" width="3.7109375" bestFit="1" customWidth="1"/>
    <col min="14862" max="14862" width="5.42578125" bestFit="1" customWidth="1"/>
    <col min="14863" max="14863" width="4.7109375" bestFit="1" customWidth="1"/>
    <col min="14864" max="14864" width="4.42578125" customWidth="1"/>
    <col min="14865" max="14865" width="4.7109375" bestFit="1" customWidth="1"/>
    <col min="14866" max="14866" width="5.42578125" bestFit="1" customWidth="1"/>
    <col min="14867" max="14867" width="4.7109375" bestFit="1" customWidth="1"/>
    <col min="14868" max="14868" width="3.7109375" bestFit="1" customWidth="1"/>
    <col min="14869" max="14869" width="4.7109375" bestFit="1" customWidth="1"/>
    <col min="14870" max="14879" width="3.7109375" bestFit="1" customWidth="1"/>
    <col min="14880" max="14880" width="4.42578125" bestFit="1" customWidth="1"/>
    <col min="14881" max="14882" width="3.7109375" bestFit="1" customWidth="1"/>
    <col min="14883" max="14884" width="4.42578125" bestFit="1" customWidth="1"/>
    <col min="14886" max="14886" width="10.7109375" customWidth="1"/>
    <col min="15109" max="15109" width="15.140625" customWidth="1"/>
    <col min="15110" max="15110" width="3.85546875" bestFit="1" customWidth="1"/>
    <col min="15111" max="15112" width="3.7109375" bestFit="1" customWidth="1"/>
    <col min="15113" max="15113" width="4.7109375" bestFit="1" customWidth="1"/>
    <col min="15114" max="15114" width="4.42578125" bestFit="1" customWidth="1"/>
    <col min="15115" max="15115" width="4.7109375" bestFit="1" customWidth="1"/>
    <col min="15116" max="15117" width="3.7109375" bestFit="1" customWidth="1"/>
    <col min="15118" max="15118" width="5.42578125" bestFit="1" customWidth="1"/>
    <col min="15119" max="15119" width="4.7109375" bestFit="1" customWidth="1"/>
    <col min="15120" max="15120" width="4.42578125" customWidth="1"/>
    <col min="15121" max="15121" width="4.7109375" bestFit="1" customWidth="1"/>
    <col min="15122" max="15122" width="5.42578125" bestFit="1" customWidth="1"/>
    <col min="15123" max="15123" width="4.7109375" bestFit="1" customWidth="1"/>
    <col min="15124" max="15124" width="3.7109375" bestFit="1" customWidth="1"/>
    <col min="15125" max="15125" width="4.7109375" bestFit="1" customWidth="1"/>
    <col min="15126" max="15135" width="3.7109375" bestFit="1" customWidth="1"/>
    <col min="15136" max="15136" width="4.42578125" bestFit="1" customWidth="1"/>
    <col min="15137" max="15138" width="3.7109375" bestFit="1" customWidth="1"/>
    <col min="15139" max="15140" width="4.42578125" bestFit="1" customWidth="1"/>
    <col min="15142" max="15142" width="10.7109375" customWidth="1"/>
    <col min="15365" max="15365" width="15.140625" customWidth="1"/>
    <col min="15366" max="15366" width="3.85546875" bestFit="1" customWidth="1"/>
    <col min="15367" max="15368" width="3.7109375" bestFit="1" customWidth="1"/>
    <col min="15369" max="15369" width="4.7109375" bestFit="1" customWidth="1"/>
    <col min="15370" max="15370" width="4.42578125" bestFit="1" customWidth="1"/>
    <col min="15371" max="15371" width="4.7109375" bestFit="1" customWidth="1"/>
    <col min="15372" max="15373" width="3.7109375" bestFit="1" customWidth="1"/>
    <col min="15374" max="15374" width="5.42578125" bestFit="1" customWidth="1"/>
    <col min="15375" max="15375" width="4.7109375" bestFit="1" customWidth="1"/>
    <col min="15376" max="15376" width="4.42578125" customWidth="1"/>
    <col min="15377" max="15377" width="4.7109375" bestFit="1" customWidth="1"/>
    <col min="15378" max="15378" width="5.42578125" bestFit="1" customWidth="1"/>
    <col min="15379" max="15379" width="4.7109375" bestFit="1" customWidth="1"/>
    <col min="15380" max="15380" width="3.7109375" bestFit="1" customWidth="1"/>
    <col min="15381" max="15381" width="4.7109375" bestFit="1" customWidth="1"/>
    <col min="15382" max="15391" width="3.7109375" bestFit="1" customWidth="1"/>
    <col min="15392" max="15392" width="4.42578125" bestFit="1" customWidth="1"/>
    <col min="15393" max="15394" width="3.7109375" bestFit="1" customWidth="1"/>
    <col min="15395" max="15396" width="4.42578125" bestFit="1" customWidth="1"/>
    <col min="15398" max="15398" width="10.7109375" customWidth="1"/>
    <col min="15621" max="15621" width="15.140625" customWidth="1"/>
    <col min="15622" max="15622" width="3.85546875" bestFit="1" customWidth="1"/>
    <col min="15623" max="15624" width="3.7109375" bestFit="1" customWidth="1"/>
    <col min="15625" max="15625" width="4.7109375" bestFit="1" customWidth="1"/>
    <col min="15626" max="15626" width="4.42578125" bestFit="1" customWidth="1"/>
    <col min="15627" max="15627" width="4.7109375" bestFit="1" customWidth="1"/>
    <col min="15628" max="15629" width="3.7109375" bestFit="1" customWidth="1"/>
    <col min="15630" max="15630" width="5.42578125" bestFit="1" customWidth="1"/>
    <col min="15631" max="15631" width="4.7109375" bestFit="1" customWidth="1"/>
    <col min="15632" max="15632" width="4.42578125" customWidth="1"/>
    <col min="15633" max="15633" width="4.7109375" bestFit="1" customWidth="1"/>
    <col min="15634" max="15634" width="5.42578125" bestFit="1" customWidth="1"/>
    <col min="15635" max="15635" width="4.7109375" bestFit="1" customWidth="1"/>
    <col min="15636" max="15636" width="3.7109375" bestFit="1" customWidth="1"/>
    <col min="15637" max="15637" width="4.7109375" bestFit="1" customWidth="1"/>
    <col min="15638" max="15647" width="3.7109375" bestFit="1" customWidth="1"/>
    <col min="15648" max="15648" width="4.42578125" bestFit="1" customWidth="1"/>
    <col min="15649" max="15650" width="3.7109375" bestFit="1" customWidth="1"/>
    <col min="15651" max="15652" width="4.42578125" bestFit="1" customWidth="1"/>
    <col min="15654" max="15654" width="10.7109375" customWidth="1"/>
    <col min="15877" max="15877" width="15.140625" customWidth="1"/>
    <col min="15878" max="15878" width="3.85546875" bestFit="1" customWidth="1"/>
    <col min="15879" max="15880" width="3.7109375" bestFit="1" customWidth="1"/>
    <col min="15881" max="15881" width="4.7109375" bestFit="1" customWidth="1"/>
    <col min="15882" max="15882" width="4.42578125" bestFit="1" customWidth="1"/>
    <col min="15883" max="15883" width="4.7109375" bestFit="1" customWidth="1"/>
    <col min="15884" max="15885" width="3.7109375" bestFit="1" customWidth="1"/>
    <col min="15886" max="15886" width="5.42578125" bestFit="1" customWidth="1"/>
    <col min="15887" max="15887" width="4.7109375" bestFit="1" customWidth="1"/>
    <col min="15888" max="15888" width="4.42578125" customWidth="1"/>
    <col min="15889" max="15889" width="4.7109375" bestFit="1" customWidth="1"/>
    <col min="15890" max="15890" width="5.42578125" bestFit="1" customWidth="1"/>
    <col min="15891" max="15891" width="4.7109375" bestFit="1" customWidth="1"/>
    <col min="15892" max="15892" width="3.7109375" bestFit="1" customWidth="1"/>
    <col min="15893" max="15893" width="4.7109375" bestFit="1" customWidth="1"/>
    <col min="15894" max="15903" width="3.7109375" bestFit="1" customWidth="1"/>
    <col min="15904" max="15904" width="4.42578125" bestFit="1" customWidth="1"/>
    <col min="15905" max="15906" width="3.7109375" bestFit="1" customWidth="1"/>
    <col min="15907" max="15908" width="4.42578125" bestFit="1" customWidth="1"/>
    <col min="15910" max="15910" width="10.7109375" customWidth="1"/>
    <col min="16133" max="16133" width="15.140625" customWidth="1"/>
    <col min="16134" max="16134" width="3.85546875" bestFit="1" customWidth="1"/>
    <col min="16135" max="16136" width="3.7109375" bestFit="1" customWidth="1"/>
    <col min="16137" max="16137" width="4.7109375" bestFit="1" customWidth="1"/>
    <col min="16138" max="16138" width="4.42578125" bestFit="1" customWidth="1"/>
    <col min="16139" max="16139" width="4.7109375" bestFit="1" customWidth="1"/>
    <col min="16140" max="16141" width="3.7109375" bestFit="1" customWidth="1"/>
    <col min="16142" max="16142" width="5.42578125" bestFit="1" customWidth="1"/>
    <col min="16143" max="16143" width="4.7109375" bestFit="1" customWidth="1"/>
    <col min="16144" max="16144" width="4.42578125" customWidth="1"/>
    <col min="16145" max="16145" width="4.7109375" bestFit="1" customWidth="1"/>
    <col min="16146" max="16146" width="5.42578125" bestFit="1" customWidth="1"/>
    <col min="16147" max="16147" width="4.7109375" bestFit="1" customWidth="1"/>
    <col min="16148" max="16148" width="3.7109375" bestFit="1" customWidth="1"/>
    <col min="16149" max="16149" width="4.7109375" bestFit="1" customWidth="1"/>
    <col min="16150" max="16159" width="3.7109375" bestFit="1" customWidth="1"/>
    <col min="16160" max="16160" width="4.42578125" bestFit="1" customWidth="1"/>
    <col min="16161" max="16162" width="3.7109375" bestFit="1" customWidth="1"/>
    <col min="16163" max="16164" width="4.42578125" bestFit="1" customWidth="1"/>
    <col min="16166" max="16166" width="10.7109375" customWidth="1"/>
  </cols>
  <sheetData>
    <row r="3" spans="2:38" s="2" customFormat="1" ht="15" customHeight="1" x14ac:dyDescent="0.2">
      <c r="B3" s="205" t="s">
        <v>131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s="9" customFormat="1" ht="16.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83" t="s">
        <v>162</v>
      </c>
      <c r="G5" s="183">
        <v>0</v>
      </c>
      <c r="H5" s="183" t="s">
        <v>162</v>
      </c>
      <c r="I5" s="183">
        <v>0</v>
      </c>
      <c r="J5" s="183" t="s">
        <v>162</v>
      </c>
      <c r="K5" s="183" t="s">
        <v>162</v>
      </c>
      <c r="L5" s="183" t="s">
        <v>162</v>
      </c>
      <c r="M5" s="183" t="s">
        <v>162</v>
      </c>
      <c r="N5" s="183" t="s">
        <v>162</v>
      </c>
      <c r="O5" s="183" t="s">
        <v>162</v>
      </c>
      <c r="P5" s="183" t="s">
        <v>162</v>
      </c>
      <c r="Q5" s="183" t="s">
        <v>162</v>
      </c>
      <c r="R5" s="183">
        <v>1.1000000000000001</v>
      </c>
      <c r="S5" s="183">
        <v>0</v>
      </c>
      <c r="T5" s="183">
        <v>0</v>
      </c>
      <c r="U5" s="183">
        <v>0</v>
      </c>
      <c r="V5" s="183" t="s">
        <v>162</v>
      </c>
      <c r="W5" s="183">
        <v>0</v>
      </c>
      <c r="X5" s="183">
        <v>0</v>
      </c>
      <c r="Y5" s="183">
        <v>0</v>
      </c>
      <c r="Z5" s="183">
        <v>0</v>
      </c>
      <c r="AA5" s="183">
        <v>0</v>
      </c>
      <c r="AB5" s="183">
        <v>34.9</v>
      </c>
      <c r="AC5" s="183">
        <v>1.5</v>
      </c>
      <c r="AD5" s="183">
        <v>0</v>
      </c>
      <c r="AE5" s="183">
        <v>0</v>
      </c>
      <c r="AF5" s="183">
        <v>0</v>
      </c>
      <c r="AG5" s="183" t="s">
        <v>162</v>
      </c>
      <c r="AH5" s="183" t="s">
        <v>162</v>
      </c>
      <c r="AI5" s="183" t="s">
        <v>162</v>
      </c>
      <c r="AJ5" s="183" t="s">
        <v>162</v>
      </c>
      <c r="AK5" s="141">
        <f>SUM(F5:AJ5)</f>
        <v>37.5</v>
      </c>
      <c r="AL5" s="143">
        <f t="shared" ref="AL5:AL73" si="1">AVERAGE(F5:AJ5)</f>
        <v>2.34375</v>
      </c>
    </row>
    <row r="6" spans="2:38" s="9" customFormat="1" ht="16.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83">
        <v>0</v>
      </c>
      <c r="G6" s="183" t="s">
        <v>162</v>
      </c>
      <c r="H6" s="183" t="s">
        <v>162</v>
      </c>
      <c r="I6" s="183">
        <v>0</v>
      </c>
      <c r="J6" s="183">
        <v>3.1</v>
      </c>
      <c r="K6" s="183">
        <v>0.1</v>
      </c>
      <c r="L6" s="183">
        <v>26.6</v>
      </c>
      <c r="M6" s="183">
        <v>3.4</v>
      </c>
      <c r="N6" s="183" t="s">
        <v>162</v>
      </c>
      <c r="O6" s="183" t="s">
        <v>162</v>
      </c>
      <c r="P6" s="183">
        <v>0</v>
      </c>
      <c r="Q6" s="183">
        <v>0</v>
      </c>
      <c r="R6" s="183">
        <v>5</v>
      </c>
      <c r="S6" s="183" t="s">
        <v>162</v>
      </c>
      <c r="T6" s="183">
        <v>0</v>
      </c>
      <c r="U6" s="183" t="s">
        <v>162</v>
      </c>
      <c r="V6" s="183" t="s">
        <v>162</v>
      </c>
      <c r="W6" s="183">
        <v>0</v>
      </c>
      <c r="X6" s="183">
        <v>0</v>
      </c>
      <c r="Y6" s="183">
        <v>0</v>
      </c>
      <c r="Z6" s="183">
        <v>0</v>
      </c>
      <c r="AA6" s="183">
        <v>4.5</v>
      </c>
      <c r="AB6" s="183" t="s">
        <v>162</v>
      </c>
      <c r="AC6" s="183" t="s">
        <v>162</v>
      </c>
      <c r="AD6" s="183" t="s">
        <v>162</v>
      </c>
      <c r="AE6" s="183">
        <v>0</v>
      </c>
      <c r="AF6" s="183">
        <v>0</v>
      </c>
      <c r="AG6" s="183">
        <v>1.8</v>
      </c>
      <c r="AH6" s="183">
        <v>8</v>
      </c>
      <c r="AI6" s="183" t="s">
        <v>162</v>
      </c>
      <c r="AJ6" s="183" t="s">
        <v>162</v>
      </c>
      <c r="AK6" s="141">
        <f>SUM(F6:AJ6)</f>
        <v>52.5</v>
      </c>
      <c r="AL6" s="143">
        <f>AVERAGE(F6:AJ6)</f>
        <v>2.763157894736842</v>
      </c>
    </row>
    <row r="7" spans="2:38" s="9" customFormat="1" ht="16.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83" t="s">
        <v>162</v>
      </c>
      <c r="G7" s="183">
        <v>0</v>
      </c>
      <c r="H7" s="183">
        <v>0</v>
      </c>
      <c r="I7" s="183">
        <v>0</v>
      </c>
      <c r="J7" s="183" t="s">
        <v>162</v>
      </c>
      <c r="K7" s="183">
        <v>0</v>
      </c>
      <c r="L7" s="183">
        <v>6</v>
      </c>
      <c r="M7" s="183" t="s">
        <v>162</v>
      </c>
      <c r="N7" s="183" t="s">
        <v>162</v>
      </c>
      <c r="O7" s="183" t="s">
        <v>162</v>
      </c>
      <c r="P7" s="183" t="s">
        <v>162</v>
      </c>
      <c r="Q7" s="183" t="s">
        <v>162</v>
      </c>
      <c r="R7" s="183" t="s">
        <v>162</v>
      </c>
      <c r="S7" s="183" t="s">
        <v>162</v>
      </c>
      <c r="T7" s="183" t="s">
        <v>162</v>
      </c>
      <c r="U7" s="183" t="s">
        <v>162</v>
      </c>
      <c r="V7" s="183" t="s">
        <v>162</v>
      </c>
      <c r="W7" s="183" t="s">
        <v>162</v>
      </c>
      <c r="X7" s="183" t="s">
        <v>162</v>
      </c>
      <c r="Y7" s="183" t="s">
        <v>162</v>
      </c>
      <c r="Z7" s="183" t="s">
        <v>162</v>
      </c>
      <c r="AA7" s="183" t="s">
        <v>162</v>
      </c>
      <c r="AB7" s="183" t="s">
        <v>162</v>
      </c>
      <c r="AC7" s="183" t="s">
        <v>162</v>
      </c>
      <c r="AD7" s="183">
        <v>0</v>
      </c>
      <c r="AE7" s="183">
        <v>0</v>
      </c>
      <c r="AF7" s="183">
        <v>0</v>
      </c>
      <c r="AG7" s="183">
        <v>2</v>
      </c>
      <c r="AH7" s="183">
        <v>8</v>
      </c>
      <c r="AI7" s="183" t="s">
        <v>162</v>
      </c>
      <c r="AJ7" s="183" t="s">
        <v>162</v>
      </c>
      <c r="AK7" s="141">
        <f t="shared" ref="AK7:AK74" si="2">SUM(F7:AJ7)</f>
        <v>16</v>
      </c>
      <c r="AL7" s="143">
        <f t="shared" si="1"/>
        <v>1.6</v>
      </c>
    </row>
    <row r="8" spans="2:38" s="9" customFormat="1" ht="16.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83">
        <v>0</v>
      </c>
      <c r="G8" s="183">
        <v>0</v>
      </c>
      <c r="H8" s="183">
        <v>0</v>
      </c>
      <c r="I8" s="183">
        <v>0</v>
      </c>
      <c r="J8" s="183">
        <v>68.7</v>
      </c>
      <c r="K8" s="183">
        <v>0</v>
      </c>
      <c r="L8" s="183">
        <v>8.6</v>
      </c>
      <c r="M8" s="183">
        <v>1.3</v>
      </c>
      <c r="N8" s="183">
        <v>0.4</v>
      </c>
      <c r="O8" s="183">
        <v>2.1</v>
      </c>
      <c r="P8" s="183">
        <v>0</v>
      </c>
      <c r="Q8" s="183">
        <v>0</v>
      </c>
      <c r="R8" s="183" t="s">
        <v>162</v>
      </c>
      <c r="S8" s="183" t="s">
        <v>162</v>
      </c>
      <c r="T8" s="183">
        <v>0</v>
      </c>
      <c r="U8" s="183" t="s">
        <v>162</v>
      </c>
      <c r="V8" s="183" t="s">
        <v>162</v>
      </c>
      <c r="W8" s="183">
        <v>0</v>
      </c>
      <c r="X8" s="183">
        <v>0</v>
      </c>
      <c r="Y8" s="183">
        <v>0</v>
      </c>
      <c r="Z8" s="183">
        <v>0</v>
      </c>
      <c r="AA8" s="183">
        <v>15.8</v>
      </c>
      <c r="AB8" s="183">
        <v>35.5</v>
      </c>
      <c r="AC8" s="183">
        <v>0.2</v>
      </c>
      <c r="AD8" s="183">
        <v>0</v>
      </c>
      <c r="AE8" s="183">
        <v>0</v>
      </c>
      <c r="AF8" s="183">
        <v>2.4</v>
      </c>
      <c r="AG8" s="183">
        <v>20.2</v>
      </c>
      <c r="AH8" s="183">
        <v>2.1</v>
      </c>
      <c r="AI8" s="183">
        <v>1.5</v>
      </c>
      <c r="AJ8" s="183">
        <v>0.4</v>
      </c>
      <c r="AK8" s="141">
        <f t="shared" si="2"/>
        <v>159.19999999999996</v>
      </c>
      <c r="AL8" s="143">
        <f t="shared" si="1"/>
        <v>5.8962962962962946</v>
      </c>
    </row>
    <row r="9" spans="2:38" s="9" customFormat="1" ht="16.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83">
        <v>0</v>
      </c>
      <c r="G9" s="183">
        <v>0</v>
      </c>
      <c r="H9" s="183">
        <v>0</v>
      </c>
      <c r="I9" s="183">
        <v>0</v>
      </c>
      <c r="J9" s="183">
        <v>35.5</v>
      </c>
      <c r="K9" s="183">
        <v>0</v>
      </c>
      <c r="L9" s="183">
        <v>45.8</v>
      </c>
      <c r="M9" s="183">
        <v>0</v>
      </c>
      <c r="N9" s="183">
        <v>1.2</v>
      </c>
      <c r="O9" s="183">
        <v>0</v>
      </c>
      <c r="P9" s="183">
        <v>0</v>
      </c>
      <c r="Q9" s="183">
        <v>0</v>
      </c>
      <c r="R9" s="183">
        <v>0.9</v>
      </c>
      <c r="S9" s="183">
        <v>0</v>
      </c>
      <c r="T9" s="183">
        <v>0</v>
      </c>
      <c r="U9" s="183">
        <v>0.5</v>
      </c>
      <c r="V9" s="183">
        <v>0.8</v>
      </c>
      <c r="W9" s="183">
        <v>0</v>
      </c>
      <c r="X9" s="183">
        <v>0</v>
      </c>
      <c r="Y9" s="183">
        <v>0</v>
      </c>
      <c r="Z9" s="183">
        <v>0</v>
      </c>
      <c r="AA9" s="183">
        <v>8.4</v>
      </c>
      <c r="AB9" s="183">
        <v>18</v>
      </c>
      <c r="AC9" s="183">
        <v>0</v>
      </c>
      <c r="AD9" s="183">
        <v>0</v>
      </c>
      <c r="AE9" s="183">
        <v>0</v>
      </c>
      <c r="AF9" s="183">
        <v>0</v>
      </c>
      <c r="AG9" s="183">
        <v>48</v>
      </c>
      <c r="AH9" s="183">
        <v>0.1</v>
      </c>
      <c r="AI9" s="183">
        <v>0.9</v>
      </c>
      <c r="AJ9" s="183">
        <v>0</v>
      </c>
      <c r="AK9" s="141">
        <f t="shared" si="2"/>
        <v>160.10000000000002</v>
      </c>
      <c r="AL9" s="143">
        <f t="shared" si="1"/>
        <v>5.1645161290322585</v>
      </c>
    </row>
    <row r="10" spans="2:38" s="9" customFormat="1" ht="16.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83">
        <v>0</v>
      </c>
      <c r="G10" s="183">
        <v>0</v>
      </c>
      <c r="H10" s="183">
        <v>0</v>
      </c>
      <c r="I10" s="183" t="s">
        <v>162</v>
      </c>
      <c r="J10" s="183">
        <v>4.5</v>
      </c>
      <c r="K10" s="183">
        <v>9.5</v>
      </c>
      <c r="L10" s="183">
        <v>9</v>
      </c>
      <c r="M10" s="183">
        <v>0</v>
      </c>
      <c r="N10" s="183">
        <v>0.2</v>
      </c>
      <c r="O10" s="183">
        <v>0</v>
      </c>
      <c r="P10" s="183">
        <v>0</v>
      </c>
      <c r="Q10" s="183">
        <v>0</v>
      </c>
      <c r="R10" s="183">
        <v>0.3</v>
      </c>
      <c r="S10" s="183">
        <v>0</v>
      </c>
      <c r="T10" s="183">
        <v>0</v>
      </c>
      <c r="U10" s="183">
        <v>0.3</v>
      </c>
      <c r="V10" s="183" t="s">
        <v>162</v>
      </c>
      <c r="W10" s="183">
        <v>0</v>
      </c>
      <c r="X10" s="183">
        <v>0</v>
      </c>
      <c r="Y10" s="183">
        <v>0</v>
      </c>
      <c r="Z10" s="183">
        <v>0</v>
      </c>
      <c r="AA10" s="183">
        <v>12</v>
      </c>
      <c r="AB10" s="183">
        <v>26</v>
      </c>
      <c r="AC10" s="183" t="s">
        <v>162</v>
      </c>
      <c r="AD10" s="183">
        <v>0</v>
      </c>
      <c r="AE10" s="183" t="s">
        <v>162</v>
      </c>
      <c r="AF10" s="183">
        <v>0</v>
      </c>
      <c r="AG10" s="183">
        <v>28.5</v>
      </c>
      <c r="AH10" s="183" t="s">
        <v>162</v>
      </c>
      <c r="AI10" s="183">
        <v>1.5</v>
      </c>
      <c r="AJ10" s="183">
        <v>0</v>
      </c>
      <c r="AK10" s="141">
        <f t="shared" si="2"/>
        <v>91.8</v>
      </c>
      <c r="AL10" s="143">
        <f t="shared" si="1"/>
        <v>3.5307692307692307</v>
      </c>
    </row>
    <row r="11" spans="2:38" s="9" customFormat="1" ht="16.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83">
        <v>0</v>
      </c>
      <c r="G11" s="183">
        <v>0</v>
      </c>
      <c r="H11" s="183" t="s">
        <v>162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0.4</v>
      </c>
      <c r="O11" s="183" t="s">
        <v>162</v>
      </c>
      <c r="P11" s="183" t="s">
        <v>162</v>
      </c>
      <c r="Q11" s="183">
        <v>0</v>
      </c>
      <c r="R11" s="183">
        <v>0</v>
      </c>
      <c r="S11" s="183">
        <v>0</v>
      </c>
      <c r="T11" s="183">
        <v>0</v>
      </c>
      <c r="U11" s="183">
        <v>0.4</v>
      </c>
      <c r="V11" s="183">
        <v>1.2</v>
      </c>
      <c r="W11" s="183">
        <v>1.4</v>
      </c>
      <c r="X11" s="183">
        <v>0</v>
      </c>
      <c r="Y11" s="183">
        <v>0</v>
      </c>
      <c r="Z11" s="183">
        <v>0</v>
      </c>
      <c r="AA11" s="183">
        <v>19.5</v>
      </c>
      <c r="AB11" s="183">
        <v>5.9</v>
      </c>
      <c r="AC11" s="183" t="s">
        <v>162</v>
      </c>
      <c r="AD11" s="183">
        <v>0</v>
      </c>
      <c r="AE11" s="183">
        <v>0</v>
      </c>
      <c r="AF11" s="183" t="s">
        <v>162</v>
      </c>
      <c r="AG11" s="183">
        <v>13.4</v>
      </c>
      <c r="AH11" s="183">
        <v>2.2999999999999998</v>
      </c>
      <c r="AI11" s="183" t="s">
        <v>162</v>
      </c>
      <c r="AJ11" s="183">
        <v>0</v>
      </c>
      <c r="AK11" s="141">
        <f t="shared" si="2"/>
        <v>44.499999999999993</v>
      </c>
      <c r="AL11" s="143">
        <f t="shared" si="1"/>
        <v>1.7799999999999998</v>
      </c>
    </row>
    <row r="12" spans="2:38" s="9" customFormat="1" ht="16.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183">
        <v>0</v>
      </c>
      <c r="G12" s="183">
        <v>0</v>
      </c>
      <c r="H12" s="183">
        <v>0</v>
      </c>
      <c r="I12" s="183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20</v>
      </c>
      <c r="O12" s="183">
        <v>25.2</v>
      </c>
      <c r="P12" s="183">
        <v>0</v>
      </c>
      <c r="Q12" s="183">
        <v>0</v>
      </c>
      <c r="R12" s="183" t="s">
        <v>162</v>
      </c>
      <c r="S12" s="183">
        <v>9.3000000000000007</v>
      </c>
      <c r="T12" s="183">
        <v>0</v>
      </c>
      <c r="U12" s="183">
        <v>20.3</v>
      </c>
      <c r="V12" s="183">
        <v>8.8000000000000007</v>
      </c>
      <c r="W12" s="183">
        <v>5.7</v>
      </c>
      <c r="X12" s="183">
        <v>0</v>
      </c>
      <c r="Y12" s="183">
        <v>0</v>
      </c>
      <c r="Z12" s="183">
        <v>0</v>
      </c>
      <c r="AA12" s="183">
        <v>0.4</v>
      </c>
      <c r="AB12" s="183" t="s">
        <v>162</v>
      </c>
      <c r="AC12" s="183">
        <v>0.1</v>
      </c>
      <c r="AD12" s="183">
        <v>0</v>
      </c>
      <c r="AE12" s="183">
        <v>0</v>
      </c>
      <c r="AF12" s="183">
        <v>0</v>
      </c>
      <c r="AG12" s="183">
        <v>0.1</v>
      </c>
      <c r="AH12" s="183">
        <v>0.9</v>
      </c>
      <c r="AI12" s="183">
        <v>0.8</v>
      </c>
      <c r="AJ12" s="183">
        <v>3.2</v>
      </c>
      <c r="AK12" s="141">
        <f t="shared" si="2"/>
        <v>94.8</v>
      </c>
      <c r="AL12" s="143">
        <f t="shared" si="1"/>
        <v>3.2689655172413792</v>
      </c>
    </row>
    <row r="13" spans="2:38" s="9" customFormat="1" ht="16.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83">
        <v>1.5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54.5</v>
      </c>
      <c r="O13" s="183">
        <v>13.6</v>
      </c>
      <c r="P13" s="183" t="s">
        <v>162</v>
      </c>
      <c r="Q13" s="183">
        <v>0</v>
      </c>
      <c r="R13" s="183">
        <v>29.6</v>
      </c>
      <c r="S13" s="183">
        <v>0.7</v>
      </c>
      <c r="T13" s="183">
        <v>0</v>
      </c>
      <c r="U13" s="183">
        <v>24.1</v>
      </c>
      <c r="V13" s="183">
        <v>6.4</v>
      </c>
      <c r="W13" s="183">
        <v>20.5</v>
      </c>
      <c r="X13" s="183">
        <v>0</v>
      </c>
      <c r="Y13" s="183">
        <v>0</v>
      </c>
      <c r="Z13" s="183">
        <v>0</v>
      </c>
      <c r="AA13" s="183" t="s">
        <v>162</v>
      </c>
      <c r="AB13" s="183">
        <v>73.8</v>
      </c>
      <c r="AC13" s="183" t="s">
        <v>162</v>
      </c>
      <c r="AD13" s="183">
        <v>0</v>
      </c>
      <c r="AE13" s="183">
        <v>0</v>
      </c>
      <c r="AF13" s="183">
        <v>0</v>
      </c>
      <c r="AG13" s="183">
        <v>1</v>
      </c>
      <c r="AH13" s="183">
        <v>1.7</v>
      </c>
      <c r="AI13" s="183" t="s">
        <v>162</v>
      </c>
      <c r="AJ13" s="183">
        <v>2</v>
      </c>
      <c r="AK13" s="141">
        <f t="shared" ref="AK13:AK25" si="4">SUM(F13:AJ13)</f>
        <v>229.39999999999998</v>
      </c>
      <c r="AL13" s="143">
        <f t="shared" ref="AL13:AL25" si="5">AVERAGE(F13:AJ13)</f>
        <v>8.4962962962962951</v>
      </c>
    </row>
    <row r="14" spans="2:38" s="9" customFormat="1" ht="16.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83">
        <v>0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10</v>
      </c>
      <c r="O14" s="183">
        <v>5</v>
      </c>
      <c r="P14" s="183">
        <v>0</v>
      </c>
      <c r="Q14" s="183">
        <v>0</v>
      </c>
      <c r="R14" s="183">
        <v>1</v>
      </c>
      <c r="S14" s="183">
        <v>6</v>
      </c>
      <c r="T14" s="183">
        <v>0</v>
      </c>
      <c r="U14" s="183">
        <v>21</v>
      </c>
      <c r="V14" s="183">
        <v>2</v>
      </c>
      <c r="W14" s="183">
        <v>3</v>
      </c>
      <c r="X14" s="183">
        <v>0</v>
      </c>
      <c r="Y14" s="183">
        <v>0</v>
      </c>
      <c r="Z14" s="183">
        <v>0</v>
      </c>
      <c r="AA14" s="183">
        <v>0</v>
      </c>
      <c r="AB14" s="183">
        <v>60</v>
      </c>
      <c r="AC14" s="183">
        <v>0</v>
      </c>
      <c r="AD14" s="183">
        <v>0</v>
      </c>
      <c r="AE14" s="183">
        <v>0</v>
      </c>
      <c r="AF14" s="183">
        <v>0</v>
      </c>
      <c r="AG14" s="183">
        <v>3</v>
      </c>
      <c r="AH14" s="183">
        <v>4</v>
      </c>
      <c r="AI14" s="183">
        <v>0</v>
      </c>
      <c r="AJ14" s="183">
        <v>2</v>
      </c>
      <c r="AK14" s="141">
        <f t="shared" si="4"/>
        <v>117</v>
      </c>
      <c r="AL14" s="143">
        <f t="shared" si="5"/>
        <v>3.774193548387097</v>
      </c>
    </row>
    <row r="15" spans="2:38" s="9" customFormat="1" ht="16.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83">
        <v>0</v>
      </c>
      <c r="G15" s="183">
        <v>0</v>
      </c>
      <c r="H15" s="183">
        <v>0</v>
      </c>
      <c r="I15" s="183">
        <v>6</v>
      </c>
      <c r="J15" s="183">
        <v>0</v>
      </c>
      <c r="K15" s="183">
        <v>0</v>
      </c>
      <c r="L15" s="183" t="s">
        <v>162</v>
      </c>
      <c r="M15" s="183">
        <v>0</v>
      </c>
      <c r="N15" s="183">
        <v>40</v>
      </c>
      <c r="O15" s="183">
        <v>38.6</v>
      </c>
      <c r="P15" s="183">
        <v>0</v>
      </c>
      <c r="Q15" s="183">
        <v>0</v>
      </c>
      <c r="R15" s="183">
        <v>36</v>
      </c>
      <c r="S15" s="183">
        <v>1.2</v>
      </c>
      <c r="T15" s="183">
        <v>0</v>
      </c>
      <c r="U15" s="183">
        <v>16</v>
      </c>
      <c r="V15" s="183">
        <v>6.2</v>
      </c>
      <c r="W15" s="183">
        <v>12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183">
        <v>0</v>
      </c>
      <c r="AD15" s="183">
        <v>0</v>
      </c>
      <c r="AE15" s="183">
        <v>0</v>
      </c>
      <c r="AF15" s="183">
        <v>0</v>
      </c>
      <c r="AG15" s="183">
        <v>5.7</v>
      </c>
      <c r="AH15" s="183">
        <v>3.9</v>
      </c>
      <c r="AI15" s="183" t="s">
        <v>162</v>
      </c>
      <c r="AJ15" s="183">
        <v>0</v>
      </c>
      <c r="AK15" s="141">
        <f t="shared" si="4"/>
        <v>165.6</v>
      </c>
      <c r="AL15" s="143">
        <f t="shared" si="5"/>
        <v>5.7103448275862068</v>
      </c>
    </row>
    <row r="16" spans="2:38" s="9" customFormat="1" ht="16.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83">
        <v>0</v>
      </c>
      <c r="G16" s="183">
        <v>0</v>
      </c>
      <c r="H16" s="183">
        <v>0</v>
      </c>
      <c r="I16" s="183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  <c r="S16" s="183">
        <v>6.4</v>
      </c>
      <c r="T16" s="183">
        <v>0</v>
      </c>
      <c r="U16" s="183">
        <v>19.5</v>
      </c>
      <c r="V16" s="183">
        <v>36.799999999999997</v>
      </c>
      <c r="W16" s="183">
        <v>14.6</v>
      </c>
      <c r="X16" s="183">
        <v>0</v>
      </c>
      <c r="Y16" s="183">
        <v>0</v>
      </c>
      <c r="Z16" s="183">
        <v>0</v>
      </c>
      <c r="AA16" s="183">
        <v>75</v>
      </c>
      <c r="AB16" s="183">
        <v>0.6</v>
      </c>
      <c r="AC16" s="183">
        <v>9.6</v>
      </c>
      <c r="AD16" s="183">
        <v>0</v>
      </c>
      <c r="AE16" s="183">
        <v>0</v>
      </c>
      <c r="AF16" s="183">
        <v>0</v>
      </c>
      <c r="AG16" s="183">
        <v>0.6</v>
      </c>
      <c r="AH16" s="183">
        <v>1.7</v>
      </c>
      <c r="AI16" s="183">
        <v>1.5</v>
      </c>
      <c r="AJ16" s="183">
        <v>6.8</v>
      </c>
      <c r="AK16" s="141">
        <f t="shared" si="4"/>
        <v>173.1</v>
      </c>
      <c r="AL16" s="143">
        <f t="shared" si="5"/>
        <v>5.5838709677419356</v>
      </c>
    </row>
    <row r="17" spans="2:40" s="9" customFormat="1" ht="16.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83">
        <v>0</v>
      </c>
      <c r="G17" s="183">
        <v>0</v>
      </c>
      <c r="H17" s="183">
        <v>0</v>
      </c>
      <c r="I17" s="183">
        <v>0</v>
      </c>
      <c r="J17" s="183">
        <v>0.2</v>
      </c>
      <c r="K17" s="183">
        <v>0.4</v>
      </c>
      <c r="L17" s="183">
        <v>0</v>
      </c>
      <c r="M17" s="183">
        <v>0</v>
      </c>
      <c r="N17" s="183">
        <v>1.6</v>
      </c>
      <c r="O17" s="183">
        <v>2</v>
      </c>
      <c r="P17" s="183">
        <v>0</v>
      </c>
      <c r="Q17" s="183">
        <v>0</v>
      </c>
      <c r="R17" s="183">
        <v>8.1999999999999993</v>
      </c>
      <c r="S17" s="183">
        <v>3.2</v>
      </c>
      <c r="T17" s="183" t="s">
        <v>162</v>
      </c>
      <c r="U17" s="183">
        <v>11.2</v>
      </c>
      <c r="V17" s="183">
        <v>3.2</v>
      </c>
      <c r="W17" s="183">
        <v>10.5</v>
      </c>
      <c r="X17" s="183" t="s">
        <v>162</v>
      </c>
      <c r="Y17" s="183" t="s">
        <v>162</v>
      </c>
      <c r="Z17" s="183">
        <v>0</v>
      </c>
      <c r="AA17" s="183">
        <v>24.3</v>
      </c>
      <c r="AB17" s="183">
        <v>102.3</v>
      </c>
      <c r="AC17" s="183">
        <v>0.4</v>
      </c>
      <c r="AD17" s="183">
        <v>0</v>
      </c>
      <c r="AE17" s="183">
        <v>0</v>
      </c>
      <c r="AF17" s="183">
        <v>0</v>
      </c>
      <c r="AG17" s="183">
        <v>0.2</v>
      </c>
      <c r="AH17" s="183">
        <v>7.9</v>
      </c>
      <c r="AI17" s="183" t="s">
        <v>162</v>
      </c>
      <c r="AJ17" s="183">
        <v>0</v>
      </c>
      <c r="AK17" s="141">
        <f t="shared" si="4"/>
        <v>175.6</v>
      </c>
      <c r="AL17" s="143">
        <f t="shared" si="5"/>
        <v>6.5037037037037031</v>
      </c>
    </row>
    <row r="18" spans="2:40" s="9" customFormat="1" ht="16.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83">
        <v>0</v>
      </c>
      <c r="G18" s="183">
        <v>0</v>
      </c>
      <c r="H18" s="183">
        <v>0</v>
      </c>
      <c r="I18" s="183">
        <v>0</v>
      </c>
      <c r="J18" s="183">
        <v>9.4</v>
      </c>
      <c r="K18" s="183">
        <v>24.2</v>
      </c>
      <c r="L18" s="183">
        <v>0</v>
      </c>
      <c r="M18" s="183">
        <v>0.9</v>
      </c>
      <c r="N18" s="183">
        <v>6.3</v>
      </c>
      <c r="O18" s="183">
        <v>0</v>
      </c>
      <c r="P18" s="183">
        <v>0</v>
      </c>
      <c r="Q18" s="183">
        <v>0</v>
      </c>
      <c r="R18" s="183">
        <v>5.0999999999999996</v>
      </c>
      <c r="S18" s="183">
        <v>2.7</v>
      </c>
      <c r="T18" s="183">
        <v>1</v>
      </c>
      <c r="U18" s="183">
        <v>25.4</v>
      </c>
      <c r="V18" s="183">
        <v>4.0999999999999996</v>
      </c>
      <c r="W18" s="183">
        <v>5.3</v>
      </c>
      <c r="X18" s="183">
        <v>0</v>
      </c>
      <c r="Y18" s="183">
        <v>0</v>
      </c>
      <c r="Z18" s="183">
        <v>0</v>
      </c>
      <c r="AA18" s="183">
        <v>15.8</v>
      </c>
      <c r="AB18" s="183">
        <v>17.8</v>
      </c>
      <c r="AC18" s="183">
        <v>1.2</v>
      </c>
      <c r="AD18" s="183">
        <v>0</v>
      </c>
      <c r="AE18" s="183">
        <v>0</v>
      </c>
      <c r="AF18" s="183">
        <v>0</v>
      </c>
      <c r="AG18" s="183">
        <v>0</v>
      </c>
      <c r="AH18" s="183">
        <v>2.1</v>
      </c>
      <c r="AI18" s="183">
        <v>0</v>
      </c>
      <c r="AJ18" s="183">
        <v>0</v>
      </c>
      <c r="AK18" s="141">
        <f t="shared" si="4"/>
        <v>121.29999999999998</v>
      </c>
      <c r="AL18" s="143">
        <f t="shared" si="5"/>
        <v>3.9129032258064509</v>
      </c>
    </row>
    <row r="19" spans="2:40" s="9" customFormat="1" ht="16.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83">
        <v>2</v>
      </c>
      <c r="G19" s="183">
        <v>0</v>
      </c>
      <c r="H19" s="183">
        <v>0</v>
      </c>
      <c r="I19" s="183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26</v>
      </c>
      <c r="O19" s="183">
        <v>33.799999999999997</v>
      </c>
      <c r="P19" s="183" t="s">
        <v>162</v>
      </c>
      <c r="Q19" s="183">
        <v>0</v>
      </c>
      <c r="R19" s="183">
        <v>0.7</v>
      </c>
      <c r="S19" s="183">
        <v>28.8</v>
      </c>
      <c r="T19" s="183">
        <v>0</v>
      </c>
      <c r="U19" s="183">
        <v>36</v>
      </c>
      <c r="V19" s="183">
        <v>1.2</v>
      </c>
      <c r="W19" s="183">
        <v>11.5</v>
      </c>
      <c r="X19" s="183">
        <v>0</v>
      </c>
      <c r="Y19" s="183">
        <v>0</v>
      </c>
      <c r="Z19" s="183">
        <v>0</v>
      </c>
      <c r="AA19" s="183">
        <v>2.2000000000000002</v>
      </c>
      <c r="AB19" s="183">
        <v>176</v>
      </c>
      <c r="AC19" s="183">
        <v>2.4</v>
      </c>
      <c r="AD19" s="183">
        <v>0</v>
      </c>
      <c r="AE19" s="183">
        <v>0</v>
      </c>
      <c r="AF19" s="183">
        <v>0</v>
      </c>
      <c r="AG19" s="183">
        <v>1.8</v>
      </c>
      <c r="AH19" s="183">
        <v>3.7</v>
      </c>
      <c r="AI19" s="183" t="s">
        <v>162</v>
      </c>
      <c r="AJ19" s="183">
        <v>0</v>
      </c>
      <c r="AK19" s="141">
        <f t="shared" si="4"/>
        <v>326.09999999999997</v>
      </c>
      <c r="AL19" s="143">
        <f t="shared" si="5"/>
        <v>11.244827586206895</v>
      </c>
    </row>
    <row r="20" spans="2:40" s="9" customFormat="1" ht="16.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83">
        <v>0</v>
      </c>
      <c r="G20" s="183">
        <v>0</v>
      </c>
      <c r="H20" s="183">
        <v>0</v>
      </c>
      <c r="I20" s="183">
        <v>0</v>
      </c>
      <c r="J20" s="183" t="s">
        <v>162</v>
      </c>
      <c r="K20" s="183">
        <v>0.3</v>
      </c>
      <c r="L20" s="183">
        <v>0</v>
      </c>
      <c r="M20" s="183">
        <v>0</v>
      </c>
      <c r="N20" s="183">
        <v>1.3</v>
      </c>
      <c r="O20" s="183">
        <v>4.4000000000000004</v>
      </c>
      <c r="P20" s="183">
        <v>0</v>
      </c>
      <c r="Q20" s="183">
        <v>0</v>
      </c>
      <c r="R20" s="183">
        <v>0.2</v>
      </c>
      <c r="S20" s="183">
        <v>0</v>
      </c>
      <c r="T20" s="183">
        <v>2.8</v>
      </c>
      <c r="U20" s="183">
        <v>14</v>
      </c>
      <c r="V20" s="183">
        <v>32.5</v>
      </c>
      <c r="W20" s="183">
        <v>5.9</v>
      </c>
      <c r="X20" s="183">
        <v>0</v>
      </c>
      <c r="Y20" s="183">
        <v>0</v>
      </c>
      <c r="Z20" s="183">
        <v>0</v>
      </c>
      <c r="AA20" s="183">
        <v>4.4000000000000004</v>
      </c>
      <c r="AB20" s="183">
        <v>9.8000000000000007</v>
      </c>
      <c r="AC20" s="183">
        <v>12.6</v>
      </c>
      <c r="AD20" s="183">
        <v>0</v>
      </c>
      <c r="AE20" s="183">
        <v>0</v>
      </c>
      <c r="AF20" s="183">
        <v>0</v>
      </c>
      <c r="AG20" s="183">
        <v>0.7</v>
      </c>
      <c r="AH20" s="183">
        <v>0.4</v>
      </c>
      <c r="AI20" s="183">
        <v>0.2</v>
      </c>
      <c r="AJ20" s="183">
        <v>10.7</v>
      </c>
      <c r="AK20" s="141">
        <f t="shared" si="4"/>
        <v>100.2</v>
      </c>
      <c r="AL20" s="143">
        <f t="shared" si="5"/>
        <v>3.3400000000000003</v>
      </c>
    </row>
    <row r="21" spans="2:40" s="9" customFormat="1" ht="16.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6.2</v>
      </c>
      <c r="O21" s="183">
        <v>15.3</v>
      </c>
      <c r="P21" s="183">
        <v>0</v>
      </c>
      <c r="Q21" s="183">
        <v>0</v>
      </c>
      <c r="R21" s="183">
        <v>0</v>
      </c>
      <c r="S21" s="183">
        <v>14.5</v>
      </c>
      <c r="T21" s="183">
        <v>0</v>
      </c>
      <c r="U21" s="183">
        <v>29</v>
      </c>
      <c r="V21" s="183">
        <v>4.7</v>
      </c>
      <c r="W21" s="183">
        <v>0.9</v>
      </c>
      <c r="X21" s="183">
        <v>0</v>
      </c>
      <c r="Y21" s="183">
        <v>0</v>
      </c>
      <c r="Z21" s="183">
        <v>0</v>
      </c>
      <c r="AA21" s="183" t="s">
        <v>162</v>
      </c>
      <c r="AB21" s="183">
        <v>0.5</v>
      </c>
      <c r="AC21" s="183">
        <v>0</v>
      </c>
      <c r="AD21" s="183">
        <v>0</v>
      </c>
      <c r="AE21" s="183">
        <v>0</v>
      </c>
      <c r="AF21" s="183">
        <v>0</v>
      </c>
      <c r="AG21" s="183">
        <v>0.6</v>
      </c>
      <c r="AH21" s="183">
        <v>0.4</v>
      </c>
      <c r="AI21" s="183">
        <v>0.8</v>
      </c>
      <c r="AJ21" s="183">
        <v>5.2</v>
      </c>
      <c r="AK21" s="141">
        <f t="shared" si="4"/>
        <v>78.100000000000009</v>
      </c>
      <c r="AL21" s="143">
        <f t="shared" si="5"/>
        <v>2.6033333333333335</v>
      </c>
    </row>
    <row r="22" spans="2:40" s="9" customFormat="1" ht="16.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83">
        <v>0</v>
      </c>
      <c r="G22" s="183">
        <v>0</v>
      </c>
      <c r="H22" s="183">
        <v>0</v>
      </c>
      <c r="I22" s="183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24.6</v>
      </c>
      <c r="O22" s="183">
        <v>11.1</v>
      </c>
      <c r="P22" s="183">
        <v>0</v>
      </c>
      <c r="Q22" s="183">
        <v>0</v>
      </c>
      <c r="R22" s="183">
        <v>3.6</v>
      </c>
      <c r="S22" s="183">
        <v>8</v>
      </c>
      <c r="T22" s="183">
        <v>0</v>
      </c>
      <c r="U22" s="183">
        <v>20.6</v>
      </c>
      <c r="V22" s="183">
        <v>3.4</v>
      </c>
      <c r="W22" s="183">
        <v>3.8</v>
      </c>
      <c r="X22" s="183">
        <v>0</v>
      </c>
      <c r="Y22" s="183">
        <v>0</v>
      </c>
      <c r="Z22" s="183">
        <v>0</v>
      </c>
      <c r="AA22" s="183">
        <v>1</v>
      </c>
      <c r="AB22" s="183" t="s">
        <v>162</v>
      </c>
      <c r="AC22" s="183">
        <v>0.4</v>
      </c>
      <c r="AD22" s="183">
        <v>0</v>
      </c>
      <c r="AE22" s="183">
        <v>0</v>
      </c>
      <c r="AF22" s="183">
        <v>0</v>
      </c>
      <c r="AG22" s="183">
        <v>2.1</v>
      </c>
      <c r="AH22" s="183">
        <v>6.5</v>
      </c>
      <c r="AI22" s="183" t="s">
        <v>162</v>
      </c>
      <c r="AJ22" s="183" t="s">
        <v>162</v>
      </c>
      <c r="AK22" s="141">
        <f t="shared" si="4"/>
        <v>85.100000000000009</v>
      </c>
      <c r="AL22" s="143">
        <f t="shared" si="5"/>
        <v>3.0392857142857146</v>
      </c>
    </row>
    <row r="23" spans="2:40" s="9" customFormat="1" ht="16.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83">
        <v>0</v>
      </c>
      <c r="G23" s="183">
        <v>0</v>
      </c>
      <c r="H23" s="183">
        <v>0</v>
      </c>
      <c r="I23" s="183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183">
        <v>0</v>
      </c>
      <c r="W23" s="183">
        <v>1.2</v>
      </c>
      <c r="X23" s="183">
        <v>0</v>
      </c>
      <c r="Y23" s="183">
        <v>0</v>
      </c>
      <c r="Z23" s="183">
        <v>0</v>
      </c>
      <c r="AA23" s="183">
        <v>0.2</v>
      </c>
      <c r="AB23" s="183">
        <v>3</v>
      </c>
      <c r="AC23" s="183">
        <v>0.2</v>
      </c>
      <c r="AD23" s="183">
        <v>0</v>
      </c>
      <c r="AE23" s="183">
        <v>0</v>
      </c>
      <c r="AF23" s="183">
        <v>0</v>
      </c>
      <c r="AG23" s="183">
        <v>2.5</v>
      </c>
      <c r="AH23" s="183">
        <v>2</v>
      </c>
      <c r="AI23" s="183" t="s">
        <v>162</v>
      </c>
      <c r="AJ23" s="183">
        <v>0</v>
      </c>
      <c r="AK23" s="141">
        <f t="shared" si="4"/>
        <v>9.1000000000000014</v>
      </c>
      <c r="AL23" s="143">
        <f t="shared" si="5"/>
        <v>0.3033333333333334</v>
      </c>
    </row>
    <row r="24" spans="2:40" s="9" customFormat="1" ht="16.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83">
        <v>0</v>
      </c>
      <c r="G24" s="183">
        <v>0</v>
      </c>
      <c r="H24" s="183">
        <v>0</v>
      </c>
      <c r="I24" s="183">
        <v>0</v>
      </c>
      <c r="J24" s="183">
        <v>0.6</v>
      </c>
      <c r="K24" s="183">
        <v>0</v>
      </c>
      <c r="L24" s="183">
        <v>0</v>
      </c>
      <c r="M24" s="183">
        <v>0</v>
      </c>
      <c r="N24" s="183">
        <v>0</v>
      </c>
      <c r="O24" s="183">
        <v>3</v>
      </c>
      <c r="P24" s="183">
        <v>0</v>
      </c>
      <c r="Q24" s="183">
        <v>0</v>
      </c>
      <c r="R24" s="183">
        <v>0</v>
      </c>
      <c r="S24" s="183">
        <v>10.4</v>
      </c>
      <c r="T24" s="183">
        <v>0</v>
      </c>
      <c r="U24" s="183">
        <v>24.2</v>
      </c>
      <c r="V24" s="183">
        <v>49</v>
      </c>
      <c r="W24" s="183">
        <v>8.6</v>
      </c>
      <c r="X24" s="183">
        <v>0</v>
      </c>
      <c r="Y24" s="183">
        <v>0</v>
      </c>
      <c r="Z24" s="183">
        <v>0</v>
      </c>
      <c r="AA24" s="183">
        <v>9.1999999999999993</v>
      </c>
      <c r="AB24" s="183">
        <v>28.6</v>
      </c>
      <c r="AC24" s="183">
        <v>1.2</v>
      </c>
      <c r="AD24" s="183">
        <v>0</v>
      </c>
      <c r="AE24" s="183">
        <v>0</v>
      </c>
      <c r="AF24" s="183">
        <v>0</v>
      </c>
      <c r="AG24" s="183">
        <v>1.5</v>
      </c>
      <c r="AH24" s="183">
        <v>0.8</v>
      </c>
      <c r="AI24" s="183">
        <v>2.2000000000000002</v>
      </c>
      <c r="AJ24" s="183">
        <v>17.100000000000001</v>
      </c>
      <c r="AK24" s="141">
        <f t="shared" si="4"/>
        <v>156.39999999999998</v>
      </c>
      <c r="AL24" s="143">
        <f t="shared" si="5"/>
        <v>5.0451612903225795</v>
      </c>
    </row>
    <row r="25" spans="2:40" s="9" customFormat="1" ht="16.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21.8</v>
      </c>
      <c r="O25" s="183" t="s">
        <v>162</v>
      </c>
      <c r="P25" s="183">
        <v>0</v>
      </c>
      <c r="Q25" s="183">
        <v>0</v>
      </c>
      <c r="R25" s="183">
        <v>0.4</v>
      </c>
      <c r="S25" s="183">
        <v>7.2</v>
      </c>
      <c r="T25" s="183">
        <v>0.6</v>
      </c>
      <c r="U25" s="183">
        <v>13</v>
      </c>
      <c r="V25" s="183">
        <v>43.6</v>
      </c>
      <c r="W25" s="183">
        <v>9.4</v>
      </c>
      <c r="X25" s="183">
        <v>0.2</v>
      </c>
      <c r="Y25" s="183">
        <v>0</v>
      </c>
      <c r="Z25" s="183">
        <v>0</v>
      </c>
      <c r="AA25" s="183">
        <v>4.5999999999999996</v>
      </c>
      <c r="AB25" s="183">
        <v>2.6</v>
      </c>
      <c r="AC25" s="183">
        <v>4.2</v>
      </c>
      <c r="AD25" s="183">
        <v>0</v>
      </c>
      <c r="AE25" s="183">
        <v>0</v>
      </c>
      <c r="AF25" s="183">
        <v>0</v>
      </c>
      <c r="AG25" s="183">
        <v>0</v>
      </c>
      <c r="AH25" s="183">
        <v>1.9</v>
      </c>
      <c r="AI25" s="183">
        <v>1.4</v>
      </c>
      <c r="AJ25" s="183">
        <v>17.399999999999999</v>
      </c>
      <c r="AK25" s="141">
        <f t="shared" si="4"/>
        <v>128.30000000000001</v>
      </c>
      <c r="AL25" s="143">
        <f t="shared" si="5"/>
        <v>4.2766666666666673</v>
      </c>
    </row>
    <row r="26" spans="2:40" s="9" customFormat="1" ht="16.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83">
        <v>0</v>
      </c>
      <c r="G26" s="183">
        <v>0</v>
      </c>
      <c r="H26" s="183" t="s">
        <v>162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1</v>
      </c>
      <c r="O26" s="183" t="s">
        <v>162</v>
      </c>
      <c r="P26" s="183">
        <v>0</v>
      </c>
      <c r="Q26" s="183">
        <v>0</v>
      </c>
      <c r="R26" s="183" t="s">
        <v>162</v>
      </c>
      <c r="S26" s="183">
        <v>0</v>
      </c>
      <c r="T26" s="183">
        <v>0</v>
      </c>
      <c r="U26" s="183">
        <v>4</v>
      </c>
      <c r="V26" s="183" t="s">
        <v>162</v>
      </c>
      <c r="W26" s="183" t="s">
        <v>162</v>
      </c>
      <c r="X26" s="183" t="s">
        <v>162</v>
      </c>
      <c r="Y26" s="183">
        <v>0</v>
      </c>
      <c r="Z26" s="183">
        <v>0</v>
      </c>
      <c r="AA26" s="183" t="s">
        <v>162</v>
      </c>
      <c r="AB26" s="183" t="s">
        <v>162</v>
      </c>
      <c r="AC26" s="183" t="s">
        <v>162</v>
      </c>
      <c r="AD26" s="183" t="s">
        <v>162</v>
      </c>
      <c r="AE26" s="183" t="s">
        <v>162</v>
      </c>
      <c r="AF26" s="183">
        <v>0</v>
      </c>
      <c r="AG26" s="183">
        <v>25</v>
      </c>
      <c r="AH26" s="183">
        <v>1</v>
      </c>
      <c r="AI26" s="183" t="s">
        <v>162</v>
      </c>
      <c r="AJ26" s="183" t="s">
        <v>162</v>
      </c>
      <c r="AK26" s="141">
        <f t="shared" si="2"/>
        <v>31</v>
      </c>
      <c r="AL26" s="143">
        <f t="shared" si="1"/>
        <v>1.7222222222222223</v>
      </c>
    </row>
    <row r="27" spans="2:40" s="9" customFormat="1" ht="16.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8.5</v>
      </c>
      <c r="O27" s="183">
        <v>8.5</v>
      </c>
      <c r="P27" s="183">
        <v>0.7</v>
      </c>
      <c r="Q27" s="183">
        <v>0</v>
      </c>
      <c r="R27" s="183">
        <v>0</v>
      </c>
      <c r="S27" s="183">
        <v>1.1000000000000001</v>
      </c>
      <c r="T27" s="183">
        <v>0</v>
      </c>
      <c r="U27" s="183">
        <v>3.5</v>
      </c>
      <c r="V27" s="183">
        <v>2.5</v>
      </c>
      <c r="W27" s="183">
        <v>1.5</v>
      </c>
      <c r="X27" s="183">
        <v>0</v>
      </c>
      <c r="Y27" s="183">
        <v>0</v>
      </c>
      <c r="Z27" s="183">
        <v>0</v>
      </c>
      <c r="AA27" s="183">
        <v>12.9</v>
      </c>
      <c r="AB27" s="183">
        <v>32</v>
      </c>
      <c r="AC27" s="183">
        <v>2.5</v>
      </c>
      <c r="AD27" s="183">
        <v>0</v>
      </c>
      <c r="AE27" s="183">
        <v>0</v>
      </c>
      <c r="AF27" s="183">
        <v>0</v>
      </c>
      <c r="AG27" s="183">
        <v>5.9</v>
      </c>
      <c r="AH27" s="183">
        <v>5</v>
      </c>
      <c r="AI27" s="183">
        <v>0.3</v>
      </c>
      <c r="AJ27" s="183">
        <v>0.6</v>
      </c>
      <c r="AK27" s="141">
        <f t="shared" si="2"/>
        <v>85.5</v>
      </c>
      <c r="AL27" s="143">
        <f t="shared" si="1"/>
        <v>2.7580645161290325</v>
      </c>
    </row>
    <row r="28" spans="2:40" s="9" customFormat="1" ht="16.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83">
        <v>0</v>
      </c>
      <c r="G28" s="183">
        <v>0</v>
      </c>
      <c r="H28" s="183">
        <v>0</v>
      </c>
      <c r="I28" s="183">
        <v>0</v>
      </c>
      <c r="J28" s="183">
        <v>0</v>
      </c>
      <c r="K28" s="183">
        <v>0</v>
      </c>
      <c r="L28" s="183">
        <v>0</v>
      </c>
      <c r="M28" s="183">
        <v>1.5</v>
      </c>
      <c r="N28" s="183" t="s">
        <v>162</v>
      </c>
      <c r="O28" s="183" t="s">
        <v>162</v>
      </c>
      <c r="P28" s="183" t="s">
        <v>162</v>
      </c>
      <c r="Q28" s="183" t="s">
        <v>162</v>
      </c>
      <c r="R28" s="183">
        <v>3.3</v>
      </c>
      <c r="S28" s="183">
        <v>0.5</v>
      </c>
      <c r="T28" s="183" t="s">
        <v>162</v>
      </c>
      <c r="U28" s="183">
        <v>5</v>
      </c>
      <c r="V28" s="183">
        <v>14</v>
      </c>
      <c r="W28" s="183">
        <v>10</v>
      </c>
      <c r="X28" s="183">
        <v>0</v>
      </c>
      <c r="Y28" s="183">
        <v>0</v>
      </c>
      <c r="Z28" s="183">
        <v>0</v>
      </c>
      <c r="AA28" s="183">
        <v>3</v>
      </c>
      <c r="AB28" s="183">
        <v>5.3</v>
      </c>
      <c r="AC28" s="183">
        <v>0</v>
      </c>
      <c r="AD28" s="183">
        <v>0</v>
      </c>
      <c r="AE28" s="183">
        <v>0</v>
      </c>
      <c r="AF28" s="183">
        <v>0</v>
      </c>
      <c r="AG28" s="183">
        <v>2.5</v>
      </c>
      <c r="AH28" s="183">
        <v>13</v>
      </c>
      <c r="AI28" s="183" t="s">
        <v>162</v>
      </c>
      <c r="AJ28" s="183">
        <v>0.5</v>
      </c>
      <c r="AK28" s="141">
        <f t="shared" si="2"/>
        <v>58.599999999999994</v>
      </c>
      <c r="AL28" s="143">
        <f t="shared" si="1"/>
        <v>2.3439999999999999</v>
      </c>
    </row>
    <row r="29" spans="2:40" x14ac:dyDescent="0.25">
      <c r="B29" s="17" t="str">
        <f t="shared" ref="B29:B80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183">
        <v>0</v>
      </c>
      <c r="G29" s="183">
        <v>0</v>
      </c>
      <c r="H29" s="183">
        <v>0</v>
      </c>
      <c r="I29" s="183">
        <v>0.2</v>
      </c>
      <c r="J29" s="183">
        <v>30.6</v>
      </c>
      <c r="K29" s="183">
        <v>2.4</v>
      </c>
      <c r="L29" s="183">
        <v>7.2</v>
      </c>
      <c r="M29" s="183">
        <v>0</v>
      </c>
      <c r="N29" s="183">
        <v>11.8</v>
      </c>
      <c r="O29" s="183">
        <v>0.2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3.6</v>
      </c>
      <c r="AC29" s="183">
        <v>17.600000000000001</v>
      </c>
      <c r="AD29" s="183">
        <v>0</v>
      </c>
      <c r="AE29" s="183">
        <v>0</v>
      </c>
      <c r="AF29" s="183">
        <v>0</v>
      </c>
      <c r="AG29" s="184" t="s">
        <v>162</v>
      </c>
      <c r="AH29" s="184" t="s">
        <v>162</v>
      </c>
      <c r="AI29" s="184" t="s">
        <v>162</v>
      </c>
      <c r="AJ29" s="184" t="s">
        <v>162</v>
      </c>
      <c r="AK29" s="142">
        <f t="shared" si="2"/>
        <v>73.600000000000009</v>
      </c>
      <c r="AL29" s="144">
        <f t="shared" si="1"/>
        <v>2.7259259259259263</v>
      </c>
    </row>
    <row r="30" spans="2:40" x14ac:dyDescent="0.25">
      <c r="B30" s="17" t="str">
        <f t="shared" si="6"/>
        <v>Altiplano_El Cuijal</v>
      </c>
      <c r="C30" s="17" t="s">
        <v>0</v>
      </c>
      <c r="D30" s="17" t="s">
        <v>52</v>
      </c>
      <c r="E30" s="17" t="s">
        <v>61</v>
      </c>
      <c r="F30" s="184" t="s">
        <v>162</v>
      </c>
      <c r="G30" s="184" t="s">
        <v>162</v>
      </c>
      <c r="H30" s="184" t="s">
        <v>162</v>
      </c>
      <c r="I30" s="184" t="s">
        <v>162</v>
      </c>
      <c r="J30" s="184" t="s">
        <v>162</v>
      </c>
      <c r="K30" s="184" t="s">
        <v>162</v>
      </c>
      <c r="L30" s="184" t="s">
        <v>162</v>
      </c>
      <c r="M30" s="184" t="s">
        <v>162</v>
      </c>
      <c r="N30" s="184" t="s">
        <v>162</v>
      </c>
      <c r="O30" s="184" t="s">
        <v>162</v>
      </c>
      <c r="P30" s="184" t="s">
        <v>162</v>
      </c>
      <c r="Q30" s="184" t="s">
        <v>162</v>
      </c>
      <c r="R30" s="184" t="s">
        <v>162</v>
      </c>
      <c r="S30" s="184" t="s">
        <v>162</v>
      </c>
      <c r="T30" s="184" t="s">
        <v>162</v>
      </c>
      <c r="U30" s="184" t="s">
        <v>162</v>
      </c>
      <c r="V30" s="184" t="s">
        <v>162</v>
      </c>
      <c r="W30" s="184" t="s">
        <v>162</v>
      </c>
      <c r="X30" s="184" t="s">
        <v>162</v>
      </c>
      <c r="Y30" s="184" t="s">
        <v>162</v>
      </c>
      <c r="Z30" s="184" t="s">
        <v>162</v>
      </c>
      <c r="AA30" s="184" t="s">
        <v>162</v>
      </c>
      <c r="AB30" s="184" t="s">
        <v>162</v>
      </c>
      <c r="AC30" s="184" t="s">
        <v>162</v>
      </c>
      <c r="AD30" s="184" t="s">
        <v>162</v>
      </c>
      <c r="AE30" s="184" t="s">
        <v>162</v>
      </c>
      <c r="AF30" s="184" t="s">
        <v>162</v>
      </c>
      <c r="AG30" s="184" t="s">
        <v>162</v>
      </c>
      <c r="AH30" s="184" t="s">
        <v>162</v>
      </c>
      <c r="AI30" s="184" t="s">
        <v>162</v>
      </c>
      <c r="AJ30" s="184" t="s">
        <v>162</v>
      </c>
      <c r="AK30" s="142">
        <f t="shared" si="2"/>
        <v>0</v>
      </c>
      <c r="AL30" s="144" t="e">
        <f t="shared" si="1"/>
        <v>#DIV/0!</v>
      </c>
      <c r="AN30" s="16"/>
    </row>
    <row r="31" spans="2:40" x14ac:dyDescent="0.25">
      <c r="B31" s="17" t="str">
        <f t="shared" si="6"/>
        <v>Altiplano_Charcas</v>
      </c>
      <c r="C31" s="17" t="s">
        <v>0</v>
      </c>
      <c r="D31" s="17" t="s">
        <v>54</v>
      </c>
      <c r="E31" s="17" t="s">
        <v>54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0</v>
      </c>
      <c r="W31" s="183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183">
        <v>0</v>
      </c>
      <c r="AD31" s="183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183">
        <v>0</v>
      </c>
      <c r="AK31" s="142">
        <f t="shared" si="2"/>
        <v>0</v>
      </c>
      <c r="AL31" s="144">
        <f t="shared" si="1"/>
        <v>0</v>
      </c>
    </row>
    <row r="32" spans="2:40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0.8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1</v>
      </c>
      <c r="S32" s="183">
        <v>25.8</v>
      </c>
      <c r="T32" s="183">
        <v>0</v>
      </c>
      <c r="U32" s="183">
        <v>1.8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8.1999999999999993</v>
      </c>
      <c r="AC32" s="183">
        <v>21</v>
      </c>
      <c r="AD32" s="183">
        <v>0</v>
      </c>
      <c r="AE32" s="183">
        <v>0</v>
      </c>
      <c r="AF32" s="183">
        <v>0</v>
      </c>
      <c r="AG32" s="184" t="s">
        <v>162</v>
      </c>
      <c r="AH32" s="184" t="s">
        <v>162</v>
      </c>
      <c r="AI32" s="184" t="s">
        <v>162</v>
      </c>
      <c r="AJ32" s="184" t="s">
        <v>162</v>
      </c>
      <c r="AK32" s="142">
        <f t="shared" si="2"/>
        <v>58.6</v>
      </c>
      <c r="AL32" s="144">
        <f t="shared" si="1"/>
        <v>2.1703703703703705</v>
      </c>
      <c r="AN32" s="16"/>
    </row>
    <row r="33" spans="2:40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183">
        <v>0</v>
      </c>
      <c r="G33" s="183">
        <v>0</v>
      </c>
      <c r="H33" s="183">
        <v>0</v>
      </c>
      <c r="I33" s="183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183">
        <v>0</v>
      </c>
      <c r="AD33" s="183">
        <v>0</v>
      </c>
      <c r="AE33" s="183">
        <v>0</v>
      </c>
      <c r="AF33" s="183">
        <v>0</v>
      </c>
      <c r="AG33" s="184" t="s">
        <v>162</v>
      </c>
      <c r="AH33" s="184" t="s">
        <v>162</v>
      </c>
      <c r="AI33" s="184" t="s">
        <v>162</v>
      </c>
      <c r="AJ33" s="184" t="s">
        <v>162</v>
      </c>
      <c r="AK33" s="142">
        <f t="shared" si="2"/>
        <v>0</v>
      </c>
      <c r="AL33" s="144">
        <f t="shared" si="1"/>
        <v>0</v>
      </c>
    </row>
    <row r="34" spans="2:40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183">
        <v>0</v>
      </c>
      <c r="AD34" s="183">
        <v>0</v>
      </c>
      <c r="AE34" s="183">
        <v>0</v>
      </c>
      <c r="AF34" s="183">
        <v>27</v>
      </c>
      <c r="AG34" s="184" t="s">
        <v>162</v>
      </c>
      <c r="AH34" s="184" t="s">
        <v>162</v>
      </c>
      <c r="AI34" s="184" t="s">
        <v>162</v>
      </c>
      <c r="AJ34" s="184" t="s">
        <v>162</v>
      </c>
      <c r="AK34" s="142">
        <f t="shared" si="2"/>
        <v>27</v>
      </c>
      <c r="AL34" s="144">
        <f t="shared" si="1"/>
        <v>1</v>
      </c>
      <c r="AN34" s="16"/>
    </row>
    <row r="35" spans="2:40" x14ac:dyDescent="0.25">
      <c r="B35" s="17" t="str">
        <f t="shared" si="6"/>
        <v>Altiplano_Banderillas</v>
      </c>
      <c r="C35" s="17" t="s">
        <v>0</v>
      </c>
      <c r="D35" s="17" t="s">
        <v>58</v>
      </c>
      <c r="E35" s="17" t="s">
        <v>59</v>
      </c>
      <c r="F35" s="183">
        <v>0</v>
      </c>
      <c r="G35" s="183">
        <v>0</v>
      </c>
      <c r="H35" s="183">
        <v>0</v>
      </c>
      <c r="I35" s="183">
        <v>0</v>
      </c>
      <c r="J35" s="183">
        <v>0.2</v>
      </c>
      <c r="K35" s="183">
        <v>0.2</v>
      </c>
      <c r="L35" s="183">
        <v>0.2</v>
      </c>
      <c r="M35" s="183">
        <v>0.2</v>
      </c>
      <c r="N35" s="183">
        <v>0.2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3">
        <v>0</v>
      </c>
      <c r="AB35" s="183">
        <v>0.6</v>
      </c>
      <c r="AC35" s="183">
        <v>0</v>
      </c>
      <c r="AD35" s="183">
        <v>0</v>
      </c>
      <c r="AE35" s="183">
        <v>0</v>
      </c>
      <c r="AF35" s="183">
        <v>0</v>
      </c>
      <c r="AG35" s="183">
        <v>0</v>
      </c>
      <c r="AH35" s="183">
        <v>0</v>
      </c>
      <c r="AI35" s="183">
        <v>0</v>
      </c>
      <c r="AJ35" s="183">
        <v>0</v>
      </c>
      <c r="AK35" s="142">
        <f t="shared" si="2"/>
        <v>1.6</v>
      </c>
      <c r="AL35" s="144">
        <f t="shared" si="1"/>
        <v>5.1612903225806452E-2</v>
      </c>
    </row>
    <row r="36" spans="2:40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183">
        <v>0</v>
      </c>
      <c r="G36" s="183">
        <v>0</v>
      </c>
      <c r="H36" s="183">
        <v>0</v>
      </c>
      <c r="I36" s="183">
        <v>0</v>
      </c>
      <c r="J36" s="183">
        <v>0</v>
      </c>
      <c r="K36" s="183">
        <v>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3">
        <v>0</v>
      </c>
      <c r="W36" s="183">
        <v>0</v>
      </c>
      <c r="X36" s="183">
        <v>0</v>
      </c>
      <c r="Y36" s="183">
        <v>0</v>
      </c>
      <c r="Z36" s="183">
        <v>0</v>
      </c>
      <c r="AA36" s="183">
        <v>0</v>
      </c>
      <c r="AB36" s="183">
        <v>0</v>
      </c>
      <c r="AC36" s="183">
        <v>0</v>
      </c>
      <c r="AD36" s="183">
        <v>0</v>
      </c>
      <c r="AE36" s="183">
        <v>0</v>
      </c>
      <c r="AF36" s="184" t="s">
        <v>162</v>
      </c>
      <c r="AG36" s="184" t="s">
        <v>162</v>
      </c>
      <c r="AH36" s="184" t="s">
        <v>162</v>
      </c>
      <c r="AI36" s="184" t="s">
        <v>162</v>
      </c>
      <c r="AJ36" s="184" t="s">
        <v>162</v>
      </c>
      <c r="AK36" s="142">
        <f t="shared" si="2"/>
        <v>0</v>
      </c>
      <c r="AL36" s="144">
        <f t="shared" si="1"/>
        <v>0</v>
      </c>
      <c r="AN36" s="16"/>
    </row>
    <row r="37" spans="2:40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183">
        <v>0.6</v>
      </c>
      <c r="G37" s="183">
        <v>0.2</v>
      </c>
      <c r="H37" s="183">
        <v>0.8</v>
      </c>
      <c r="I37" s="183">
        <v>0.4</v>
      </c>
      <c r="J37" s="183">
        <v>0.6</v>
      </c>
      <c r="K37" s="183">
        <v>0.2</v>
      </c>
      <c r="L37" s="183">
        <v>0.2</v>
      </c>
      <c r="M37" s="183">
        <v>0.2</v>
      </c>
      <c r="N37" s="183">
        <v>0.2</v>
      </c>
      <c r="O37" s="183">
        <v>0</v>
      </c>
      <c r="P37" s="183">
        <v>0</v>
      </c>
      <c r="Q37" s="183">
        <v>0</v>
      </c>
      <c r="R37" s="183">
        <v>1</v>
      </c>
      <c r="S37" s="183">
        <v>0</v>
      </c>
      <c r="T37" s="183">
        <v>0</v>
      </c>
      <c r="U37" s="183">
        <v>0</v>
      </c>
      <c r="V37" s="183">
        <v>0</v>
      </c>
      <c r="W37" s="183">
        <v>0</v>
      </c>
      <c r="X37" s="183">
        <v>0</v>
      </c>
      <c r="Y37" s="183">
        <v>0</v>
      </c>
      <c r="Z37" s="183">
        <v>0</v>
      </c>
      <c r="AA37" s="183">
        <v>0</v>
      </c>
      <c r="AB37" s="183">
        <v>0.2</v>
      </c>
      <c r="AC37" s="183">
        <v>4</v>
      </c>
      <c r="AD37" s="183">
        <v>0</v>
      </c>
      <c r="AE37" s="183">
        <v>0</v>
      </c>
      <c r="AF37" s="183">
        <v>0</v>
      </c>
      <c r="AG37" s="183">
        <v>0</v>
      </c>
      <c r="AH37" s="183">
        <v>1.6</v>
      </c>
      <c r="AI37" s="183">
        <v>6</v>
      </c>
      <c r="AJ37" s="183">
        <v>0</v>
      </c>
      <c r="AK37" s="142">
        <f t="shared" si="2"/>
        <v>16.200000000000003</v>
      </c>
      <c r="AL37" s="144">
        <f t="shared" si="1"/>
        <v>0.52258064516129044</v>
      </c>
    </row>
    <row r="38" spans="2:40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0.6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29.6</v>
      </c>
      <c r="S38" s="183">
        <v>1.6</v>
      </c>
      <c r="T38" s="183">
        <v>0</v>
      </c>
      <c r="U38" s="183">
        <v>1.2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3">
        <v>0</v>
      </c>
      <c r="AB38" s="183">
        <v>5.8</v>
      </c>
      <c r="AC38" s="183">
        <v>18.600000000000001</v>
      </c>
      <c r="AD38" s="183">
        <v>0</v>
      </c>
      <c r="AE38" s="183">
        <v>0</v>
      </c>
      <c r="AF38" s="183">
        <v>0</v>
      </c>
      <c r="AG38" s="184" t="s">
        <v>162</v>
      </c>
      <c r="AH38" s="184" t="s">
        <v>162</v>
      </c>
      <c r="AI38" s="184" t="s">
        <v>162</v>
      </c>
      <c r="AJ38" s="184" t="s">
        <v>162</v>
      </c>
      <c r="AK38" s="142">
        <f t="shared" si="2"/>
        <v>57.400000000000006</v>
      </c>
      <c r="AL38" s="144">
        <f t="shared" si="1"/>
        <v>2.1259259259259262</v>
      </c>
      <c r="AN38" s="16"/>
    </row>
    <row r="39" spans="2:40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184" t="s">
        <v>162</v>
      </c>
      <c r="G39" s="184" t="s">
        <v>162</v>
      </c>
      <c r="H39" s="184">
        <v>0</v>
      </c>
      <c r="I39" s="184" t="s">
        <v>162</v>
      </c>
      <c r="J39" s="184" t="s">
        <v>162</v>
      </c>
      <c r="K39" s="184" t="s">
        <v>162</v>
      </c>
      <c r="L39" s="184" t="s">
        <v>162</v>
      </c>
      <c r="M39" s="184" t="s">
        <v>162</v>
      </c>
      <c r="N39" s="184" t="s">
        <v>162</v>
      </c>
      <c r="O39" s="184" t="s">
        <v>162</v>
      </c>
      <c r="P39" s="183">
        <v>0</v>
      </c>
      <c r="Q39" s="183">
        <v>0</v>
      </c>
      <c r="R39" s="184" t="s">
        <v>162</v>
      </c>
      <c r="S39" s="183">
        <v>0</v>
      </c>
      <c r="T39" s="184" t="s">
        <v>162</v>
      </c>
      <c r="U39" s="184" t="s">
        <v>162</v>
      </c>
      <c r="V39" s="184" t="s">
        <v>162</v>
      </c>
      <c r="W39" s="184" t="s">
        <v>162</v>
      </c>
      <c r="X39" s="184" t="s">
        <v>162</v>
      </c>
      <c r="Y39" s="184" t="s">
        <v>162</v>
      </c>
      <c r="Z39" s="184" t="s">
        <v>162</v>
      </c>
      <c r="AA39" s="184" t="s">
        <v>162</v>
      </c>
      <c r="AB39" s="184" t="s">
        <v>162</v>
      </c>
      <c r="AC39" s="184" t="s">
        <v>162</v>
      </c>
      <c r="AD39" s="184" t="s">
        <v>162</v>
      </c>
      <c r="AE39" s="184" t="s">
        <v>162</v>
      </c>
      <c r="AF39" s="184" t="s">
        <v>162</v>
      </c>
      <c r="AG39" s="184" t="s">
        <v>162</v>
      </c>
      <c r="AH39" s="184" t="s">
        <v>162</v>
      </c>
      <c r="AI39" s="184" t="s">
        <v>162</v>
      </c>
      <c r="AJ39" s="184" t="s">
        <v>162</v>
      </c>
      <c r="AK39" s="142">
        <f t="shared" si="2"/>
        <v>0</v>
      </c>
      <c r="AL39" s="144">
        <f t="shared" si="1"/>
        <v>0</v>
      </c>
    </row>
    <row r="40" spans="2:40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183">
        <v>0</v>
      </c>
      <c r="G40" s="183">
        <v>0</v>
      </c>
      <c r="H40" s="183">
        <v>0</v>
      </c>
      <c r="I40" s="183">
        <v>0</v>
      </c>
      <c r="J40" s="183">
        <v>0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  <c r="S40" s="183">
        <v>0</v>
      </c>
      <c r="T40" s="183">
        <v>0</v>
      </c>
      <c r="U40" s="183">
        <v>0</v>
      </c>
      <c r="V40" s="183">
        <v>0</v>
      </c>
      <c r="W40" s="183">
        <v>0</v>
      </c>
      <c r="X40" s="183">
        <v>0</v>
      </c>
      <c r="Y40" s="183">
        <v>0</v>
      </c>
      <c r="Z40" s="183">
        <v>0</v>
      </c>
      <c r="AA40" s="183">
        <v>0</v>
      </c>
      <c r="AB40" s="183">
        <v>0</v>
      </c>
      <c r="AC40" s="183">
        <v>0</v>
      </c>
      <c r="AD40" s="183">
        <v>0</v>
      </c>
      <c r="AE40" s="183">
        <v>0</v>
      </c>
      <c r="AF40" s="183">
        <v>0</v>
      </c>
      <c r="AG40" s="183">
        <v>0</v>
      </c>
      <c r="AH40" s="183">
        <v>0</v>
      </c>
      <c r="AI40" s="183">
        <v>0</v>
      </c>
      <c r="AJ40" s="183">
        <v>0</v>
      </c>
      <c r="AK40" s="142">
        <f t="shared" si="2"/>
        <v>0</v>
      </c>
      <c r="AL40" s="144">
        <f t="shared" si="1"/>
        <v>0</v>
      </c>
      <c r="AN40" s="16"/>
    </row>
    <row r="41" spans="2:40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183">
        <v>0</v>
      </c>
      <c r="G41" s="183">
        <v>0</v>
      </c>
      <c r="H41" s="183">
        <v>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0.2</v>
      </c>
      <c r="W41" s="183">
        <v>2</v>
      </c>
      <c r="X41" s="183">
        <v>2.6</v>
      </c>
      <c r="Y41" s="183">
        <v>0.2</v>
      </c>
      <c r="Z41" s="183">
        <v>2.8</v>
      </c>
      <c r="AA41" s="183">
        <v>0.2</v>
      </c>
      <c r="AB41" s="183">
        <v>3.8</v>
      </c>
      <c r="AC41" s="183">
        <v>7</v>
      </c>
      <c r="AD41" s="183">
        <v>0</v>
      </c>
      <c r="AE41" s="183">
        <v>0</v>
      </c>
      <c r="AF41" s="183">
        <v>0.8</v>
      </c>
      <c r="AG41" s="183">
        <v>0</v>
      </c>
      <c r="AH41" s="183">
        <v>5</v>
      </c>
      <c r="AI41" s="183">
        <v>11.4</v>
      </c>
      <c r="AJ41" s="183">
        <v>0</v>
      </c>
      <c r="AK41" s="142">
        <f t="shared" si="2"/>
        <v>36</v>
      </c>
      <c r="AL41" s="144">
        <f t="shared" si="1"/>
        <v>1.1612903225806452</v>
      </c>
    </row>
    <row r="42" spans="2:40" s="83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84" t="s">
        <v>162</v>
      </c>
      <c r="G42" s="184" t="s">
        <v>162</v>
      </c>
      <c r="H42" s="184" t="s">
        <v>162</v>
      </c>
      <c r="I42" s="184" t="s">
        <v>162</v>
      </c>
      <c r="J42" s="184" t="s">
        <v>162</v>
      </c>
      <c r="K42" s="184" t="s">
        <v>162</v>
      </c>
      <c r="L42" s="184" t="s">
        <v>162</v>
      </c>
      <c r="M42" s="184" t="s">
        <v>162</v>
      </c>
      <c r="N42" s="184" t="s">
        <v>162</v>
      </c>
      <c r="O42" s="184" t="s">
        <v>162</v>
      </c>
      <c r="P42" s="184" t="s">
        <v>162</v>
      </c>
      <c r="Q42" s="184" t="s">
        <v>162</v>
      </c>
      <c r="R42" s="184" t="s">
        <v>162</v>
      </c>
      <c r="S42" s="184" t="s">
        <v>162</v>
      </c>
      <c r="T42" s="184" t="s">
        <v>162</v>
      </c>
      <c r="U42" s="184" t="s">
        <v>162</v>
      </c>
      <c r="V42" s="184" t="s">
        <v>162</v>
      </c>
      <c r="W42" s="184" t="s">
        <v>162</v>
      </c>
      <c r="X42" s="184" t="s">
        <v>162</v>
      </c>
      <c r="Y42" s="184" t="s">
        <v>162</v>
      </c>
      <c r="Z42" s="184" t="s">
        <v>162</v>
      </c>
      <c r="AA42" s="184" t="s">
        <v>162</v>
      </c>
      <c r="AB42" s="184" t="s">
        <v>162</v>
      </c>
      <c r="AC42" s="184" t="s">
        <v>162</v>
      </c>
      <c r="AD42" s="184" t="s">
        <v>162</v>
      </c>
      <c r="AE42" s="184" t="s">
        <v>162</v>
      </c>
      <c r="AF42" s="184" t="s">
        <v>162</v>
      </c>
      <c r="AG42" s="184" t="s">
        <v>162</v>
      </c>
      <c r="AH42" s="184" t="s">
        <v>162</v>
      </c>
      <c r="AI42" s="184" t="s">
        <v>162</v>
      </c>
      <c r="AJ42" s="184" t="s">
        <v>162</v>
      </c>
      <c r="AK42" s="142">
        <f t="shared" si="2"/>
        <v>0</v>
      </c>
      <c r="AL42" s="144" t="e">
        <f t="shared" si="1"/>
        <v>#DIV/0!</v>
      </c>
    </row>
    <row r="43" spans="2:40" s="83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83">
        <v>0</v>
      </c>
      <c r="G43" s="183">
        <v>0</v>
      </c>
      <c r="H43" s="183">
        <v>0</v>
      </c>
      <c r="I43" s="183">
        <v>2</v>
      </c>
      <c r="J43" s="183">
        <v>33</v>
      </c>
      <c r="K43" s="183">
        <v>5.4</v>
      </c>
      <c r="L43" s="183">
        <v>1.8</v>
      </c>
      <c r="M43" s="183">
        <v>0</v>
      </c>
      <c r="N43" s="183">
        <v>11.8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3">
        <v>0</v>
      </c>
      <c r="W43" s="183">
        <v>0</v>
      </c>
      <c r="X43" s="183">
        <v>0</v>
      </c>
      <c r="Y43" s="183">
        <v>0</v>
      </c>
      <c r="Z43" s="183">
        <v>0</v>
      </c>
      <c r="AA43" s="183">
        <v>0</v>
      </c>
      <c r="AB43" s="183">
        <v>5.6</v>
      </c>
      <c r="AC43" s="183">
        <v>31.6</v>
      </c>
      <c r="AD43" s="183">
        <v>0</v>
      </c>
      <c r="AE43" s="183">
        <v>0</v>
      </c>
      <c r="AF43" s="183">
        <v>0</v>
      </c>
      <c r="AG43" s="184" t="s">
        <v>162</v>
      </c>
      <c r="AH43" s="184" t="s">
        <v>162</v>
      </c>
      <c r="AI43" s="184" t="s">
        <v>162</v>
      </c>
      <c r="AJ43" s="184" t="s">
        <v>162</v>
      </c>
      <c r="AK43" s="142">
        <f t="shared" si="2"/>
        <v>91.2</v>
      </c>
      <c r="AL43" s="144">
        <f t="shared" si="1"/>
        <v>3.3777777777777778</v>
      </c>
    </row>
    <row r="44" spans="2:40" s="83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83">
        <v>0</v>
      </c>
      <c r="G44" s="183">
        <v>0</v>
      </c>
      <c r="H44" s="183">
        <v>0</v>
      </c>
      <c r="I44" s="183">
        <v>0</v>
      </c>
      <c r="J44" s="183">
        <v>15.6</v>
      </c>
      <c r="K44" s="183">
        <v>0.4</v>
      </c>
      <c r="L44" s="183">
        <v>0.2</v>
      </c>
      <c r="M44" s="183">
        <v>0</v>
      </c>
      <c r="N44" s="183">
        <v>0</v>
      </c>
      <c r="O44" s="183">
        <v>0</v>
      </c>
      <c r="P44" s="183">
        <v>0.2</v>
      </c>
      <c r="Q44" s="183">
        <v>0</v>
      </c>
      <c r="R44" s="183">
        <v>0</v>
      </c>
      <c r="S44" s="183">
        <v>0.2</v>
      </c>
      <c r="T44" s="183">
        <v>0</v>
      </c>
      <c r="U44" s="183">
        <v>0</v>
      </c>
      <c r="V44" s="183">
        <v>0</v>
      </c>
      <c r="W44" s="183">
        <v>0</v>
      </c>
      <c r="X44" s="183">
        <v>0</v>
      </c>
      <c r="Y44" s="183">
        <v>0</v>
      </c>
      <c r="Z44" s="183">
        <v>0</v>
      </c>
      <c r="AA44" s="183">
        <v>0</v>
      </c>
      <c r="AB44" s="183">
        <v>9.4</v>
      </c>
      <c r="AC44" s="183">
        <v>16</v>
      </c>
      <c r="AD44" s="183">
        <v>0</v>
      </c>
      <c r="AE44" s="183">
        <v>0</v>
      </c>
      <c r="AF44" s="183">
        <v>0</v>
      </c>
      <c r="AG44" s="183">
        <v>0</v>
      </c>
      <c r="AH44" s="183">
        <v>0.6</v>
      </c>
      <c r="AI44" s="183">
        <v>30.8</v>
      </c>
      <c r="AJ44" s="183">
        <v>0</v>
      </c>
      <c r="AK44" s="142">
        <f t="shared" si="2"/>
        <v>73.400000000000006</v>
      </c>
      <c r="AL44" s="144">
        <f t="shared" si="1"/>
        <v>2.3677419354838714</v>
      </c>
    </row>
    <row r="45" spans="2:40" s="83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83">
        <v>0</v>
      </c>
      <c r="G45" s="183">
        <v>0</v>
      </c>
      <c r="H45" s="183">
        <v>0</v>
      </c>
      <c r="I45" s="183">
        <v>0.2</v>
      </c>
      <c r="J45" s="183">
        <v>15.8</v>
      </c>
      <c r="K45" s="183">
        <v>0.6</v>
      </c>
      <c r="L45" s="183">
        <v>1.6</v>
      </c>
      <c r="M45" s="183">
        <v>0.2</v>
      </c>
      <c r="N45" s="183">
        <v>13.6</v>
      </c>
      <c r="O45" s="183">
        <v>1.4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3">
        <v>0</v>
      </c>
      <c r="AB45" s="183">
        <v>13.2</v>
      </c>
      <c r="AC45" s="183">
        <v>17.8</v>
      </c>
      <c r="AD45" s="183">
        <v>0</v>
      </c>
      <c r="AE45" s="183">
        <v>0</v>
      </c>
      <c r="AF45" s="183">
        <v>0</v>
      </c>
      <c r="AG45" s="183">
        <v>0</v>
      </c>
      <c r="AH45" s="183">
        <v>0</v>
      </c>
      <c r="AI45" s="183">
        <v>13.2</v>
      </c>
      <c r="AJ45" s="183">
        <v>0</v>
      </c>
      <c r="AK45" s="142">
        <f t="shared" si="2"/>
        <v>77.599999999999994</v>
      </c>
      <c r="AL45" s="144">
        <f t="shared" si="1"/>
        <v>2.5032258064516126</v>
      </c>
    </row>
    <row r="46" spans="2:40" s="83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84" t="s">
        <v>162</v>
      </c>
      <c r="G46" s="184" t="s">
        <v>162</v>
      </c>
      <c r="H46" s="184" t="s">
        <v>162</v>
      </c>
      <c r="I46" s="184" t="s">
        <v>162</v>
      </c>
      <c r="J46" s="184" t="s">
        <v>162</v>
      </c>
      <c r="K46" s="184" t="s">
        <v>162</v>
      </c>
      <c r="L46" s="184" t="s">
        <v>162</v>
      </c>
      <c r="M46" s="184" t="s">
        <v>162</v>
      </c>
      <c r="N46" s="184" t="s">
        <v>162</v>
      </c>
      <c r="O46" s="184" t="s">
        <v>162</v>
      </c>
      <c r="P46" s="184" t="s">
        <v>162</v>
      </c>
      <c r="Q46" s="184" t="s">
        <v>162</v>
      </c>
      <c r="R46" s="184" t="s">
        <v>162</v>
      </c>
      <c r="S46" s="184" t="s">
        <v>162</v>
      </c>
      <c r="T46" s="184" t="s">
        <v>162</v>
      </c>
      <c r="U46" s="184" t="s">
        <v>162</v>
      </c>
      <c r="V46" s="184" t="s">
        <v>162</v>
      </c>
      <c r="W46" s="184" t="s">
        <v>162</v>
      </c>
      <c r="X46" s="184" t="s">
        <v>162</v>
      </c>
      <c r="Y46" s="184" t="s">
        <v>162</v>
      </c>
      <c r="Z46" s="184" t="s">
        <v>162</v>
      </c>
      <c r="AA46" s="184" t="s">
        <v>162</v>
      </c>
      <c r="AB46" s="184" t="s">
        <v>162</v>
      </c>
      <c r="AC46" s="184" t="s">
        <v>162</v>
      </c>
      <c r="AD46" s="184" t="s">
        <v>162</v>
      </c>
      <c r="AE46" s="184" t="s">
        <v>162</v>
      </c>
      <c r="AF46" s="184" t="s">
        <v>162</v>
      </c>
      <c r="AG46" s="184" t="s">
        <v>162</v>
      </c>
      <c r="AH46" s="184" t="s">
        <v>162</v>
      </c>
      <c r="AI46" s="184" t="s">
        <v>162</v>
      </c>
      <c r="AJ46" s="184" t="s">
        <v>162</v>
      </c>
      <c r="AK46" s="142">
        <f t="shared" si="2"/>
        <v>0</v>
      </c>
      <c r="AL46" s="144" t="e">
        <f t="shared" si="1"/>
        <v>#DIV/0!</v>
      </c>
    </row>
    <row r="47" spans="2:40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83">
        <v>0</v>
      </c>
      <c r="G47" s="183">
        <v>0</v>
      </c>
      <c r="H47" s="183">
        <v>0</v>
      </c>
      <c r="I47" s="183">
        <v>0</v>
      </c>
      <c r="J47" s="183">
        <v>0</v>
      </c>
      <c r="K47" s="183" t="s">
        <v>162</v>
      </c>
      <c r="L47" s="183">
        <v>0.2</v>
      </c>
      <c r="M47" s="183">
        <v>0</v>
      </c>
      <c r="N47" s="183">
        <v>0</v>
      </c>
      <c r="O47" s="183">
        <v>2.4</v>
      </c>
      <c r="P47" s="183">
        <v>0</v>
      </c>
      <c r="Q47" s="183">
        <v>0</v>
      </c>
      <c r="R47" s="183">
        <v>0</v>
      </c>
      <c r="S47" s="183">
        <v>1.8</v>
      </c>
      <c r="T47" s="183">
        <v>0</v>
      </c>
      <c r="U47" s="183">
        <v>0</v>
      </c>
      <c r="V47" s="183">
        <v>0</v>
      </c>
      <c r="W47" s="183">
        <v>0</v>
      </c>
      <c r="X47" s="183">
        <v>0</v>
      </c>
      <c r="Y47" s="183">
        <v>0</v>
      </c>
      <c r="Z47" s="183">
        <v>0</v>
      </c>
      <c r="AA47" s="183">
        <v>0.4</v>
      </c>
      <c r="AB47" s="183">
        <v>1</v>
      </c>
      <c r="AC47" s="183">
        <v>0</v>
      </c>
      <c r="AD47" s="184" t="s">
        <v>162</v>
      </c>
      <c r="AE47" s="184" t="s">
        <v>162</v>
      </c>
      <c r="AF47" s="184" t="s">
        <v>162</v>
      </c>
      <c r="AG47" s="184" t="s">
        <v>162</v>
      </c>
      <c r="AH47" s="184" t="s">
        <v>162</v>
      </c>
      <c r="AI47" s="184" t="s">
        <v>162</v>
      </c>
      <c r="AJ47" s="184" t="s">
        <v>162</v>
      </c>
      <c r="AK47" s="142">
        <f>SUM(F47:AJ47)</f>
        <v>5.8000000000000007</v>
      </c>
      <c r="AL47" s="144">
        <f>AVERAGE(F47:AJ47)</f>
        <v>0.2521739130434783</v>
      </c>
      <c r="AN47" s="16"/>
    </row>
    <row r="48" spans="2:40" x14ac:dyDescent="0.25">
      <c r="B48" s="17" t="str">
        <f t="shared" si="6"/>
        <v>Centro_Benito Juárez</v>
      </c>
      <c r="C48" s="5" t="s">
        <v>28</v>
      </c>
      <c r="D48" s="5" t="s">
        <v>68</v>
      </c>
      <c r="E48" s="5" t="s">
        <v>69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3">
        <v>0</v>
      </c>
      <c r="AB48" s="183">
        <v>0</v>
      </c>
      <c r="AC48" s="183">
        <v>0</v>
      </c>
      <c r="AD48" s="183">
        <v>0</v>
      </c>
      <c r="AE48" s="184" t="s">
        <v>162</v>
      </c>
      <c r="AF48" s="184" t="s">
        <v>162</v>
      </c>
      <c r="AG48" s="184" t="s">
        <v>162</v>
      </c>
      <c r="AH48" s="184" t="s">
        <v>162</v>
      </c>
      <c r="AI48" s="184" t="s">
        <v>162</v>
      </c>
      <c r="AJ48" s="184" t="s">
        <v>162</v>
      </c>
      <c r="AK48" s="142">
        <f t="shared" si="2"/>
        <v>0</v>
      </c>
      <c r="AL48" s="144">
        <f t="shared" si="1"/>
        <v>0</v>
      </c>
      <c r="AN48" s="16"/>
    </row>
    <row r="49" spans="2:55" x14ac:dyDescent="0.25">
      <c r="B49" s="17" t="str">
        <f t="shared" si="6"/>
        <v>Centro_El Polvorín</v>
      </c>
      <c r="C49" s="5" t="s">
        <v>28</v>
      </c>
      <c r="D49" s="5" t="s">
        <v>70</v>
      </c>
      <c r="E49" s="5" t="s">
        <v>71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3">
        <v>0</v>
      </c>
      <c r="AB49" s="183">
        <v>0</v>
      </c>
      <c r="AC49" s="183">
        <v>0</v>
      </c>
      <c r="AD49" s="183">
        <v>0</v>
      </c>
      <c r="AE49" s="183">
        <v>0</v>
      </c>
      <c r="AF49" s="183">
        <v>0</v>
      </c>
      <c r="AG49" s="183">
        <v>0</v>
      </c>
      <c r="AH49" s="183">
        <v>0</v>
      </c>
      <c r="AI49" s="183">
        <v>0</v>
      </c>
      <c r="AJ49" s="183">
        <v>0</v>
      </c>
      <c r="AK49" s="142">
        <f t="shared" si="2"/>
        <v>0</v>
      </c>
      <c r="AL49" s="144">
        <f t="shared" si="1"/>
        <v>0</v>
      </c>
    </row>
    <row r="50" spans="2:55" x14ac:dyDescent="0.25">
      <c r="B50" s="17" t="str">
        <f t="shared" si="6"/>
        <v xml:space="preserve">Centro_Santa Clara </v>
      </c>
      <c r="C50" s="5" t="s">
        <v>28</v>
      </c>
      <c r="D50" s="5" t="s">
        <v>72</v>
      </c>
      <c r="E50" s="5" t="s">
        <v>4</v>
      </c>
      <c r="F50" s="183">
        <v>0</v>
      </c>
      <c r="G50" s="183">
        <v>0</v>
      </c>
      <c r="H50" s="183">
        <v>0</v>
      </c>
      <c r="I50" s="183">
        <v>0</v>
      </c>
      <c r="J50" s="183">
        <v>9.1999999999999993</v>
      </c>
      <c r="K50" s="183">
        <v>0.8</v>
      </c>
      <c r="L50" s="183">
        <v>0.8</v>
      </c>
      <c r="M50" s="183">
        <v>0.2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3">
        <v>0</v>
      </c>
      <c r="AB50" s="183">
        <v>0</v>
      </c>
      <c r="AC50" s="183">
        <v>0</v>
      </c>
      <c r="AD50" s="183">
        <v>0</v>
      </c>
      <c r="AE50" s="183">
        <v>0</v>
      </c>
      <c r="AF50" s="183">
        <v>0</v>
      </c>
      <c r="AG50" s="183">
        <v>0</v>
      </c>
      <c r="AH50" s="183">
        <v>0</v>
      </c>
      <c r="AI50" s="183">
        <v>0</v>
      </c>
      <c r="AJ50" s="183">
        <v>0</v>
      </c>
      <c r="AK50" s="142">
        <f t="shared" si="2"/>
        <v>11</v>
      </c>
      <c r="AL50" s="144">
        <f t="shared" si="1"/>
        <v>0.35483870967741937</v>
      </c>
      <c r="AN50" s="16"/>
    </row>
    <row r="51" spans="2:55" x14ac:dyDescent="0.25">
      <c r="B51" s="17" t="str">
        <f t="shared" si="6"/>
        <v>Centro_INIFAP San Luis</v>
      </c>
      <c r="C51" s="5" t="s">
        <v>28</v>
      </c>
      <c r="D51" s="5" t="s">
        <v>122</v>
      </c>
      <c r="E51" s="5" t="s">
        <v>124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0.4</v>
      </c>
      <c r="L51" s="183">
        <v>4.5999999999999996</v>
      </c>
      <c r="M51" s="183">
        <v>0.2</v>
      </c>
      <c r="N51" s="183">
        <v>0</v>
      </c>
      <c r="O51" s="183">
        <v>0.8</v>
      </c>
      <c r="P51" s="183">
        <v>0</v>
      </c>
      <c r="Q51" s="183">
        <v>0</v>
      </c>
      <c r="R51" s="183">
        <v>0</v>
      </c>
      <c r="S51" s="183">
        <v>0.4</v>
      </c>
      <c r="T51" s="183">
        <v>0</v>
      </c>
      <c r="U51" s="183">
        <v>0.2</v>
      </c>
      <c r="V51" s="183">
        <v>3</v>
      </c>
      <c r="W51" s="183">
        <v>0</v>
      </c>
      <c r="X51" s="183">
        <v>0.2</v>
      </c>
      <c r="Y51" s="183">
        <v>0</v>
      </c>
      <c r="Z51" s="183">
        <v>0</v>
      </c>
      <c r="AA51" s="183">
        <v>20.2</v>
      </c>
      <c r="AB51" s="183">
        <v>48.6</v>
      </c>
      <c r="AC51" s="183">
        <v>5.8</v>
      </c>
      <c r="AD51" s="183">
        <v>0</v>
      </c>
      <c r="AE51" s="183">
        <v>0</v>
      </c>
      <c r="AF51" s="183">
        <v>0</v>
      </c>
      <c r="AG51" s="183">
        <v>41.4</v>
      </c>
      <c r="AH51" s="183">
        <v>51.8</v>
      </c>
      <c r="AI51" s="183">
        <v>8.8000000000000007</v>
      </c>
      <c r="AJ51" s="183">
        <v>0</v>
      </c>
      <c r="AK51" s="142">
        <f t="shared" si="2"/>
        <v>186.39999999999998</v>
      </c>
      <c r="AL51" s="144">
        <f t="shared" si="1"/>
        <v>6.0129032258064505</v>
      </c>
    </row>
    <row r="52" spans="2:55" x14ac:dyDescent="0.25">
      <c r="B52" s="17" t="str">
        <f t="shared" si="6"/>
        <v>Centro_La Lugarda</v>
      </c>
      <c r="C52" s="5" t="s">
        <v>28</v>
      </c>
      <c r="D52" s="5" t="s">
        <v>74</v>
      </c>
      <c r="E52" s="5" t="s">
        <v>75</v>
      </c>
      <c r="F52" s="183">
        <v>0</v>
      </c>
      <c r="G52" s="183">
        <v>0</v>
      </c>
      <c r="H52" s="183">
        <v>0</v>
      </c>
      <c r="I52" s="183">
        <v>0</v>
      </c>
      <c r="J52" s="183">
        <v>17</v>
      </c>
      <c r="K52" s="183">
        <v>1.4</v>
      </c>
      <c r="L52" s="183">
        <v>17.399999999999999</v>
      </c>
      <c r="M52" s="183">
        <v>16.399999999999999</v>
      </c>
      <c r="N52" s="183">
        <v>3.8</v>
      </c>
      <c r="O52" s="183">
        <v>0</v>
      </c>
      <c r="P52" s="183">
        <v>0</v>
      </c>
      <c r="Q52" s="183">
        <v>0</v>
      </c>
      <c r="R52" s="183">
        <v>0</v>
      </c>
      <c r="S52" s="183">
        <v>0</v>
      </c>
      <c r="T52" s="183">
        <v>0</v>
      </c>
      <c r="U52" s="183">
        <v>0</v>
      </c>
      <c r="V52" s="183">
        <v>0</v>
      </c>
      <c r="W52" s="183">
        <v>0</v>
      </c>
      <c r="X52" s="183">
        <v>0</v>
      </c>
      <c r="Y52" s="183">
        <v>0</v>
      </c>
      <c r="Z52" s="183">
        <v>0</v>
      </c>
      <c r="AA52" s="183">
        <v>8.6</v>
      </c>
      <c r="AB52" s="183">
        <v>23.2</v>
      </c>
      <c r="AC52" s="183">
        <v>5.2</v>
      </c>
      <c r="AD52" s="183">
        <v>0</v>
      </c>
      <c r="AE52" s="183">
        <v>0</v>
      </c>
      <c r="AF52" s="183">
        <v>0</v>
      </c>
      <c r="AG52" s="183">
        <v>2.8</v>
      </c>
      <c r="AH52" s="183">
        <v>22.6</v>
      </c>
      <c r="AI52" s="183">
        <v>1.4</v>
      </c>
      <c r="AJ52" s="183">
        <v>0</v>
      </c>
      <c r="AK52" s="142">
        <f>SUM(F52:AJ52)</f>
        <v>119.80000000000001</v>
      </c>
      <c r="AL52" s="144">
        <f>AVERAGE(F52:AJ52)</f>
        <v>3.8645161290322583</v>
      </c>
      <c r="AN52" s="16"/>
    </row>
    <row r="53" spans="2:55" x14ac:dyDescent="0.25">
      <c r="B53" s="17" t="str">
        <f t="shared" si="6"/>
        <v>Centro_La Purisima</v>
      </c>
      <c r="C53" s="5" t="s">
        <v>28</v>
      </c>
      <c r="D53" s="5" t="s">
        <v>76</v>
      </c>
      <c r="E53" s="5" t="s">
        <v>77</v>
      </c>
      <c r="F53" s="183">
        <v>0</v>
      </c>
      <c r="G53" s="183">
        <v>0</v>
      </c>
      <c r="H53" s="183">
        <v>0</v>
      </c>
      <c r="I53" s="183">
        <v>0</v>
      </c>
      <c r="J53" s="183">
        <v>4.2</v>
      </c>
      <c r="K53" s="183">
        <v>4</v>
      </c>
      <c r="L53" s="183">
        <v>11.6</v>
      </c>
      <c r="M53" s="183">
        <v>0</v>
      </c>
      <c r="N53" s="183">
        <v>0</v>
      </c>
      <c r="O53" s="183">
        <v>0.8</v>
      </c>
      <c r="P53" s="183">
        <v>0</v>
      </c>
      <c r="Q53" s="183">
        <v>0</v>
      </c>
      <c r="R53" s="183">
        <v>0</v>
      </c>
      <c r="S53" s="183">
        <v>3.4</v>
      </c>
      <c r="T53" s="183">
        <v>0</v>
      </c>
      <c r="U53" s="183">
        <v>0</v>
      </c>
      <c r="V53" s="183">
        <v>1.2</v>
      </c>
      <c r="W53" s="183">
        <v>0.4</v>
      </c>
      <c r="X53" s="183">
        <v>0</v>
      </c>
      <c r="Y53" s="183">
        <v>0</v>
      </c>
      <c r="Z53" s="183">
        <v>0</v>
      </c>
      <c r="AA53" s="183">
        <v>29.8</v>
      </c>
      <c r="AB53" s="183">
        <v>12</v>
      </c>
      <c r="AC53" s="183">
        <v>4.2</v>
      </c>
      <c r="AD53" s="183">
        <v>0</v>
      </c>
      <c r="AE53" s="183">
        <v>0</v>
      </c>
      <c r="AF53" s="183">
        <v>0</v>
      </c>
      <c r="AG53" s="183">
        <v>4.5999999999999996</v>
      </c>
      <c r="AH53" s="183">
        <v>31.2</v>
      </c>
      <c r="AI53" s="183">
        <v>2.4</v>
      </c>
      <c r="AJ53" s="183">
        <v>0</v>
      </c>
      <c r="AK53" s="142">
        <f t="shared" si="2"/>
        <v>109.8</v>
      </c>
      <c r="AL53" s="144">
        <f t="shared" si="1"/>
        <v>3.5419354838709678</v>
      </c>
    </row>
    <row r="54" spans="2:55" x14ac:dyDescent="0.25">
      <c r="B54" s="17" t="str">
        <f t="shared" si="6"/>
        <v>Centro_San Ignacio</v>
      </c>
      <c r="C54" s="5" t="s">
        <v>28</v>
      </c>
      <c r="D54" s="5" t="s">
        <v>78</v>
      </c>
      <c r="E54" s="5" t="s">
        <v>79</v>
      </c>
      <c r="F54" s="183">
        <v>0</v>
      </c>
      <c r="G54" s="183">
        <v>0</v>
      </c>
      <c r="H54" s="183">
        <v>0</v>
      </c>
      <c r="I54" s="183">
        <v>0</v>
      </c>
      <c r="J54" s="183">
        <v>0</v>
      </c>
      <c r="K54" s="183">
        <v>0</v>
      </c>
      <c r="L54" s="183">
        <v>0</v>
      </c>
      <c r="M54" s="183">
        <v>0</v>
      </c>
      <c r="N54" s="183">
        <v>0</v>
      </c>
      <c r="O54" s="183">
        <v>0</v>
      </c>
      <c r="P54" s="183">
        <v>0</v>
      </c>
      <c r="Q54" s="183">
        <v>0</v>
      </c>
      <c r="R54" s="183">
        <v>0</v>
      </c>
      <c r="S54" s="183">
        <v>0</v>
      </c>
      <c r="T54" s="183">
        <v>0</v>
      </c>
      <c r="U54" s="183">
        <v>0</v>
      </c>
      <c r="V54" s="183">
        <v>0</v>
      </c>
      <c r="W54" s="183">
        <v>0</v>
      </c>
      <c r="X54" s="183">
        <v>0</v>
      </c>
      <c r="Y54" s="183">
        <v>0</v>
      </c>
      <c r="Z54" s="183">
        <v>0</v>
      </c>
      <c r="AA54" s="183">
        <v>0</v>
      </c>
      <c r="AB54" s="183">
        <v>0</v>
      </c>
      <c r="AC54" s="183">
        <v>0</v>
      </c>
      <c r="AD54" s="183">
        <v>0</v>
      </c>
      <c r="AE54" s="183">
        <v>0</v>
      </c>
      <c r="AF54" s="183">
        <v>0</v>
      </c>
      <c r="AG54" s="183">
        <v>0</v>
      </c>
      <c r="AH54" s="183">
        <v>0</v>
      </c>
      <c r="AI54" s="183">
        <v>0</v>
      </c>
      <c r="AJ54" s="183">
        <v>0</v>
      </c>
      <c r="AK54" s="142">
        <f t="shared" si="2"/>
        <v>0</v>
      </c>
      <c r="AL54" s="144">
        <f t="shared" si="1"/>
        <v>0</v>
      </c>
      <c r="AN54" s="16"/>
    </row>
    <row r="55" spans="2:55" x14ac:dyDescent="0.25">
      <c r="B55" s="17" t="str">
        <f t="shared" si="6"/>
        <v>Centro_San Isidro</v>
      </c>
      <c r="C55" s="5" t="s">
        <v>28</v>
      </c>
      <c r="D55" s="5" t="s">
        <v>80</v>
      </c>
      <c r="E55" s="5" t="s">
        <v>79</v>
      </c>
      <c r="F55" s="183">
        <v>0</v>
      </c>
      <c r="G55" s="183">
        <v>0</v>
      </c>
      <c r="H55" s="183">
        <v>0</v>
      </c>
      <c r="I55" s="183">
        <v>0</v>
      </c>
      <c r="J55" s="183">
        <v>0</v>
      </c>
      <c r="K55" s="183">
        <v>0</v>
      </c>
      <c r="L55" s="183">
        <v>0.4</v>
      </c>
      <c r="M55" s="183">
        <v>0</v>
      </c>
      <c r="N55" s="183">
        <v>1.2</v>
      </c>
      <c r="O55" s="183">
        <v>0</v>
      </c>
      <c r="P55" s="183">
        <v>1.8</v>
      </c>
      <c r="Q55" s="183">
        <v>0.6</v>
      </c>
      <c r="R55" s="183">
        <v>8</v>
      </c>
      <c r="S55" s="183">
        <v>0</v>
      </c>
      <c r="T55" s="183">
        <v>0</v>
      </c>
      <c r="U55" s="183">
        <v>0</v>
      </c>
      <c r="V55" s="183">
        <v>0</v>
      </c>
      <c r="W55" s="183">
        <v>0</v>
      </c>
      <c r="X55" s="183">
        <v>4.5999999999999996</v>
      </c>
      <c r="Y55" s="183">
        <v>4.4000000000000004</v>
      </c>
      <c r="Z55" s="183">
        <v>6</v>
      </c>
      <c r="AA55" s="183">
        <v>7.4</v>
      </c>
      <c r="AB55" s="183">
        <v>2.2000000000000002</v>
      </c>
      <c r="AC55" s="183">
        <v>1.8</v>
      </c>
      <c r="AD55" s="183">
        <v>0</v>
      </c>
      <c r="AE55" s="183">
        <v>1.8</v>
      </c>
      <c r="AF55" s="183">
        <v>0</v>
      </c>
      <c r="AG55" s="183">
        <v>0</v>
      </c>
      <c r="AH55" s="183">
        <v>6.6</v>
      </c>
      <c r="AI55" s="183">
        <v>0.2</v>
      </c>
      <c r="AJ55" s="183">
        <v>33.4</v>
      </c>
      <c r="AK55" s="142">
        <f>SUM(F55:AJ55)</f>
        <v>80.400000000000006</v>
      </c>
      <c r="AL55" s="144">
        <f>AVERAGE(F55:AJ55)</f>
        <v>2.5935483870967744</v>
      </c>
      <c r="AM55" s="182"/>
      <c r="AN55" s="182"/>
      <c r="AO55" s="182"/>
      <c r="AP55" s="182"/>
      <c r="AQ55" s="182"/>
      <c r="AR55" s="182"/>
      <c r="AS55" s="182"/>
      <c r="AT55" s="182"/>
      <c r="AU55" s="182"/>
      <c r="AV55" s="182"/>
      <c r="AW55" s="182"/>
      <c r="AX55" s="182"/>
      <c r="AY55" s="182"/>
      <c r="AZ55" s="182"/>
      <c r="BA55" s="182"/>
      <c r="BB55" s="182"/>
      <c r="BC55" s="182"/>
    </row>
    <row r="56" spans="2:55" x14ac:dyDescent="0.25">
      <c r="B56" s="17" t="str">
        <f t="shared" si="6"/>
        <v>Huasteca_5 de Mayo</v>
      </c>
      <c r="C56" s="119" t="s">
        <v>10</v>
      </c>
      <c r="D56" s="119" t="s">
        <v>83</v>
      </c>
      <c r="E56" s="119" t="s">
        <v>84</v>
      </c>
      <c r="F56" s="184" t="s">
        <v>162</v>
      </c>
      <c r="G56" s="184" t="s">
        <v>162</v>
      </c>
      <c r="H56" s="184" t="s">
        <v>162</v>
      </c>
      <c r="I56" s="184" t="s">
        <v>162</v>
      </c>
      <c r="J56" s="184" t="s">
        <v>162</v>
      </c>
      <c r="K56" s="184" t="s">
        <v>162</v>
      </c>
      <c r="L56" s="184" t="s">
        <v>162</v>
      </c>
      <c r="M56" s="184" t="s">
        <v>162</v>
      </c>
      <c r="N56" s="184" t="s">
        <v>162</v>
      </c>
      <c r="O56" s="184" t="s">
        <v>162</v>
      </c>
      <c r="P56" s="184" t="s">
        <v>162</v>
      </c>
      <c r="Q56" s="184" t="s">
        <v>162</v>
      </c>
      <c r="R56" s="184" t="s">
        <v>162</v>
      </c>
      <c r="S56" s="184" t="s">
        <v>162</v>
      </c>
      <c r="T56" s="184" t="s">
        <v>162</v>
      </c>
      <c r="U56" s="184" t="s">
        <v>162</v>
      </c>
      <c r="V56" s="184" t="s">
        <v>162</v>
      </c>
      <c r="W56" s="184" t="s">
        <v>162</v>
      </c>
      <c r="X56" s="184" t="s">
        <v>162</v>
      </c>
      <c r="Y56" s="184" t="s">
        <v>162</v>
      </c>
      <c r="Z56" s="184" t="s">
        <v>162</v>
      </c>
      <c r="AA56" s="184" t="s">
        <v>162</v>
      </c>
      <c r="AB56" s="184" t="s">
        <v>162</v>
      </c>
      <c r="AC56" s="184" t="s">
        <v>162</v>
      </c>
      <c r="AD56" s="184" t="s">
        <v>162</v>
      </c>
      <c r="AE56" s="184" t="s">
        <v>162</v>
      </c>
      <c r="AF56" s="184" t="s">
        <v>162</v>
      </c>
      <c r="AG56" s="184" t="s">
        <v>162</v>
      </c>
      <c r="AH56" s="184" t="s">
        <v>162</v>
      </c>
      <c r="AI56" s="184" t="s">
        <v>162</v>
      </c>
      <c r="AJ56" s="184" t="s">
        <v>162</v>
      </c>
      <c r="AK56" s="142">
        <f>SUM(F56:AJ56)</f>
        <v>0</v>
      </c>
      <c r="AL56" s="144" t="e">
        <f>AVERAGE(F56:AJ56)</f>
        <v>#DIV/0!</v>
      </c>
    </row>
    <row r="57" spans="2:55" x14ac:dyDescent="0.25">
      <c r="B57" s="17" t="str">
        <f t="shared" si="6"/>
        <v>Huasteca_Estación Coyoles</v>
      </c>
      <c r="C57" s="119" t="s">
        <v>10</v>
      </c>
      <c r="D57" s="119" t="s">
        <v>85</v>
      </c>
      <c r="E57" s="119" t="s">
        <v>84</v>
      </c>
      <c r="F57" s="184" t="s">
        <v>162</v>
      </c>
      <c r="G57" s="184" t="s">
        <v>162</v>
      </c>
      <c r="H57" s="184" t="s">
        <v>162</v>
      </c>
      <c r="I57" s="184" t="s">
        <v>162</v>
      </c>
      <c r="J57" s="184" t="s">
        <v>162</v>
      </c>
      <c r="K57" s="184" t="s">
        <v>162</v>
      </c>
      <c r="L57" s="184" t="s">
        <v>162</v>
      </c>
      <c r="M57" s="184" t="s">
        <v>162</v>
      </c>
      <c r="N57" s="184" t="s">
        <v>162</v>
      </c>
      <c r="O57" s="184" t="s">
        <v>162</v>
      </c>
      <c r="P57" s="184" t="s">
        <v>162</v>
      </c>
      <c r="Q57" s="184" t="s">
        <v>162</v>
      </c>
      <c r="R57" s="184" t="s">
        <v>162</v>
      </c>
      <c r="S57" s="184" t="s">
        <v>162</v>
      </c>
      <c r="T57" s="184" t="s">
        <v>162</v>
      </c>
      <c r="U57" s="184" t="s">
        <v>162</v>
      </c>
      <c r="V57" s="184" t="s">
        <v>162</v>
      </c>
      <c r="W57" s="184" t="s">
        <v>162</v>
      </c>
      <c r="X57" s="184" t="s">
        <v>162</v>
      </c>
      <c r="Y57" s="184" t="s">
        <v>162</v>
      </c>
      <c r="Z57" s="184" t="s">
        <v>162</v>
      </c>
      <c r="AA57" s="184" t="s">
        <v>162</v>
      </c>
      <c r="AB57" s="184" t="s">
        <v>162</v>
      </c>
      <c r="AC57" s="184" t="s">
        <v>162</v>
      </c>
      <c r="AD57" s="184" t="s">
        <v>162</v>
      </c>
      <c r="AE57" s="184" t="s">
        <v>162</v>
      </c>
      <c r="AF57" s="184" t="s">
        <v>162</v>
      </c>
      <c r="AG57" s="184" t="s">
        <v>162</v>
      </c>
      <c r="AH57" s="184" t="s">
        <v>162</v>
      </c>
      <c r="AI57" s="184" t="s">
        <v>162</v>
      </c>
      <c r="AJ57" s="184" t="s">
        <v>162</v>
      </c>
      <c r="AK57" s="142">
        <f t="shared" si="2"/>
        <v>0</v>
      </c>
      <c r="AL57" s="144" t="e">
        <f t="shared" si="1"/>
        <v>#DIV/0!</v>
      </c>
      <c r="AN57" s="16"/>
    </row>
    <row r="58" spans="2:55" x14ac:dyDescent="0.25">
      <c r="B58" s="17" t="str">
        <f t="shared" si="6"/>
        <v>Huasteca_Ingenio Plan de Ayala</v>
      </c>
      <c r="C58" s="119" t="s">
        <v>10</v>
      </c>
      <c r="D58" s="119" t="s">
        <v>121</v>
      </c>
      <c r="E58" s="119" t="s">
        <v>84</v>
      </c>
      <c r="F58" s="184" t="s">
        <v>162</v>
      </c>
      <c r="G58" s="184" t="s">
        <v>162</v>
      </c>
      <c r="H58" s="184" t="s">
        <v>162</v>
      </c>
      <c r="I58" s="184" t="s">
        <v>162</v>
      </c>
      <c r="J58" s="184" t="s">
        <v>162</v>
      </c>
      <c r="K58" s="184" t="s">
        <v>162</v>
      </c>
      <c r="L58" s="184" t="s">
        <v>162</v>
      </c>
      <c r="M58" s="184" t="s">
        <v>162</v>
      </c>
      <c r="N58" s="184" t="s">
        <v>162</v>
      </c>
      <c r="O58" s="184" t="s">
        <v>162</v>
      </c>
      <c r="P58" s="184" t="s">
        <v>162</v>
      </c>
      <c r="Q58" s="184" t="s">
        <v>162</v>
      </c>
      <c r="R58" s="184" t="s">
        <v>162</v>
      </c>
      <c r="S58" s="184" t="s">
        <v>162</v>
      </c>
      <c r="T58" s="184" t="s">
        <v>162</v>
      </c>
      <c r="U58" s="184" t="s">
        <v>162</v>
      </c>
      <c r="V58" s="184" t="s">
        <v>162</v>
      </c>
      <c r="W58" s="184" t="s">
        <v>162</v>
      </c>
      <c r="X58" s="184" t="s">
        <v>162</v>
      </c>
      <c r="Y58" s="184" t="s">
        <v>162</v>
      </c>
      <c r="Z58" s="184" t="s">
        <v>162</v>
      </c>
      <c r="AA58" s="184" t="s">
        <v>162</v>
      </c>
      <c r="AB58" s="184" t="s">
        <v>162</v>
      </c>
      <c r="AC58" s="184" t="s">
        <v>162</v>
      </c>
      <c r="AD58" s="184" t="s">
        <v>162</v>
      </c>
      <c r="AE58" s="184" t="s">
        <v>162</v>
      </c>
      <c r="AF58" s="184" t="s">
        <v>162</v>
      </c>
      <c r="AG58" s="184" t="s">
        <v>162</v>
      </c>
      <c r="AH58" s="184" t="s">
        <v>162</v>
      </c>
      <c r="AI58" s="184" t="s">
        <v>162</v>
      </c>
      <c r="AJ58" s="184" t="s">
        <v>162</v>
      </c>
      <c r="AK58" s="142">
        <f t="shared" si="2"/>
        <v>0</v>
      </c>
      <c r="AL58" s="144" t="e">
        <f t="shared" si="1"/>
        <v>#DIV/0!</v>
      </c>
    </row>
    <row r="59" spans="2:55" x14ac:dyDescent="0.25">
      <c r="B59" s="17" t="str">
        <f t="shared" si="6"/>
        <v>Huasteca_La Hincada</v>
      </c>
      <c r="C59" s="119" t="s">
        <v>10</v>
      </c>
      <c r="D59" s="119" t="s">
        <v>86</v>
      </c>
      <c r="E59" s="119" t="s">
        <v>84</v>
      </c>
      <c r="F59" s="184" t="s">
        <v>162</v>
      </c>
      <c r="G59" s="184" t="s">
        <v>162</v>
      </c>
      <c r="H59" s="184" t="s">
        <v>162</v>
      </c>
      <c r="I59" s="184" t="s">
        <v>162</v>
      </c>
      <c r="J59" s="184" t="s">
        <v>162</v>
      </c>
      <c r="K59" s="184" t="s">
        <v>162</v>
      </c>
      <c r="L59" s="184" t="s">
        <v>162</v>
      </c>
      <c r="M59" s="184" t="s">
        <v>162</v>
      </c>
      <c r="N59" s="184" t="s">
        <v>162</v>
      </c>
      <c r="O59" s="184" t="s">
        <v>162</v>
      </c>
      <c r="P59" s="184" t="s">
        <v>162</v>
      </c>
      <c r="Q59" s="184" t="s">
        <v>162</v>
      </c>
      <c r="R59" s="184" t="s">
        <v>162</v>
      </c>
      <c r="S59" s="184" t="s">
        <v>162</v>
      </c>
      <c r="T59" s="184" t="s">
        <v>162</v>
      </c>
      <c r="U59" s="184" t="s">
        <v>162</v>
      </c>
      <c r="V59" s="184" t="s">
        <v>162</v>
      </c>
      <c r="W59" s="184" t="s">
        <v>162</v>
      </c>
      <c r="X59" s="184" t="s">
        <v>162</v>
      </c>
      <c r="Y59" s="184" t="s">
        <v>162</v>
      </c>
      <c r="Z59" s="184" t="s">
        <v>162</v>
      </c>
      <c r="AA59" s="184" t="s">
        <v>162</v>
      </c>
      <c r="AB59" s="184" t="s">
        <v>162</v>
      </c>
      <c r="AC59" s="184" t="s">
        <v>162</v>
      </c>
      <c r="AD59" s="184" t="s">
        <v>162</v>
      </c>
      <c r="AE59" s="184" t="s">
        <v>162</v>
      </c>
      <c r="AF59" s="184" t="s">
        <v>162</v>
      </c>
      <c r="AG59" s="184" t="s">
        <v>162</v>
      </c>
      <c r="AH59" s="184" t="s">
        <v>162</v>
      </c>
      <c r="AI59" s="184" t="s">
        <v>162</v>
      </c>
      <c r="AJ59" s="184" t="s">
        <v>162</v>
      </c>
      <c r="AK59" s="142">
        <f t="shared" si="2"/>
        <v>0</v>
      </c>
      <c r="AL59" s="144" t="e">
        <f t="shared" si="1"/>
        <v>#DIV/0!</v>
      </c>
      <c r="AN59" s="16"/>
    </row>
    <row r="60" spans="2:55" x14ac:dyDescent="0.25">
      <c r="B60" s="17" t="str">
        <f t="shared" si="6"/>
        <v>Huasteca_Tampaya</v>
      </c>
      <c r="C60" s="119" t="s">
        <v>10</v>
      </c>
      <c r="D60" s="119" t="s">
        <v>87</v>
      </c>
      <c r="E60" s="119" t="s">
        <v>84</v>
      </c>
      <c r="F60" s="184" t="s">
        <v>162</v>
      </c>
      <c r="G60" s="184" t="s">
        <v>162</v>
      </c>
      <c r="H60" s="184" t="s">
        <v>162</v>
      </c>
      <c r="I60" s="184" t="s">
        <v>162</v>
      </c>
      <c r="J60" s="184" t="s">
        <v>162</v>
      </c>
      <c r="K60" s="184" t="s">
        <v>162</v>
      </c>
      <c r="L60" s="184" t="s">
        <v>162</v>
      </c>
      <c r="M60" s="184" t="s">
        <v>162</v>
      </c>
      <c r="N60" s="184" t="s">
        <v>162</v>
      </c>
      <c r="O60" s="184" t="s">
        <v>162</v>
      </c>
      <c r="P60" s="184" t="s">
        <v>162</v>
      </c>
      <c r="Q60" s="184" t="s">
        <v>162</v>
      </c>
      <c r="R60" s="184" t="s">
        <v>162</v>
      </c>
      <c r="S60" s="184" t="s">
        <v>162</v>
      </c>
      <c r="T60" s="184" t="s">
        <v>162</v>
      </c>
      <c r="U60" s="184" t="s">
        <v>162</v>
      </c>
      <c r="V60" s="184" t="s">
        <v>162</v>
      </c>
      <c r="W60" s="184" t="s">
        <v>162</v>
      </c>
      <c r="X60" s="184" t="s">
        <v>162</v>
      </c>
      <c r="Y60" s="184" t="s">
        <v>162</v>
      </c>
      <c r="Z60" s="184" t="s">
        <v>162</v>
      </c>
      <c r="AA60" s="184" t="s">
        <v>162</v>
      </c>
      <c r="AB60" s="184" t="s">
        <v>162</v>
      </c>
      <c r="AC60" s="184" t="s">
        <v>162</v>
      </c>
      <c r="AD60" s="184" t="s">
        <v>162</v>
      </c>
      <c r="AE60" s="184" t="s">
        <v>162</v>
      </c>
      <c r="AF60" s="184" t="s">
        <v>162</v>
      </c>
      <c r="AG60" s="184" t="s">
        <v>162</v>
      </c>
      <c r="AH60" s="184" t="s">
        <v>162</v>
      </c>
      <c r="AI60" s="184" t="s">
        <v>162</v>
      </c>
      <c r="AJ60" s="184" t="s">
        <v>162</v>
      </c>
      <c r="AK60" s="142">
        <f t="shared" si="2"/>
        <v>0</v>
      </c>
      <c r="AL60" s="144" t="e">
        <f t="shared" si="1"/>
        <v>#DIV/0!</v>
      </c>
    </row>
    <row r="61" spans="2:55" x14ac:dyDescent="0.25">
      <c r="B61" s="17" t="str">
        <f t="shared" si="6"/>
        <v>Huasteca_INIFAP Ebano</v>
      </c>
      <c r="C61" s="119" t="s">
        <v>10</v>
      </c>
      <c r="D61" s="119" t="s">
        <v>88</v>
      </c>
      <c r="E61" s="119" t="s">
        <v>89</v>
      </c>
      <c r="F61" s="183">
        <v>0</v>
      </c>
      <c r="G61" s="183">
        <v>0</v>
      </c>
      <c r="H61" s="183">
        <v>0</v>
      </c>
      <c r="I61" s="183">
        <v>0</v>
      </c>
      <c r="J61" s="183">
        <v>0</v>
      </c>
      <c r="K61" s="183">
        <v>0</v>
      </c>
      <c r="L61" s="183">
        <v>0</v>
      </c>
      <c r="M61" s="183">
        <v>0</v>
      </c>
      <c r="N61" s="183">
        <v>0</v>
      </c>
      <c r="O61" s="183">
        <v>28</v>
      </c>
      <c r="P61" s="183">
        <v>0</v>
      </c>
      <c r="Q61" s="183">
        <v>0</v>
      </c>
      <c r="R61" s="183">
        <v>0</v>
      </c>
      <c r="S61" s="183">
        <v>35.6</v>
      </c>
      <c r="T61" s="183">
        <v>0</v>
      </c>
      <c r="U61" s="183">
        <v>27.4</v>
      </c>
      <c r="V61" s="183">
        <v>14.4</v>
      </c>
      <c r="W61" s="183">
        <v>11</v>
      </c>
      <c r="X61" s="183">
        <v>0</v>
      </c>
      <c r="Y61" s="183">
        <v>0</v>
      </c>
      <c r="Z61" s="183">
        <v>0</v>
      </c>
      <c r="AA61" s="183">
        <v>1.4</v>
      </c>
      <c r="AB61" s="183">
        <v>0</v>
      </c>
      <c r="AC61" s="183">
        <v>1.2</v>
      </c>
      <c r="AD61" s="183">
        <v>0</v>
      </c>
      <c r="AE61" s="183">
        <v>0</v>
      </c>
      <c r="AF61" s="183">
        <v>0</v>
      </c>
      <c r="AG61" s="183">
        <v>0.2</v>
      </c>
      <c r="AH61" s="183">
        <v>2.4</v>
      </c>
      <c r="AI61" s="183">
        <v>0.2</v>
      </c>
      <c r="AJ61" s="183">
        <v>27.8</v>
      </c>
      <c r="AK61" s="142">
        <f t="shared" si="2"/>
        <v>149.60000000000002</v>
      </c>
      <c r="AL61" s="144">
        <f t="shared" si="1"/>
        <v>4.8258064516129036</v>
      </c>
      <c r="AN61" s="16"/>
    </row>
    <row r="62" spans="2:55" x14ac:dyDescent="0.25">
      <c r="B62" s="17" t="str">
        <f t="shared" si="6"/>
        <v>Huasteca_Ponciano</v>
      </c>
      <c r="C62" s="119" t="s">
        <v>10</v>
      </c>
      <c r="D62" s="119" t="s">
        <v>90</v>
      </c>
      <c r="E62" s="119" t="s">
        <v>89</v>
      </c>
      <c r="F62" s="183">
        <v>0</v>
      </c>
      <c r="G62" s="183">
        <v>0</v>
      </c>
      <c r="H62" s="183">
        <v>0</v>
      </c>
      <c r="I62" s="183">
        <v>0</v>
      </c>
      <c r="J62" s="183">
        <v>0</v>
      </c>
      <c r="K62" s="183">
        <v>0</v>
      </c>
      <c r="L62" s="183">
        <v>0</v>
      </c>
      <c r="M62" s="183">
        <v>0</v>
      </c>
      <c r="N62" s="183">
        <v>0</v>
      </c>
      <c r="O62" s="183">
        <v>6.2</v>
      </c>
      <c r="P62" s="183">
        <v>0.6</v>
      </c>
      <c r="Q62" s="183">
        <v>0</v>
      </c>
      <c r="R62" s="183">
        <v>0</v>
      </c>
      <c r="S62" s="183">
        <v>2.8</v>
      </c>
      <c r="T62" s="183">
        <v>0.4</v>
      </c>
      <c r="U62" s="183">
        <v>6.6</v>
      </c>
      <c r="V62" s="183">
        <v>19.399999999999999</v>
      </c>
      <c r="W62" s="183">
        <v>6.2</v>
      </c>
      <c r="X62" s="183">
        <v>0</v>
      </c>
      <c r="Y62" s="183">
        <v>0</v>
      </c>
      <c r="Z62" s="183">
        <v>0.4</v>
      </c>
      <c r="AA62" s="183">
        <v>1.6</v>
      </c>
      <c r="AB62" s="183">
        <v>0.4</v>
      </c>
      <c r="AC62" s="183">
        <v>2</v>
      </c>
      <c r="AD62" s="183">
        <v>0</v>
      </c>
      <c r="AE62" s="183">
        <v>0</v>
      </c>
      <c r="AF62" s="183">
        <v>0</v>
      </c>
      <c r="AG62" s="183">
        <v>0</v>
      </c>
      <c r="AH62" s="183">
        <v>1.6</v>
      </c>
      <c r="AI62" s="183">
        <v>0.4</v>
      </c>
      <c r="AJ62" s="183">
        <v>0</v>
      </c>
      <c r="AK62" s="142">
        <f t="shared" si="2"/>
        <v>48.6</v>
      </c>
      <c r="AL62" s="144">
        <f t="shared" si="1"/>
        <v>1.5677419354838711</v>
      </c>
    </row>
    <row r="63" spans="2:55" x14ac:dyDescent="0.25">
      <c r="B63" s="17" t="str">
        <f t="shared" si="6"/>
        <v>Huasteca_Santa Fé</v>
      </c>
      <c r="C63" s="119" t="s">
        <v>10</v>
      </c>
      <c r="D63" s="119" t="s">
        <v>91</v>
      </c>
      <c r="E63" s="119" t="s">
        <v>89</v>
      </c>
      <c r="F63" s="183">
        <v>0</v>
      </c>
      <c r="G63" s="183">
        <v>0</v>
      </c>
      <c r="H63" s="183">
        <v>0</v>
      </c>
      <c r="I63" s="183">
        <v>0</v>
      </c>
      <c r="J63" s="183">
        <v>0</v>
      </c>
      <c r="K63" s="183">
        <v>0</v>
      </c>
      <c r="L63" s="183">
        <v>0</v>
      </c>
      <c r="M63" s="183">
        <v>0</v>
      </c>
      <c r="N63" s="183">
        <v>0</v>
      </c>
      <c r="O63" s="183">
        <v>20.399999999999999</v>
      </c>
      <c r="P63" s="183">
        <v>0</v>
      </c>
      <c r="Q63" s="183">
        <v>0</v>
      </c>
      <c r="R63" s="183">
        <v>0</v>
      </c>
      <c r="S63" s="183">
        <v>23.4</v>
      </c>
      <c r="T63" s="183">
        <v>0</v>
      </c>
      <c r="U63" s="183">
        <v>15.4</v>
      </c>
      <c r="V63" s="183">
        <v>23</v>
      </c>
      <c r="W63" s="183">
        <v>15.2</v>
      </c>
      <c r="X63" s="183">
        <v>0</v>
      </c>
      <c r="Y63" s="183">
        <v>0</v>
      </c>
      <c r="Z63" s="183">
        <v>0</v>
      </c>
      <c r="AA63" s="183">
        <v>2.6</v>
      </c>
      <c r="AB63" s="183">
        <v>0.2</v>
      </c>
      <c r="AC63" s="183">
        <v>0.2</v>
      </c>
      <c r="AD63" s="183">
        <v>0</v>
      </c>
      <c r="AE63" s="183">
        <v>0</v>
      </c>
      <c r="AF63" s="183">
        <v>0</v>
      </c>
      <c r="AG63" s="183">
        <v>0.2</v>
      </c>
      <c r="AH63" s="183">
        <v>2.4</v>
      </c>
      <c r="AI63" s="183">
        <v>0</v>
      </c>
      <c r="AJ63" s="183">
        <v>0.6</v>
      </c>
      <c r="AK63" s="142">
        <f t="shared" si="2"/>
        <v>103.6</v>
      </c>
      <c r="AL63" s="144">
        <f t="shared" si="1"/>
        <v>3.3419354838709676</v>
      </c>
      <c r="AN63" s="16"/>
    </row>
    <row r="64" spans="2:55" ht="15.75" customHeight="1" x14ac:dyDescent="0.25">
      <c r="B64" s="17" t="str">
        <f t="shared" si="6"/>
        <v xml:space="preserve">Huasteca_Santa Martha </v>
      </c>
      <c r="C64" s="119" t="s">
        <v>10</v>
      </c>
      <c r="D64" s="119" t="s">
        <v>92</v>
      </c>
      <c r="E64" s="119" t="s">
        <v>89</v>
      </c>
      <c r="F64" s="183">
        <v>0</v>
      </c>
      <c r="G64" s="183">
        <v>0</v>
      </c>
      <c r="H64" s="183">
        <v>0</v>
      </c>
      <c r="I64" s="183">
        <v>0</v>
      </c>
      <c r="J64" s="183">
        <v>0</v>
      </c>
      <c r="K64" s="183">
        <v>0</v>
      </c>
      <c r="L64" s="183">
        <v>0</v>
      </c>
      <c r="M64" s="183">
        <v>0</v>
      </c>
      <c r="N64" s="183">
        <v>0</v>
      </c>
      <c r="O64" s="183">
        <v>0</v>
      </c>
      <c r="P64" s="183">
        <v>0</v>
      </c>
      <c r="Q64" s="183">
        <v>0</v>
      </c>
      <c r="R64" s="183">
        <v>0</v>
      </c>
      <c r="S64" s="183">
        <v>0</v>
      </c>
      <c r="T64" s="183">
        <v>0</v>
      </c>
      <c r="U64" s="183">
        <v>0</v>
      </c>
      <c r="V64" s="183">
        <v>0</v>
      </c>
      <c r="W64" s="183">
        <v>0</v>
      </c>
      <c r="X64" s="183">
        <v>0</v>
      </c>
      <c r="Y64" s="183">
        <v>0</v>
      </c>
      <c r="Z64" s="183">
        <v>0</v>
      </c>
      <c r="AA64" s="183">
        <v>0</v>
      </c>
      <c r="AB64" s="183">
        <v>0</v>
      </c>
      <c r="AC64" s="183">
        <v>0</v>
      </c>
      <c r="AD64" s="183">
        <v>0</v>
      </c>
      <c r="AE64" s="183">
        <v>0</v>
      </c>
      <c r="AF64" s="183">
        <v>0</v>
      </c>
      <c r="AG64" s="183">
        <v>0</v>
      </c>
      <c r="AH64" s="183">
        <v>0</v>
      </c>
      <c r="AI64" s="183">
        <v>0</v>
      </c>
      <c r="AJ64" s="183">
        <v>0</v>
      </c>
      <c r="AK64" s="142">
        <f t="shared" si="2"/>
        <v>0</v>
      </c>
      <c r="AL64" s="144">
        <f t="shared" si="1"/>
        <v>0</v>
      </c>
    </row>
    <row r="65" spans="2:40" x14ac:dyDescent="0.25">
      <c r="B65" s="17" t="str">
        <f t="shared" si="6"/>
        <v>Huasteca_El Estribo</v>
      </c>
      <c r="C65" s="119" t="s">
        <v>10</v>
      </c>
      <c r="D65" s="119" t="s">
        <v>93</v>
      </c>
      <c r="E65" s="119" t="s">
        <v>94</v>
      </c>
      <c r="F65" s="184" t="s">
        <v>162</v>
      </c>
      <c r="G65" s="184" t="s">
        <v>162</v>
      </c>
      <c r="H65" s="184" t="s">
        <v>162</v>
      </c>
      <c r="I65" s="184" t="s">
        <v>162</v>
      </c>
      <c r="J65" s="184" t="s">
        <v>162</v>
      </c>
      <c r="K65" s="184" t="s">
        <v>162</v>
      </c>
      <c r="L65" s="184" t="s">
        <v>162</v>
      </c>
      <c r="M65" s="184" t="s">
        <v>162</v>
      </c>
      <c r="N65" s="184" t="s">
        <v>162</v>
      </c>
      <c r="O65" s="184" t="s">
        <v>162</v>
      </c>
      <c r="P65" s="184" t="s">
        <v>162</v>
      </c>
      <c r="Q65" s="184" t="s">
        <v>162</v>
      </c>
      <c r="R65" s="184" t="s">
        <v>162</v>
      </c>
      <c r="S65" s="184" t="s">
        <v>162</v>
      </c>
      <c r="T65" s="184" t="s">
        <v>162</v>
      </c>
      <c r="U65" s="184" t="s">
        <v>162</v>
      </c>
      <c r="V65" s="184" t="s">
        <v>162</v>
      </c>
      <c r="W65" s="184" t="s">
        <v>162</v>
      </c>
      <c r="X65" s="184" t="s">
        <v>162</v>
      </c>
      <c r="Y65" s="184" t="s">
        <v>162</v>
      </c>
      <c r="Z65" s="184" t="s">
        <v>162</v>
      </c>
      <c r="AA65" s="184" t="s">
        <v>162</v>
      </c>
      <c r="AB65" s="184" t="s">
        <v>162</v>
      </c>
      <c r="AC65" s="184" t="s">
        <v>162</v>
      </c>
      <c r="AD65" s="184" t="s">
        <v>162</v>
      </c>
      <c r="AE65" s="184" t="s">
        <v>162</v>
      </c>
      <c r="AF65" s="184" t="s">
        <v>162</v>
      </c>
      <c r="AG65" s="184" t="s">
        <v>162</v>
      </c>
      <c r="AH65" s="184" t="s">
        <v>162</v>
      </c>
      <c r="AI65" s="184" t="s">
        <v>162</v>
      </c>
      <c r="AJ65" s="184" t="s">
        <v>162</v>
      </c>
      <c r="AK65" s="142">
        <f t="shared" si="2"/>
        <v>0</v>
      </c>
      <c r="AL65" s="144" t="e">
        <f t="shared" si="1"/>
        <v>#DIV/0!</v>
      </c>
      <c r="AN65" s="16"/>
    </row>
    <row r="66" spans="2:40" x14ac:dyDescent="0.25">
      <c r="B66" s="17" t="str">
        <f t="shared" si="6"/>
        <v>Huasteca_El Rosario</v>
      </c>
      <c r="C66" s="119" t="s">
        <v>10</v>
      </c>
      <c r="D66" s="119" t="s">
        <v>95</v>
      </c>
      <c r="E66" s="119" t="s">
        <v>94</v>
      </c>
      <c r="F66" s="184" t="s">
        <v>162</v>
      </c>
      <c r="G66" s="184" t="s">
        <v>162</v>
      </c>
      <c r="H66" s="184" t="s">
        <v>162</v>
      </c>
      <c r="I66" s="184" t="s">
        <v>162</v>
      </c>
      <c r="J66" s="184" t="s">
        <v>162</v>
      </c>
      <c r="K66" s="184" t="s">
        <v>162</v>
      </c>
      <c r="L66" s="184" t="s">
        <v>162</v>
      </c>
      <c r="M66" s="184" t="s">
        <v>162</v>
      </c>
      <c r="N66" s="184" t="s">
        <v>162</v>
      </c>
      <c r="O66" s="184" t="s">
        <v>162</v>
      </c>
      <c r="P66" s="184" t="s">
        <v>162</v>
      </c>
      <c r="Q66" s="184" t="s">
        <v>162</v>
      </c>
      <c r="R66" s="184" t="s">
        <v>162</v>
      </c>
      <c r="S66" s="184" t="s">
        <v>162</v>
      </c>
      <c r="T66" s="184" t="s">
        <v>162</v>
      </c>
      <c r="U66" s="184" t="s">
        <v>162</v>
      </c>
      <c r="V66" s="184" t="s">
        <v>162</v>
      </c>
      <c r="W66" s="184" t="s">
        <v>162</v>
      </c>
      <c r="X66" s="184" t="s">
        <v>162</v>
      </c>
      <c r="Y66" s="184" t="s">
        <v>162</v>
      </c>
      <c r="Z66" s="184" t="s">
        <v>162</v>
      </c>
      <c r="AA66" s="184" t="s">
        <v>162</v>
      </c>
      <c r="AB66" s="184" t="s">
        <v>162</v>
      </c>
      <c r="AC66" s="184" t="s">
        <v>162</v>
      </c>
      <c r="AD66" s="184" t="s">
        <v>162</v>
      </c>
      <c r="AE66" s="184" t="s">
        <v>162</v>
      </c>
      <c r="AF66" s="184" t="s">
        <v>162</v>
      </c>
      <c r="AG66" s="184" t="s">
        <v>162</v>
      </c>
      <c r="AH66" s="184" t="s">
        <v>162</v>
      </c>
      <c r="AI66" s="184" t="s">
        <v>162</v>
      </c>
      <c r="AJ66" s="184" t="s">
        <v>162</v>
      </c>
      <c r="AK66" s="142">
        <f t="shared" si="2"/>
        <v>0</v>
      </c>
      <c r="AL66" s="144" t="e">
        <f t="shared" si="1"/>
        <v>#DIV/0!</v>
      </c>
    </row>
    <row r="67" spans="2:40" x14ac:dyDescent="0.25">
      <c r="B67" s="17" t="str">
        <f t="shared" si="6"/>
        <v xml:space="preserve">Huasteca_INIFAP Huichihuayan </v>
      </c>
      <c r="C67" s="119" t="s">
        <v>10</v>
      </c>
      <c r="D67" s="119" t="s">
        <v>96</v>
      </c>
      <c r="E67" s="119" t="s">
        <v>97</v>
      </c>
      <c r="F67" s="184" t="s">
        <v>162</v>
      </c>
      <c r="G67" s="184" t="s">
        <v>162</v>
      </c>
      <c r="H67" s="184" t="s">
        <v>162</v>
      </c>
      <c r="I67" s="184" t="s">
        <v>162</v>
      </c>
      <c r="J67" s="184" t="s">
        <v>162</v>
      </c>
      <c r="K67" s="184" t="s">
        <v>162</v>
      </c>
      <c r="L67" s="184" t="s">
        <v>162</v>
      </c>
      <c r="M67" s="184" t="s">
        <v>162</v>
      </c>
      <c r="N67" s="184" t="s">
        <v>162</v>
      </c>
      <c r="O67" s="184" t="s">
        <v>162</v>
      </c>
      <c r="P67" s="184" t="s">
        <v>162</v>
      </c>
      <c r="Q67" s="184" t="s">
        <v>162</v>
      </c>
      <c r="R67" s="184" t="s">
        <v>162</v>
      </c>
      <c r="S67" s="184" t="s">
        <v>162</v>
      </c>
      <c r="T67" s="184" t="s">
        <v>162</v>
      </c>
      <c r="U67" s="184" t="s">
        <v>162</v>
      </c>
      <c r="V67" s="184" t="s">
        <v>162</v>
      </c>
      <c r="W67" s="184" t="s">
        <v>162</v>
      </c>
      <c r="X67" s="184" t="s">
        <v>162</v>
      </c>
      <c r="Y67" s="184" t="s">
        <v>162</v>
      </c>
      <c r="Z67" s="184" t="s">
        <v>162</v>
      </c>
      <c r="AA67" s="184" t="s">
        <v>162</v>
      </c>
      <c r="AB67" s="184" t="s">
        <v>162</v>
      </c>
      <c r="AC67" s="184" t="s">
        <v>162</v>
      </c>
      <c r="AD67" s="184" t="s">
        <v>162</v>
      </c>
      <c r="AE67" s="184" t="s">
        <v>162</v>
      </c>
      <c r="AF67" s="184" t="s">
        <v>162</v>
      </c>
      <c r="AG67" s="184" t="s">
        <v>162</v>
      </c>
      <c r="AH67" s="184" t="s">
        <v>162</v>
      </c>
      <c r="AI67" s="184" t="s">
        <v>162</v>
      </c>
      <c r="AJ67" s="184" t="s">
        <v>162</v>
      </c>
      <c r="AK67" s="142">
        <f t="shared" si="2"/>
        <v>0</v>
      </c>
      <c r="AL67" s="144" t="e">
        <f t="shared" si="1"/>
        <v>#DIV/0!</v>
      </c>
      <c r="AN67" s="16"/>
    </row>
    <row r="68" spans="2:40" x14ac:dyDescent="0.25">
      <c r="B68" s="17" t="str">
        <f t="shared" si="6"/>
        <v>Huasteca_El Encanto</v>
      </c>
      <c r="C68" s="119" t="s">
        <v>10</v>
      </c>
      <c r="D68" s="119" t="s">
        <v>98</v>
      </c>
      <c r="E68" s="119" t="s">
        <v>118</v>
      </c>
      <c r="F68" s="184" t="s">
        <v>162</v>
      </c>
      <c r="G68" s="184" t="s">
        <v>162</v>
      </c>
      <c r="H68" s="184" t="s">
        <v>162</v>
      </c>
      <c r="I68" s="184" t="s">
        <v>162</v>
      </c>
      <c r="J68" s="184" t="s">
        <v>162</v>
      </c>
      <c r="K68" s="184" t="s">
        <v>162</v>
      </c>
      <c r="L68" s="184" t="s">
        <v>162</v>
      </c>
      <c r="M68" s="184" t="s">
        <v>162</v>
      </c>
      <c r="N68" s="184" t="s">
        <v>162</v>
      </c>
      <c r="O68" s="184" t="s">
        <v>162</v>
      </c>
      <c r="P68" s="184" t="s">
        <v>162</v>
      </c>
      <c r="Q68" s="184" t="s">
        <v>162</v>
      </c>
      <c r="R68" s="184" t="s">
        <v>162</v>
      </c>
      <c r="S68" s="184" t="s">
        <v>162</v>
      </c>
      <c r="T68" s="184" t="s">
        <v>162</v>
      </c>
      <c r="U68" s="184" t="s">
        <v>162</v>
      </c>
      <c r="V68" s="184" t="s">
        <v>162</v>
      </c>
      <c r="W68" s="184" t="s">
        <v>162</v>
      </c>
      <c r="X68" s="184" t="s">
        <v>162</v>
      </c>
      <c r="Y68" s="184" t="s">
        <v>162</v>
      </c>
      <c r="Z68" s="184" t="s">
        <v>162</v>
      </c>
      <c r="AA68" s="184" t="s">
        <v>162</v>
      </c>
      <c r="AB68" s="184" t="s">
        <v>162</v>
      </c>
      <c r="AC68" s="184" t="s">
        <v>162</v>
      </c>
      <c r="AD68" s="184" t="s">
        <v>162</v>
      </c>
      <c r="AE68" s="184" t="s">
        <v>162</v>
      </c>
      <c r="AF68" s="184" t="s">
        <v>162</v>
      </c>
      <c r="AG68" s="184" t="s">
        <v>162</v>
      </c>
      <c r="AH68" s="184" t="s">
        <v>162</v>
      </c>
      <c r="AI68" s="184" t="s">
        <v>162</v>
      </c>
      <c r="AJ68" s="184" t="s">
        <v>162</v>
      </c>
      <c r="AK68" s="142">
        <f t="shared" si="2"/>
        <v>0</v>
      </c>
      <c r="AL68" s="144" t="e">
        <f t="shared" si="1"/>
        <v>#DIV/0!</v>
      </c>
    </row>
    <row r="69" spans="2:40" x14ac:dyDescent="0.25">
      <c r="B69" s="17" t="str">
        <f t="shared" si="6"/>
        <v>Huasteca_Tancojol</v>
      </c>
      <c r="C69" s="119" t="s">
        <v>10</v>
      </c>
      <c r="D69" s="119" t="s">
        <v>99</v>
      </c>
      <c r="E69" s="119" t="s">
        <v>118</v>
      </c>
      <c r="F69" s="183">
        <v>0</v>
      </c>
      <c r="G69" s="183">
        <v>0</v>
      </c>
      <c r="H69" s="183">
        <v>0</v>
      </c>
      <c r="I69" s="183">
        <v>0</v>
      </c>
      <c r="J69" s="183">
        <v>0</v>
      </c>
      <c r="K69" s="183">
        <v>0</v>
      </c>
      <c r="L69" s="183">
        <v>0</v>
      </c>
      <c r="M69" s="183">
        <v>0</v>
      </c>
      <c r="N69" s="183">
        <v>0</v>
      </c>
      <c r="O69" s="183">
        <v>0</v>
      </c>
      <c r="P69" s="183">
        <v>0</v>
      </c>
      <c r="Q69" s="183">
        <v>0</v>
      </c>
      <c r="R69" s="183">
        <v>0</v>
      </c>
      <c r="S69" s="183">
        <v>0</v>
      </c>
      <c r="T69" s="183">
        <v>0</v>
      </c>
      <c r="U69" s="183">
        <v>0</v>
      </c>
      <c r="V69" s="183">
        <v>0</v>
      </c>
      <c r="W69" s="183">
        <v>0</v>
      </c>
      <c r="X69" s="183">
        <v>0</v>
      </c>
      <c r="Y69" s="183">
        <v>0</v>
      </c>
      <c r="Z69" s="183">
        <v>0</v>
      </c>
      <c r="AA69" s="183">
        <v>0</v>
      </c>
      <c r="AB69" s="183">
        <v>0</v>
      </c>
      <c r="AC69" s="183">
        <v>0</v>
      </c>
      <c r="AD69" s="183">
        <v>0</v>
      </c>
      <c r="AE69" s="183">
        <v>0</v>
      </c>
      <c r="AF69" s="183">
        <v>0</v>
      </c>
      <c r="AG69" s="183">
        <v>0</v>
      </c>
      <c r="AH69" s="183">
        <v>0</v>
      </c>
      <c r="AI69" s="183">
        <v>0</v>
      </c>
      <c r="AJ69" s="183">
        <v>0</v>
      </c>
      <c r="AK69" s="142">
        <f t="shared" si="2"/>
        <v>0</v>
      </c>
      <c r="AL69" s="144">
        <f t="shared" si="1"/>
        <v>0</v>
      </c>
      <c r="AN69" s="16"/>
    </row>
    <row r="70" spans="2:40" x14ac:dyDescent="0.25">
      <c r="B70" s="17" t="str">
        <f t="shared" si="6"/>
        <v>Huasteca_Est. Rancho El Canal</v>
      </c>
      <c r="C70" s="119" t="s">
        <v>10</v>
      </c>
      <c r="D70" s="119" t="s">
        <v>100</v>
      </c>
      <c r="E70" s="119" t="s">
        <v>101</v>
      </c>
      <c r="F70" s="184" t="s">
        <v>162</v>
      </c>
      <c r="G70" s="184" t="s">
        <v>162</v>
      </c>
      <c r="H70" s="184" t="s">
        <v>162</v>
      </c>
      <c r="I70" s="184" t="s">
        <v>162</v>
      </c>
      <c r="J70" s="184" t="s">
        <v>162</v>
      </c>
      <c r="K70" s="184" t="s">
        <v>162</v>
      </c>
      <c r="L70" s="184" t="s">
        <v>162</v>
      </c>
      <c r="M70" s="184" t="s">
        <v>162</v>
      </c>
      <c r="N70" s="184" t="s">
        <v>162</v>
      </c>
      <c r="O70" s="184" t="s">
        <v>162</v>
      </c>
      <c r="P70" s="184" t="s">
        <v>162</v>
      </c>
      <c r="Q70" s="184" t="s">
        <v>162</v>
      </c>
      <c r="R70" s="184" t="s">
        <v>162</v>
      </c>
      <c r="S70" s="184" t="s">
        <v>162</v>
      </c>
      <c r="T70" s="184" t="s">
        <v>162</v>
      </c>
      <c r="U70" s="184" t="s">
        <v>162</v>
      </c>
      <c r="V70" s="184" t="s">
        <v>162</v>
      </c>
      <c r="W70" s="184" t="s">
        <v>162</v>
      </c>
      <c r="X70" s="184" t="s">
        <v>162</v>
      </c>
      <c r="Y70" s="184" t="s">
        <v>162</v>
      </c>
      <c r="Z70" s="184" t="s">
        <v>162</v>
      </c>
      <c r="AA70" s="184" t="s">
        <v>162</v>
      </c>
      <c r="AB70" s="184" t="s">
        <v>162</v>
      </c>
      <c r="AC70" s="184" t="s">
        <v>162</v>
      </c>
      <c r="AD70" s="184" t="s">
        <v>162</v>
      </c>
      <c r="AE70" s="184" t="s">
        <v>162</v>
      </c>
      <c r="AF70" s="184" t="s">
        <v>162</v>
      </c>
      <c r="AG70" s="184" t="s">
        <v>162</v>
      </c>
      <c r="AH70" s="184" t="s">
        <v>162</v>
      </c>
      <c r="AI70" s="184" t="s">
        <v>162</v>
      </c>
      <c r="AJ70" s="184" t="s">
        <v>162</v>
      </c>
      <c r="AK70" s="142">
        <f t="shared" si="2"/>
        <v>0</v>
      </c>
      <c r="AL70" s="144" t="e">
        <f t="shared" si="1"/>
        <v>#DIV/0!</v>
      </c>
    </row>
    <row r="71" spans="2:40" x14ac:dyDescent="0.25">
      <c r="B71" s="17" t="str">
        <f t="shared" si="6"/>
        <v>Huasteca_Tamasopo</v>
      </c>
      <c r="C71" s="119" t="s">
        <v>10</v>
      </c>
      <c r="D71" s="119" t="s">
        <v>101</v>
      </c>
      <c r="E71" s="119" t="s">
        <v>101</v>
      </c>
      <c r="F71" s="184" t="s">
        <v>162</v>
      </c>
      <c r="G71" s="184" t="s">
        <v>162</v>
      </c>
      <c r="H71" s="184" t="s">
        <v>162</v>
      </c>
      <c r="I71" s="184" t="s">
        <v>162</v>
      </c>
      <c r="J71" s="184" t="s">
        <v>162</v>
      </c>
      <c r="K71" s="184" t="s">
        <v>162</v>
      </c>
      <c r="L71" s="184" t="s">
        <v>162</v>
      </c>
      <c r="M71" s="184" t="s">
        <v>162</v>
      </c>
      <c r="N71" s="184" t="s">
        <v>162</v>
      </c>
      <c r="O71" s="184" t="s">
        <v>162</v>
      </c>
      <c r="P71" s="184" t="s">
        <v>162</v>
      </c>
      <c r="Q71" s="184" t="s">
        <v>162</v>
      </c>
      <c r="R71" s="184" t="s">
        <v>162</v>
      </c>
      <c r="S71" s="184" t="s">
        <v>162</v>
      </c>
      <c r="T71" s="184" t="s">
        <v>162</v>
      </c>
      <c r="U71" s="184" t="s">
        <v>162</v>
      </c>
      <c r="V71" s="184" t="s">
        <v>162</v>
      </c>
      <c r="W71" s="184" t="s">
        <v>162</v>
      </c>
      <c r="X71" s="184" t="s">
        <v>162</v>
      </c>
      <c r="Y71" s="184" t="s">
        <v>162</v>
      </c>
      <c r="Z71" s="184" t="s">
        <v>162</v>
      </c>
      <c r="AA71" s="184" t="s">
        <v>162</v>
      </c>
      <c r="AB71" s="184" t="s">
        <v>162</v>
      </c>
      <c r="AC71" s="184" t="s">
        <v>162</v>
      </c>
      <c r="AD71" s="184" t="s">
        <v>162</v>
      </c>
      <c r="AE71" s="184" t="s">
        <v>162</v>
      </c>
      <c r="AF71" s="184" t="s">
        <v>162</v>
      </c>
      <c r="AG71" s="184" t="s">
        <v>162</v>
      </c>
      <c r="AH71" s="184" t="s">
        <v>162</v>
      </c>
      <c r="AI71" s="184" t="s">
        <v>162</v>
      </c>
      <c r="AJ71" s="184" t="s">
        <v>162</v>
      </c>
      <c r="AK71" s="142">
        <f t="shared" si="2"/>
        <v>0</v>
      </c>
      <c r="AL71" s="144" t="e">
        <f t="shared" si="1"/>
        <v>#DIV/0!</v>
      </c>
      <c r="AN71" s="16"/>
    </row>
    <row r="72" spans="2:40" x14ac:dyDescent="0.25">
      <c r="B72" s="17" t="str">
        <f t="shared" si="6"/>
        <v xml:space="preserve">Huasteca_Rancho Progreso </v>
      </c>
      <c r="C72" s="119" t="s">
        <v>10</v>
      </c>
      <c r="D72" s="119" t="s">
        <v>102</v>
      </c>
      <c r="E72" s="119" t="s">
        <v>103</v>
      </c>
      <c r="F72" s="183">
        <v>0</v>
      </c>
      <c r="G72" s="183">
        <v>0</v>
      </c>
      <c r="H72" s="183">
        <v>0</v>
      </c>
      <c r="I72" s="183">
        <v>0</v>
      </c>
      <c r="J72" s="183">
        <v>0</v>
      </c>
      <c r="K72" s="183">
        <v>0</v>
      </c>
      <c r="L72" s="183">
        <v>0</v>
      </c>
      <c r="M72" s="183">
        <v>0</v>
      </c>
      <c r="N72" s="183">
        <v>0</v>
      </c>
      <c r="O72" s="183">
        <v>0</v>
      </c>
      <c r="P72" s="183">
        <v>0</v>
      </c>
      <c r="Q72" s="184" t="s">
        <v>162</v>
      </c>
      <c r="R72" s="184" t="s">
        <v>162</v>
      </c>
      <c r="S72" s="183">
        <v>0</v>
      </c>
      <c r="T72" s="183">
        <v>0</v>
      </c>
      <c r="U72" s="183">
        <v>0</v>
      </c>
      <c r="V72" s="183">
        <v>0</v>
      </c>
      <c r="W72" s="183">
        <v>0</v>
      </c>
      <c r="X72" s="183" t="s">
        <v>162</v>
      </c>
      <c r="Y72" s="183">
        <v>0</v>
      </c>
      <c r="Z72" s="183">
        <v>0</v>
      </c>
      <c r="AA72" s="183">
        <v>0</v>
      </c>
      <c r="AB72" s="183">
        <v>0</v>
      </c>
      <c r="AC72" s="183">
        <v>0</v>
      </c>
      <c r="AD72" s="184" t="s">
        <v>162</v>
      </c>
      <c r="AE72" s="183">
        <v>0</v>
      </c>
      <c r="AF72" s="183">
        <v>0</v>
      </c>
      <c r="AG72" s="184" t="s">
        <v>162</v>
      </c>
      <c r="AH72" s="184" t="s">
        <v>162</v>
      </c>
      <c r="AI72" s="183">
        <v>0</v>
      </c>
      <c r="AJ72" s="183" t="s">
        <v>162</v>
      </c>
      <c r="AK72" s="142">
        <f t="shared" si="2"/>
        <v>0</v>
      </c>
      <c r="AL72" s="144">
        <f t="shared" si="1"/>
        <v>0</v>
      </c>
    </row>
    <row r="73" spans="2:40" x14ac:dyDescent="0.25">
      <c r="B73" s="17" t="str">
        <f t="shared" si="6"/>
        <v xml:space="preserve">Huasteca_Tampacoy </v>
      </c>
      <c r="C73" s="119" t="s">
        <v>10</v>
      </c>
      <c r="D73" s="119" t="s">
        <v>104</v>
      </c>
      <c r="E73" s="119" t="s">
        <v>22</v>
      </c>
      <c r="F73" s="183">
        <v>0</v>
      </c>
      <c r="G73" s="183">
        <v>0</v>
      </c>
      <c r="H73" s="183">
        <v>0</v>
      </c>
      <c r="I73" s="183">
        <v>0</v>
      </c>
      <c r="J73" s="183">
        <v>0</v>
      </c>
      <c r="K73" s="183">
        <v>0</v>
      </c>
      <c r="L73" s="183">
        <v>0</v>
      </c>
      <c r="M73" s="183">
        <v>0</v>
      </c>
      <c r="N73" s="183">
        <v>0</v>
      </c>
      <c r="O73" s="183">
        <v>38.6</v>
      </c>
      <c r="P73" s="183">
        <v>0</v>
      </c>
      <c r="Q73" s="183">
        <v>0</v>
      </c>
      <c r="R73" s="183">
        <v>27.2</v>
      </c>
      <c r="S73" s="183">
        <v>9.1999999999999993</v>
      </c>
      <c r="T73" s="183">
        <v>0</v>
      </c>
      <c r="U73" s="183">
        <v>18.2</v>
      </c>
      <c r="V73" s="183">
        <v>19.2</v>
      </c>
      <c r="W73" s="183">
        <v>12.2</v>
      </c>
      <c r="X73" s="183">
        <v>0</v>
      </c>
      <c r="Y73" s="183">
        <v>0</v>
      </c>
      <c r="Z73" s="183">
        <v>0</v>
      </c>
      <c r="AA73" s="183">
        <v>0.2</v>
      </c>
      <c r="AB73" s="183">
        <v>9</v>
      </c>
      <c r="AC73" s="183">
        <v>1.6</v>
      </c>
      <c r="AD73" s="183">
        <v>0</v>
      </c>
      <c r="AE73" s="183">
        <v>0</v>
      </c>
      <c r="AF73" s="183">
        <v>0</v>
      </c>
      <c r="AG73" s="183">
        <v>0.2</v>
      </c>
      <c r="AH73" s="183">
        <v>2.8</v>
      </c>
      <c r="AI73" s="183">
        <v>0.4</v>
      </c>
      <c r="AJ73" s="183">
        <v>11.6</v>
      </c>
      <c r="AK73" s="142">
        <f t="shared" si="2"/>
        <v>150.4</v>
      </c>
      <c r="AL73" s="144">
        <f t="shared" si="1"/>
        <v>4.8516129032258064</v>
      </c>
      <c r="AN73" s="16"/>
    </row>
    <row r="74" spans="2:40" x14ac:dyDescent="0.25">
      <c r="B74" s="17" t="str">
        <f t="shared" si="6"/>
        <v>Media_Cd. Del Maíz</v>
      </c>
      <c r="C74" s="17" t="s">
        <v>5</v>
      </c>
      <c r="D74" s="17" t="s">
        <v>105</v>
      </c>
      <c r="E74" s="17" t="s">
        <v>105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8.4</v>
      </c>
      <c r="L74" s="183">
        <v>0</v>
      </c>
      <c r="M74" s="183">
        <v>1.4</v>
      </c>
      <c r="N74" s="183">
        <v>2.6</v>
      </c>
      <c r="O74" s="183">
        <v>6.8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0.8</v>
      </c>
      <c r="V74" s="183">
        <v>5</v>
      </c>
      <c r="W74" s="183">
        <v>0</v>
      </c>
      <c r="X74" s="183">
        <v>2</v>
      </c>
      <c r="Y74" s="183">
        <v>0</v>
      </c>
      <c r="Z74" s="183">
        <v>0</v>
      </c>
      <c r="AA74" s="183">
        <v>0</v>
      </c>
      <c r="AB74" s="183">
        <v>0.2</v>
      </c>
      <c r="AC74" s="183">
        <v>0</v>
      </c>
      <c r="AD74" s="183">
        <v>0</v>
      </c>
      <c r="AE74" s="183">
        <v>0</v>
      </c>
      <c r="AF74" s="183">
        <v>0</v>
      </c>
      <c r="AG74" s="184" t="s">
        <v>162</v>
      </c>
      <c r="AH74" s="184" t="s">
        <v>162</v>
      </c>
      <c r="AI74" s="184" t="s">
        <v>162</v>
      </c>
      <c r="AJ74" s="184" t="s">
        <v>162</v>
      </c>
      <c r="AK74" s="142">
        <f t="shared" si="2"/>
        <v>27.2</v>
      </c>
      <c r="AL74" s="144">
        <f t="shared" ref="AL74:AL80" si="7">AVERAGE(F74:AJ74)</f>
        <v>1.0074074074074073</v>
      </c>
    </row>
    <row r="75" spans="2:40" x14ac:dyDescent="0.25">
      <c r="B75" s="17" t="str">
        <f t="shared" si="6"/>
        <v>Media_CBTA 123</v>
      </c>
      <c r="C75" s="17" t="s">
        <v>5</v>
      </c>
      <c r="D75" s="17" t="s">
        <v>106</v>
      </c>
      <c r="E75" s="17" t="s">
        <v>6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0</v>
      </c>
      <c r="L75" s="183">
        <v>0</v>
      </c>
      <c r="M75" s="183">
        <v>0</v>
      </c>
      <c r="N75" s="183">
        <v>0</v>
      </c>
      <c r="O75" s="183">
        <v>2.4</v>
      </c>
      <c r="P75" s="183">
        <v>0</v>
      </c>
      <c r="Q75" s="183">
        <v>0</v>
      </c>
      <c r="R75" s="183">
        <v>0</v>
      </c>
      <c r="S75" s="183">
        <v>0.4</v>
      </c>
      <c r="T75" s="183">
        <v>0</v>
      </c>
      <c r="U75" s="183">
        <v>0</v>
      </c>
      <c r="V75" s="183">
        <v>2.8</v>
      </c>
      <c r="W75" s="183">
        <v>0</v>
      </c>
      <c r="X75" s="183">
        <v>0</v>
      </c>
      <c r="Y75" s="183">
        <v>0</v>
      </c>
      <c r="Z75" s="183">
        <v>0</v>
      </c>
      <c r="AA75" s="183">
        <v>1.4</v>
      </c>
      <c r="AB75" s="183">
        <v>5.8</v>
      </c>
      <c r="AC75" s="183">
        <v>19.2</v>
      </c>
      <c r="AD75" s="183">
        <v>0</v>
      </c>
      <c r="AE75" s="183">
        <v>0</v>
      </c>
      <c r="AF75" s="183">
        <v>0</v>
      </c>
      <c r="AG75" s="184" t="s">
        <v>162</v>
      </c>
      <c r="AH75" s="184" t="s">
        <v>162</v>
      </c>
      <c r="AI75" s="184" t="s">
        <v>162</v>
      </c>
      <c r="AJ75" s="184" t="s">
        <v>162</v>
      </c>
      <c r="AK75" s="142">
        <f t="shared" ref="AK75:AK80" si="8">SUM(F75:AJ75)</f>
        <v>32</v>
      </c>
      <c r="AL75" s="144">
        <f t="shared" si="7"/>
        <v>1.1851851851851851</v>
      </c>
      <c r="AN75" s="16"/>
    </row>
    <row r="76" spans="2:40" x14ac:dyDescent="0.25">
      <c r="B76" s="17" t="str">
        <f t="shared" si="6"/>
        <v>Media_Potrero San Isidro</v>
      </c>
      <c r="C76" s="17" t="s">
        <v>5</v>
      </c>
      <c r="D76" s="17" t="s">
        <v>107</v>
      </c>
      <c r="E76" s="17" t="s">
        <v>108</v>
      </c>
      <c r="F76" s="183">
        <v>0.2</v>
      </c>
      <c r="G76" s="183">
        <v>0</v>
      </c>
      <c r="H76" s="183">
        <v>0</v>
      </c>
      <c r="I76" s="183">
        <v>0</v>
      </c>
      <c r="J76" s="183">
        <v>0</v>
      </c>
      <c r="K76" s="183">
        <v>0</v>
      </c>
      <c r="L76" s="183">
        <v>0</v>
      </c>
      <c r="M76" s="183">
        <v>0.2</v>
      </c>
      <c r="N76" s="183">
        <v>0</v>
      </c>
      <c r="O76" s="183">
        <v>6.2</v>
      </c>
      <c r="P76" s="183">
        <v>0</v>
      </c>
      <c r="Q76" s="183">
        <v>0</v>
      </c>
      <c r="R76" s="183">
        <v>0</v>
      </c>
      <c r="S76" s="183">
        <v>7.8</v>
      </c>
      <c r="T76" s="183">
        <v>0.2</v>
      </c>
      <c r="U76" s="183">
        <v>0</v>
      </c>
      <c r="V76" s="183">
        <v>4</v>
      </c>
      <c r="W76" s="183">
        <v>0.4</v>
      </c>
      <c r="X76" s="183">
        <v>0.2</v>
      </c>
      <c r="Y76" s="183">
        <v>0</v>
      </c>
      <c r="Z76" s="183">
        <v>0</v>
      </c>
      <c r="AA76" s="183">
        <v>10.199999999999999</v>
      </c>
      <c r="AB76" s="183">
        <v>38.4</v>
      </c>
      <c r="AC76" s="183">
        <v>3.4</v>
      </c>
      <c r="AD76" s="183">
        <v>0</v>
      </c>
      <c r="AE76" s="183">
        <v>0.2</v>
      </c>
      <c r="AF76" s="183">
        <v>0</v>
      </c>
      <c r="AG76" s="184" t="s">
        <v>162</v>
      </c>
      <c r="AH76" s="184" t="s">
        <v>162</v>
      </c>
      <c r="AI76" s="184" t="s">
        <v>162</v>
      </c>
      <c r="AJ76" s="184" t="s">
        <v>162</v>
      </c>
      <c r="AK76" s="142">
        <f t="shared" si="8"/>
        <v>71.400000000000006</v>
      </c>
      <c r="AL76" s="144">
        <f t="shared" si="7"/>
        <v>2.6444444444444448</v>
      </c>
    </row>
    <row r="77" spans="2:40" x14ac:dyDescent="0.25">
      <c r="B77" s="17" t="str">
        <f t="shared" si="6"/>
        <v>Media_El Naranjal</v>
      </c>
      <c r="C77" s="17" t="s">
        <v>5</v>
      </c>
      <c r="D77" s="17" t="s">
        <v>109</v>
      </c>
      <c r="E77" s="17" t="s">
        <v>7</v>
      </c>
      <c r="F77" s="183">
        <v>0</v>
      </c>
      <c r="G77" s="183">
        <v>0</v>
      </c>
      <c r="H77" s="183">
        <v>0</v>
      </c>
      <c r="I77" s="183">
        <v>0</v>
      </c>
      <c r="J77" s="183">
        <v>0</v>
      </c>
      <c r="K77" s="183">
        <v>0</v>
      </c>
      <c r="L77" s="183">
        <v>0</v>
      </c>
      <c r="M77" s="183">
        <v>0</v>
      </c>
      <c r="N77" s="183">
        <v>0.2</v>
      </c>
      <c r="O77" s="183">
        <v>0</v>
      </c>
      <c r="P77" s="183">
        <v>0</v>
      </c>
      <c r="Q77" s="183">
        <v>0.2</v>
      </c>
      <c r="R77" s="183">
        <v>0</v>
      </c>
      <c r="S77" s="183">
        <v>0.4</v>
      </c>
      <c r="T77" s="183">
        <v>0.2</v>
      </c>
      <c r="U77" s="183">
        <v>0</v>
      </c>
      <c r="V77" s="183">
        <v>0.2</v>
      </c>
      <c r="W77" s="183">
        <v>0</v>
      </c>
      <c r="X77" s="183">
        <v>0.2</v>
      </c>
      <c r="Y77" s="183">
        <v>0</v>
      </c>
      <c r="Z77" s="183">
        <v>0</v>
      </c>
      <c r="AA77" s="183">
        <v>0</v>
      </c>
      <c r="AB77" s="183">
        <v>0.2</v>
      </c>
      <c r="AC77" s="183">
        <v>0.6</v>
      </c>
      <c r="AD77" s="183">
        <v>0.2</v>
      </c>
      <c r="AE77" s="183">
        <v>0.2</v>
      </c>
      <c r="AF77" s="183">
        <v>0</v>
      </c>
      <c r="AG77" s="183">
        <v>0.2</v>
      </c>
      <c r="AH77" s="183">
        <v>0</v>
      </c>
      <c r="AI77" s="183">
        <v>0.2</v>
      </c>
      <c r="AJ77" s="183">
        <v>0</v>
      </c>
      <c r="AK77" s="142">
        <f t="shared" si="8"/>
        <v>3.0000000000000004</v>
      </c>
      <c r="AL77" s="144">
        <f t="shared" si="7"/>
        <v>9.6774193548387108E-2</v>
      </c>
      <c r="AN77" s="16"/>
    </row>
    <row r="78" spans="2:40" x14ac:dyDescent="0.25">
      <c r="B78" s="17" t="str">
        <f t="shared" si="6"/>
        <v>Media_Progreso</v>
      </c>
      <c r="C78" s="17" t="s">
        <v>5</v>
      </c>
      <c r="D78" s="17" t="s">
        <v>110</v>
      </c>
      <c r="E78" s="17" t="s">
        <v>7</v>
      </c>
      <c r="F78" s="183">
        <v>0</v>
      </c>
      <c r="G78" s="183">
        <v>0</v>
      </c>
      <c r="H78" s="183">
        <v>0</v>
      </c>
      <c r="I78" s="183">
        <v>0</v>
      </c>
      <c r="J78" s="183">
        <v>0</v>
      </c>
      <c r="K78" s="183">
        <v>0</v>
      </c>
      <c r="L78" s="183">
        <v>0</v>
      </c>
      <c r="M78" s="183">
        <v>0.2</v>
      </c>
      <c r="N78" s="183">
        <v>0</v>
      </c>
      <c r="O78" s="183">
        <v>0</v>
      </c>
      <c r="P78" s="183">
        <v>0</v>
      </c>
      <c r="Q78" s="183">
        <v>0</v>
      </c>
      <c r="R78" s="183">
        <v>0.2</v>
      </c>
      <c r="S78" s="183">
        <v>0</v>
      </c>
      <c r="T78" s="183">
        <v>0</v>
      </c>
      <c r="U78" s="183">
        <v>4</v>
      </c>
      <c r="V78" s="183">
        <v>3.2</v>
      </c>
      <c r="W78" s="183">
        <v>0</v>
      </c>
      <c r="X78" s="183">
        <v>0</v>
      </c>
      <c r="Y78" s="183">
        <v>0</v>
      </c>
      <c r="Z78" s="183">
        <v>0</v>
      </c>
      <c r="AA78" s="183">
        <v>1.8</v>
      </c>
      <c r="AB78" s="183">
        <v>13.4</v>
      </c>
      <c r="AC78" s="183">
        <v>4.2</v>
      </c>
      <c r="AD78" s="183">
        <v>0</v>
      </c>
      <c r="AE78" s="183">
        <v>0</v>
      </c>
      <c r="AF78" s="183">
        <v>0</v>
      </c>
      <c r="AG78" s="184" t="s">
        <v>162</v>
      </c>
      <c r="AH78" s="184" t="s">
        <v>162</v>
      </c>
      <c r="AI78" s="184" t="s">
        <v>162</v>
      </c>
      <c r="AJ78" s="184" t="s">
        <v>162</v>
      </c>
      <c r="AK78" s="142">
        <f t="shared" si="8"/>
        <v>27</v>
      </c>
      <c r="AL78" s="144">
        <f t="shared" si="7"/>
        <v>1</v>
      </c>
    </row>
    <row r="79" spans="2:40" x14ac:dyDescent="0.25">
      <c r="B79" s="17" t="str">
        <f t="shared" si="6"/>
        <v xml:space="preserve">Media_Palo Alto </v>
      </c>
      <c r="C79" s="17" t="s">
        <v>5</v>
      </c>
      <c r="D79" s="17" t="s">
        <v>111</v>
      </c>
      <c r="E79" s="17" t="s">
        <v>112</v>
      </c>
      <c r="F79" s="183">
        <v>0</v>
      </c>
      <c r="G79" s="183">
        <v>0</v>
      </c>
      <c r="H79" s="183">
        <v>0</v>
      </c>
      <c r="I79" s="183">
        <v>0</v>
      </c>
      <c r="J79" s="183">
        <v>0</v>
      </c>
      <c r="K79" s="183">
        <v>0</v>
      </c>
      <c r="L79" s="183">
        <v>0</v>
      </c>
      <c r="M79" s="183">
        <v>9</v>
      </c>
      <c r="N79" s="183">
        <v>0</v>
      </c>
      <c r="O79" s="183">
        <v>4.8</v>
      </c>
      <c r="P79" s="183">
        <v>1</v>
      </c>
      <c r="Q79" s="183">
        <v>0</v>
      </c>
      <c r="R79" s="183">
        <v>0</v>
      </c>
      <c r="S79" s="183">
        <v>0</v>
      </c>
      <c r="T79" s="183">
        <v>0</v>
      </c>
      <c r="U79" s="183">
        <v>3</v>
      </c>
      <c r="V79" s="183">
        <v>7.4</v>
      </c>
      <c r="W79" s="183">
        <v>8</v>
      </c>
      <c r="X79" s="183">
        <v>0.2</v>
      </c>
      <c r="Y79" s="183">
        <v>0</v>
      </c>
      <c r="Z79" s="183">
        <v>0</v>
      </c>
      <c r="AA79" s="183">
        <v>2.8</v>
      </c>
      <c r="AB79" s="183">
        <v>33.4</v>
      </c>
      <c r="AC79" s="183">
        <v>2.4</v>
      </c>
      <c r="AD79" s="183">
        <v>0.2</v>
      </c>
      <c r="AE79" s="183">
        <v>0</v>
      </c>
      <c r="AF79" s="183">
        <v>0</v>
      </c>
      <c r="AG79" s="184" t="s">
        <v>162</v>
      </c>
      <c r="AH79" s="184" t="s">
        <v>162</v>
      </c>
      <c r="AI79" s="184" t="s">
        <v>162</v>
      </c>
      <c r="AJ79" s="184" t="s">
        <v>162</v>
      </c>
      <c r="AK79" s="142">
        <f t="shared" si="8"/>
        <v>72.2</v>
      </c>
      <c r="AL79" s="144">
        <f t="shared" si="7"/>
        <v>2.674074074074074</v>
      </c>
      <c r="AN79" s="16"/>
    </row>
    <row r="80" spans="2:40" x14ac:dyDescent="0.25">
      <c r="B80" s="17" t="str">
        <f t="shared" si="6"/>
        <v xml:space="preserve">Media _Rayón </v>
      </c>
      <c r="C80" s="79" t="s">
        <v>113</v>
      </c>
      <c r="D80" s="79" t="s">
        <v>114</v>
      </c>
      <c r="E80" s="79" t="s">
        <v>114</v>
      </c>
      <c r="F80" s="183">
        <v>0</v>
      </c>
      <c r="G80" s="183">
        <v>0</v>
      </c>
      <c r="H80" s="183">
        <v>0</v>
      </c>
      <c r="I80" s="183">
        <v>0</v>
      </c>
      <c r="J80" s="183">
        <v>0</v>
      </c>
      <c r="K80" s="183">
        <v>0</v>
      </c>
      <c r="L80" s="183">
        <v>0</v>
      </c>
      <c r="M80" s="183">
        <v>0</v>
      </c>
      <c r="N80" s="183">
        <v>0</v>
      </c>
      <c r="O80" s="183">
        <v>0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0</v>
      </c>
      <c r="W80" s="183">
        <v>0</v>
      </c>
      <c r="X80" s="183">
        <v>0</v>
      </c>
      <c r="Y80" s="183">
        <v>0</v>
      </c>
      <c r="Z80" s="183">
        <v>0</v>
      </c>
      <c r="AA80" s="183">
        <v>0</v>
      </c>
      <c r="AB80" s="183">
        <v>0</v>
      </c>
      <c r="AC80" s="183">
        <v>0</v>
      </c>
      <c r="AD80" s="183">
        <v>0</v>
      </c>
      <c r="AE80" s="183">
        <v>0</v>
      </c>
      <c r="AF80" s="183">
        <v>0</v>
      </c>
      <c r="AG80" s="184" t="s">
        <v>162</v>
      </c>
      <c r="AH80" s="184" t="s">
        <v>162</v>
      </c>
      <c r="AI80" s="184" t="s">
        <v>162</v>
      </c>
      <c r="AJ80" s="184" t="s">
        <v>162</v>
      </c>
      <c r="AK80" s="142">
        <f t="shared" si="8"/>
        <v>0</v>
      </c>
      <c r="AL80" s="144">
        <f t="shared" si="7"/>
        <v>0</v>
      </c>
    </row>
    <row r="81" spans="2:38" s="1" customFormat="1" ht="15" customHeight="1" x14ac:dyDescent="0.2">
      <c r="B81" s="203" t="s">
        <v>31</v>
      </c>
      <c r="C81" s="203"/>
      <c r="D81" s="203"/>
      <c r="E81" s="203"/>
      <c r="F81" s="18">
        <f>AVERAGE(F5:F80)</f>
        <v>7.2881355932203393E-2</v>
      </c>
      <c r="G81" s="18">
        <f>AVERAGE(G5:G80)</f>
        <v>3.3333333333333335E-3</v>
      </c>
      <c r="H81" s="18">
        <f t="shared" ref="H81:AL81" si="9">AVERAGE(H5:H80)</f>
        <v>1.3793103448275864E-2</v>
      </c>
      <c r="I81" s="18">
        <f t="shared" si="9"/>
        <v>0.14666666666666667</v>
      </c>
      <c r="J81" s="18">
        <f t="shared" si="9"/>
        <v>4.2793103448275858</v>
      </c>
      <c r="K81" s="18">
        <f t="shared" si="9"/>
        <v>0.9949152542372881</v>
      </c>
      <c r="L81" s="18">
        <f t="shared" si="9"/>
        <v>2.4338983050847456</v>
      </c>
      <c r="M81" s="18">
        <f t="shared" si="9"/>
        <v>0.59830508474576272</v>
      </c>
      <c r="N81" s="18">
        <f t="shared" si="9"/>
        <v>4.7263157894736851</v>
      </c>
      <c r="O81" s="18">
        <f t="shared" si="9"/>
        <v>5.2148148148148152</v>
      </c>
      <c r="P81" s="18">
        <f t="shared" si="9"/>
        <v>7.6785714285714304E-2</v>
      </c>
      <c r="Q81" s="18">
        <f t="shared" si="9"/>
        <v>1.3793103448275864E-2</v>
      </c>
      <c r="R81" s="18">
        <f t="shared" si="9"/>
        <v>2.8999999999999995</v>
      </c>
      <c r="S81" s="18">
        <f t="shared" si="9"/>
        <v>3.60677966101695</v>
      </c>
      <c r="T81" s="18">
        <f t="shared" si="9"/>
        <v>8.9655172413793102E-2</v>
      </c>
      <c r="U81" s="18">
        <f t="shared" si="9"/>
        <v>6.320689655172413</v>
      </c>
      <c r="V81" s="18">
        <f t="shared" si="9"/>
        <v>5.8799999999999981</v>
      </c>
      <c r="W81" s="18">
        <f t="shared" si="9"/>
        <v>3.0711864406779661</v>
      </c>
      <c r="X81" s="18">
        <f t="shared" si="9"/>
        <v>0.17894736842105258</v>
      </c>
      <c r="Y81" s="18">
        <f t="shared" si="9"/>
        <v>7.796610169491526E-2</v>
      </c>
      <c r="Z81" s="18">
        <f t="shared" si="9"/>
        <v>0.15333333333333335</v>
      </c>
      <c r="AA81" s="18">
        <f t="shared" si="9"/>
        <v>5.2947368421052623</v>
      </c>
      <c r="AB81" s="18">
        <f t="shared" si="9"/>
        <v>15.553571428571431</v>
      </c>
      <c r="AC81" s="18">
        <f t="shared" si="9"/>
        <v>4.0345454545454533</v>
      </c>
      <c r="AD81" s="18">
        <f t="shared" si="9"/>
        <v>7.0175438596491229E-3</v>
      </c>
      <c r="AE81" s="18">
        <f t="shared" si="9"/>
        <v>3.8596491228070177E-2</v>
      </c>
      <c r="AF81" s="18">
        <f t="shared" si="9"/>
        <v>0.52982456140350875</v>
      </c>
      <c r="AG81" s="18">
        <f t="shared" si="9"/>
        <v>4.9249999999999989</v>
      </c>
      <c r="AH81" s="18">
        <f t="shared" si="9"/>
        <v>4.7906976744186043</v>
      </c>
      <c r="AI81" s="18">
        <f t="shared" si="9"/>
        <v>2.5441176470588243</v>
      </c>
      <c r="AJ81" s="18">
        <f t="shared" si="9"/>
        <v>3.4824999999999995</v>
      </c>
      <c r="AK81" s="18">
        <f t="shared" si="9"/>
        <v>57.994736842105247</v>
      </c>
      <c r="AL81" s="18" t="e">
        <f t="shared" si="9"/>
        <v>#DIV/0!</v>
      </c>
    </row>
    <row r="83" spans="2:38" s="1" customFormat="1" ht="14.25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N24">
    <sortCondition ref="D11:D24"/>
  </sortState>
  <mergeCells count="3">
    <mergeCell ref="B3:AL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3:AM83"/>
  <sheetViews>
    <sheetView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30" width="7" customWidth="1"/>
    <col min="31" max="35" width="7" bestFit="1" customWidth="1"/>
    <col min="36" max="37" width="10.42578125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3" spans="2:37" s="2" customFormat="1" ht="15" customHeight="1" x14ac:dyDescent="0.2">
      <c r="B3" s="205" t="s">
        <v>132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3" t="s">
        <v>29</v>
      </c>
      <c r="AK4" s="24" t="s">
        <v>30</v>
      </c>
    </row>
    <row r="5" spans="2:37" s="9" customFormat="1" ht="14.25" customHeight="1" x14ac:dyDescent="0.2">
      <c r="B5" s="5" t="str">
        <f t="shared" ref="B5:B11" si="0">CONCATENATE(C5,"_",D5)</f>
        <v>Altiplano_Matehuala</v>
      </c>
      <c r="C5" s="101" t="s">
        <v>0</v>
      </c>
      <c r="D5" s="101" t="s">
        <v>1</v>
      </c>
      <c r="E5" s="101" t="s">
        <v>1</v>
      </c>
      <c r="F5" s="94" t="s">
        <v>162</v>
      </c>
      <c r="G5" s="94">
        <v>0</v>
      </c>
      <c r="H5" s="94" t="s">
        <v>162</v>
      </c>
      <c r="I5" s="94">
        <v>0</v>
      </c>
      <c r="J5" s="94">
        <v>0</v>
      </c>
      <c r="K5" s="94">
        <v>0</v>
      </c>
      <c r="L5" s="94">
        <v>0</v>
      </c>
      <c r="M5" s="94">
        <v>0</v>
      </c>
      <c r="N5" s="94">
        <v>0</v>
      </c>
      <c r="O5" s="94" t="s">
        <v>162</v>
      </c>
      <c r="P5" s="94">
        <v>0</v>
      </c>
      <c r="Q5" s="94">
        <v>0</v>
      </c>
      <c r="R5" s="94">
        <v>0</v>
      </c>
      <c r="S5" s="94" t="s">
        <v>162</v>
      </c>
      <c r="T5" s="94">
        <v>0</v>
      </c>
      <c r="U5" s="94">
        <v>0</v>
      </c>
      <c r="V5" s="94">
        <v>0</v>
      </c>
      <c r="W5" s="94">
        <v>0</v>
      </c>
      <c r="X5" s="94">
        <v>0</v>
      </c>
      <c r="Y5" s="94" t="s">
        <v>162</v>
      </c>
      <c r="Z5" s="94">
        <v>0</v>
      </c>
      <c r="AA5" s="94">
        <v>0</v>
      </c>
      <c r="AB5" s="94">
        <v>0</v>
      </c>
      <c r="AC5" s="94">
        <v>0</v>
      </c>
      <c r="AD5" s="94">
        <v>0</v>
      </c>
      <c r="AE5" s="94" t="s">
        <v>162</v>
      </c>
      <c r="AF5" s="94" t="s">
        <v>162</v>
      </c>
      <c r="AG5" s="94" t="s">
        <v>162</v>
      </c>
      <c r="AH5" s="94" t="s">
        <v>162</v>
      </c>
      <c r="AI5" s="94">
        <v>0</v>
      </c>
      <c r="AJ5" s="141">
        <f t="shared" ref="AJ5:AJ12" si="1">SUM(F5:AI5)</f>
        <v>0</v>
      </c>
      <c r="AK5" s="143">
        <f>AVERAGE(F5:AI5)</f>
        <v>0</v>
      </c>
    </row>
    <row r="6" spans="2:37" s="9" customFormat="1" ht="14.25" customHeight="1" x14ac:dyDescent="0.2">
      <c r="B6" s="5" t="str">
        <f t="shared" si="0"/>
        <v>Altiplano_Salinas</v>
      </c>
      <c r="C6" s="101" t="s">
        <v>0</v>
      </c>
      <c r="D6" s="101" t="s">
        <v>3</v>
      </c>
      <c r="E6" s="101" t="s">
        <v>3</v>
      </c>
      <c r="F6" s="94" t="s">
        <v>162</v>
      </c>
      <c r="G6" s="94">
        <v>0</v>
      </c>
      <c r="H6" s="94">
        <v>0</v>
      </c>
      <c r="I6" s="94">
        <v>0</v>
      </c>
      <c r="J6" s="94">
        <v>0</v>
      </c>
      <c r="K6" s="94" t="s">
        <v>162</v>
      </c>
      <c r="L6" s="94" t="s">
        <v>162</v>
      </c>
      <c r="M6" s="94">
        <v>0</v>
      </c>
      <c r="N6" s="94">
        <v>0</v>
      </c>
      <c r="O6" s="94">
        <v>0</v>
      </c>
      <c r="P6" s="94">
        <v>0</v>
      </c>
      <c r="Q6" s="94">
        <v>0</v>
      </c>
      <c r="R6" s="94" t="s">
        <v>162</v>
      </c>
      <c r="S6" s="94" t="s">
        <v>162</v>
      </c>
      <c r="T6" s="94" t="s">
        <v>162</v>
      </c>
      <c r="U6" s="94">
        <v>0</v>
      </c>
      <c r="V6" s="94">
        <v>0</v>
      </c>
      <c r="W6" s="94">
        <v>0</v>
      </c>
      <c r="X6" s="94">
        <v>0</v>
      </c>
      <c r="Y6" s="94" t="s">
        <v>162</v>
      </c>
      <c r="Z6" s="94" t="s">
        <v>162</v>
      </c>
      <c r="AA6" s="94">
        <v>0</v>
      </c>
      <c r="AB6" s="94">
        <v>0</v>
      </c>
      <c r="AC6" s="94">
        <v>0</v>
      </c>
      <c r="AD6" s="94">
        <v>0</v>
      </c>
      <c r="AE6" s="94" t="s">
        <v>162</v>
      </c>
      <c r="AF6" s="94" t="s">
        <v>162</v>
      </c>
      <c r="AG6" s="94" t="s">
        <v>162</v>
      </c>
      <c r="AH6" s="94">
        <v>0</v>
      </c>
      <c r="AI6" s="94">
        <v>0</v>
      </c>
      <c r="AJ6" s="141">
        <f t="shared" si="1"/>
        <v>0</v>
      </c>
      <c r="AK6" s="143">
        <f>AVERAGE(F6:AI6)</f>
        <v>0</v>
      </c>
    </row>
    <row r="7" spans="2:37" s="9" customFormat="1" ht="14.25" customHeight="1" x14ac:dyDescent="0.2">
      <c r="B7" s="5" t="str">
        <f t="shared" si="0"/>
        <v>Altiplano_Villa De Ramos</v>
      </c>
      <c r="C7" s="101" t="s">
        <v>0</v>
      </c>
      <c r="D7" s="101" t="s">
        <v>146</v>
      </c>
      <c r="E7" s="101" t="s">
        <v>146</v>
      </c>
      <c r="F7" s="94" t="s">
        <v>162</v>
      </c>
      <c r="G7" s="94">
        <v>0</v>
      </c>
      <c r="H7" s="94" t="s">
        <v>162</v>
      </c>
      <c r="I7" s="94" t="s">
        <v>162</v>
      </c>
      <c r="J7" s="94" t="s">
        <v>162</v>
      </c>
      <c r="K7" s="94" t="s">
        <v>162</v>
      </c>
      <c r="L7" s="94" t="s">
        <v>162</v>
      </c>
      <c r="M7" s="94">
        <v>0</v>
      </c>
      <c r="N7" s="94">
        <v>0</v>
      </c>
      <c r="O7" s="94" t="s">
        <v>162</v>
      </c>
      <c r="P7" s="94">
        <v>0</v>
      </c>
      <c r="Q7" s="94" t="s">
        <v>162</v>
      </c>
      <c r="R7" s="94" t="s">
        <v>162</v>
      </c>
      <c r="S7" s="94" t="s">
        <v>162</v>
      </c>
      <c r="T7" s="94">
        <v>0</v>
      </c>
      <c r="U7" s="94">
        <v>0</v>
      </c>
      <c r="V7" s="94">
        <v>0</v>
      </c>
      <c r="W7" s="94">
        <v>0</v>
      </c>
      <c r="X7" s="94">
        <v>0</v>
      </c>
      <c r="Y7" s="94" t="s">
        <v>162</v>
      </c>
      <c r="Z7" s="94" t="s">
        <v>162</v>
      </c>
      <c r="AA7" s="94" t="s">
        <v>162</v>
      </c>
      <c r="AB7" s="94">
        <v>0</v>
      </c>
      <c r="AC7" s="94">
        <v>0</v>
      </c>
      <c r="AD7" s="94">
        <v>0</v>
      </c>
      <c r="AE7" s="94">
        <v>0</v>
      </c>
      <c r="AF7" s="94" t="s">
        <v>162</v>
      </c>
      <c r="AG7" s="94" t="s">
        <v>162</v>
      </c>
      <c r="AH7" s="94">
        <v>0</v>
      </c>
      <c r="AI7" s="94" t="s">
        <v>162</v>
      </c>
      <c r="AJ7" s="141">
        <f t="shared" si="1"/>
        <v>0</v>
      </c>
      <c r="AK7" s="143">
        <f t="shared" ref="AK7:AK74" si="2">AVERAGE(F7:AI7)</f>
        <v>0</v>
      </c>
    </row>
    <row r="8" spans="2:37" s="9" customFormat="1" ht="14.25" customHeight="1" x14ac:dyDescent="0.2">
      <c r="B8" s="6" t="str">
        <f t="shared" si="0"/>
        <v>Centro_Presa Valentin Gama</v>
      </c>
      <c r="C8" s="102" t="s">
        <v>28</v>
      </c>
      <c r="D8" s="102" t="s">
        <v>33</v>
      </c>
      <c r="E8" s="102" t="s">
        <v>158</v>
      </c>
      <c r="F8" s="94">
        <v>0</v>
      </c>
      <c r="G8" s="94">
        <v>0</v>
      </c>
      <c r="H8" s="94">
        <v>0</v>
      </c>
      <c r="I8" s="94">
        <v>0</v>
      </c>
      <c r="J8" s="94">
        <v>0</v>
      </c>
      <c r="K8" s="94">
        <v>0</v>
      </c>
      <c r="L8" s="94">
        <v>0</v>
      </c>
      <c r="M8" s="94">
        <v>0</v>
      </c>
      <c r="N8" s="94">
        <v>0</v>
      </c>
      <c r="O8" s="94">
        <v>0</v>
      </c>
      <c r="P8" s="94">
        <v>0</v>
      </c>
      <c r="Q8" s="94" t="s">
        <v>162</v>
      </c>
      <c r="R8" s="94">
        <v>2</v>
      </c>
      <c r="S8" s="94">
        <v>0.7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0</v>
      </c>
      <c r="Z8" s="94">
        <v>0</v>
      </c>
      <c r="AA8" s="94">
        <v>0</v>
      </c>
      <c r="AB8" s="94">
        <v>0</v>
      </c>
      <c r="AC8" s="94">
        <v>0</v>
      </c>
      <c r="AD8" s="94">
        <v>0</v>
      </c>
      <c r="AE8" s="94">
        <v>0</v>
      </c>
      <c r="AF8" s="94">
        <v>0</v>
      </c>
      <c r="AG8" s="94">
        <v>0</v>
      </c>
      <c r="AH8" s="94">
        <v>0</v>
      </c>
      <c r="AI8" s="94" t="s">
        <v>162</v>
      </c>
      <c r="AJ8" s="141">
        <f t="shared" si="1"/>
        <v>2.7</v>
      </c>
      <c r="AK8" s="143">
        <f t="shared" si="2"/>
        <v>9.6428571428571433E-2</v>
      </c>
    </row>
    <row r="9" spans="2:37" s="9" customFormat="1" ht="14.25" customHeight="1" x14ac:dyDescent="0.2">
      <c r="B9" s="6" t="str">
        <f t="shared" si="0"/>
        <v>Centro_San Luis Potosí</v>
      </c>
      <c r="C9" s="102" t="s">
        <v>28</v>
      </c>
      <c r="D9" s="102" t="s">
        <v>4</v>
      </c>
      <c r="E9" s="102" t="s">
        <v>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0.4</v>
      </c>
      <c r="AG9" s="94">
        <v>0</v>
      </c>
      <c r="AH9" s="94">
        <v>0</v>
      </c>
      <c r="AI9" s="94">
        <v>0</v>
      </c>
      <c r="AJ9" s="141">
        <f t="shared" si="1"/>
        <v>0.4</v>
      </c>
      <c r="AK9" s="143">
        <f t="shared" si="2"/>
        <v>1.3333333333333334E-2</v>
      </c>
    </row>
    <row r="10" spans="2:37" s="9" customFormat="1" ht="14.25" customHeight="1" x14ac:dyDescent="0.2">
      <c r="B10" s="6" t="str">
        <f t="shared" si="0"/>
        <v>Centro_Soledad</v>
      </c>
      <c r="C10" s="102" t="s">
        <v>28</v>
      </c>
      <c r="D10" s="102" t="s">
        <v>2</v>
      </c>
      <c r="E10" s="102" t="s">
        <v>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>
        <v>0</v>
      </c>
      <c r="Q10" s="94">
        <v>0</v>
      </c>
      <c r="R10" s="94">
        <v>0.3</v>
      </c>
      <c r="S10" s="94">
        <v>0</v>
      </c>
      <c r="T10" s="94">
        <v>0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0</v>
      </c>
      <c r="AH10" s="94">
        <v>0</v>
      </c>
      <c r="AI10" s="94">
        <v>0</v>
      </c>
      <c r="AJ10" s="141">
        <f t="shared" si="1"/>
        <v>0.3</v>
      </c>
      <c r="AK10" s="143">
        <f t="shared" si="2"/>
        <v>0.01</v>
      </c>
    </row>
    <row r="11" spans="2:37" s="9" customFormat="1" ht="14.25" customHeight="1" x14ac:dyDescent="0.2">
      <c r="B11" s="6" t="str">
        <f t="shared" si="0"/>
        <v>Centro_T. Nueva</v>
      </c>
      <c r="C11" s="102" t="s">
        <v>28</v>
      </c>
      <c r="D11" s="102" t="s">
        <v>9</v>
      </c>
      <c r="E11" s="102" t="s">
        <v>120</v>
      </c>
      <c r="F11" s="94" t="s">
        <v>162</v>
      </c>
      <c r="G11" s="94">
        <v>0</v>
      </c>
      <c r="H11" s="94">
        <v>0</v>
      </c>
      <c r="I11" s="94" t="s">
        <v>162</v>
      </c>
      <c r="J11" s="94">
        <v>0</v>
      </c>
      <c r="K11" s="94" t="s">
        <v>162</v>
      </c>
      <c r="L11" s="94" t="s">
        <v>162</v>
      </c>
      <c r="M11" s="94">
        <v>0.9</v>
      </c>
      <c r="N11" s="94">
        <v>0</v>
      </c>
      <c r="O11" s="94" t="s">
        <v>162</v>
      </c>
      <c r="P11" s="94" t="s">
        <v>162</v>
      </c>
      <c r="Q11" s="94">
        <v>0.7</v>
      </c>
      <c r="R11" s="94">
        <v>0.7</v>
      </c>
      <c r="S11" s="94">
        <v>0.7</v>
      </c>
      <c r="T11" s="94">
        <v>0</v>
      </c>
      <c r="U11" s="94" t="s">
        <v>162</v>
      </c>
      <c r="V11" s="94" t="s">
        <v>162</v>
      </c>
      <c r="W11" s="94">
        <v>0</v>
      </c>
      <c r="X11" s="94" t="s">
        <v>162</v>
      </c>
      <c r="Y11" s="94" t="s">
        <v>162</v>
      </c>
      <c r="Z11" s="94">
        <v>0</v>
      </c>
      <c r="AA11" s="94">
        <v>0</v>
      </c>
      <c r="AB11" s="94">
        <v>0</v>
      </c>
      <c r="AC11" s="94" t="s">
        <v>162</v>
      </c>
      <c r="AD11" s="94" t="s">
        <v>162</v>
      </c>
      <c r="AE11" s="94">
        <v>0</v>
      </c>
      <c r="AF11" s="94">
        <v>0</v>
      </c>
      <c r="AG11" s="94" t="s">
        <v>162</v>
      </c>
      <c r="AH11" s="94">
        <v>0</v>
      </c>
      <c r="AI11" s="94">
        <v>0</v>
      </c>
      <c r="AJ11" s="141">
        <f t="shared" si="1"/>
        <v>3</v>
      </c>
      <c r="AK11" s="143">
        <f t="shared" si="2"/>
        <v>0.17647058823529413</v>
      </c>
    </row>
    <row r="12" spans="2:37" s="9" customFormat="1" ht="14.25" customHeight="1" x14ac:dyDescent="0.2">
      <c r="B12" s="7" t="str">
        <f t="shared" ref="B12:B28" si="3">CONCATENATE(C12,"_",D12)</f>
        <v>Huasteca_Adjuntas</v>
      </c>
      <c r="C12" s="103" t="s">
        <v>10</v>
      </c>
      <c r="D12" s="103" t="s">
        <v>13</v>
      </c>
      <c r="E12" s="103" t="s">
        <v>160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 t="s">
        <v>162</v>
      </c>
      <c r="N12" s="94">
        <v>0</v>
      </c>
      <c r="O12" s="94">
        <v>0</v>
      </c>
      <c r="P12" s="94">
        <v>0</v>
      </c>
      <c r="Q12" s="94">
        <v>20.6</v>
      </c>
      <c r="R12" s="94">
        <v>7</v>
      </c>
      <c r="S12" s="94">
        <v>3.4</v>
      </c>
      <c r="T12" s="94" t="s">
        <v>162</v>
      </c>
      <c r="U12" s="94">
        <v>0</v>
      </c>
      <c r="V12" s="94">
        <v>0</v>
      </c>
      <c r="W12" s="94">
        <v>0</v>
      </c>
      <c r="X12" s="94">
        <v>7.2</v>
      </c>
      <c r="Y12" s="94">
        <v>0</v>
      </c>
      <c r="Z12" s="94">
        <v>18.600000000000001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5.7</v>
      </c>
      <c r="AG12" s="94">
        <v>0.2</v>
      </c>
      <c r="AH12" s="94" t="s">
        <v>162</v>
      </c>
      <c r="AI12" s="94">
        <v>0</v>
      </c>
      <c r="AJ12" s="141">
        <f t="shared" si="1"/>
        <v>62.70000000000001</v>
      </c>
      <c r="AK12" s="143">
        <f t="shared" si="2"/>
        <v>2.3222222222222224</v>
      </c>
    </row>
    <row r="13" spans="2:37" s="9" customFormat="1" ht="14.25" customHeight="1" x14ac:dyDescent="0.2">
      <c r="B13" s="7" t="str">
        <f t="shared" si="3"/>
        <v>Huasteca_Ballesmi</v>
      </c>
      <c r="C13" s="103" t="s">
        <v>10</v>
      </c>
      <c r="D13" s="103" t="s">
        <v>14</v>
      </c>
      <c r="E13" s="103" t="s">
        <v>115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21.1</v>
      </c>
      <c r="M13" s="94">
        <v>0.4</v>
      </c>
      <c r="N13" s="94">
        <v>0.7</v>
      </c>
      <c r="O13" s="94">
        <v>0</v>
      </c>
      <c r="P13" s="94">
        <v>0</v>
      </c>
      <c r="Q13" s="94">
        <v>21.8</v>
      </c>
      <c r="R13" s="94">
        <v>18.7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0.5</v>
      </c>
      <c r="Y13" s="94">
        <v>0</v>
      </c>
      <c r="Z13" s="94">
        <v>2</v>
      </c>
      <c r="AA13" s="94">
        <v>0</v>
      </c>
      <c r="AB13" s="94">
        <v>0</v>
      </c>
      <c r="AC13" s="94">
        <v>0</v>
      </c>
      <c r="AD13" s="94">
        <v>0</v>
      </c>
      <c r="AE13" s="94">
        <v>3</v>
      </c>
      <c r="AF13" s="94" t="s">
        <v>162</v>
      </c>
      <c r="AG13" s="94">
        <v>0.2</v>
      </c>
      <c r="AH13" s="94">
        <v>2.2999999999999998</v>
      </c>
      <c r="AI13" s="94">
        <v>0</v>
      </c>
      <c r="AJ13" s="141">
        <f t="shared" ref="AJ13:AJ25" si="4">SUM(F13:AI13)</f>
        <v>70.7</v>
      </c>
      <c r="AK13" s="143">
        <f t="shared" ref="AK13:AK25" si="5">AVERAGE(F13:AI13)</f>
        <v>2.4379310344827587</v>
      </c>
    </row>
    <row r="14" spans="2:37" s="9" customFormat="1" ht="14.25" customHeight="1" x14ac:dyDescent="0.2">
      <c r="B14" s="7" t="str">
        <f t="shared" si="3"/>
        <v>Huasteca_Cd. Valles</v>
      </c>
      <c r="C14" s="103" t="s">
        <v>10</v>
      </c>
      <c r="D14" s="103" t="s">
        <v>11</v>
      </c>
      <c r="E14" s="103" t="s">
        <v>11</v>
      </c>
      <c r="F14" s="94">
        <v>0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94">
        <v>0</v>
      </c>
      <c r="M14" s="94">
        <v>0</v>
      </c>
      <c r="N14" s="94">
        <v>0</v>
      </c>
      <c r="O14" s="94">
        <v>0</v>
      </c>
      <c r="P14" s="94">
        <v>0</v>
      </c>
      <c r="Q14" s="94">
        <v>34</v>
      </c>
      <c r="R14" s="94">
        <v>8</v>
      </c>
      <c r="S14" s="94" t="s">
        <v>162</v>
      </c>
      <c r="T14" s="94">
        <v>0</v>
      </c>
      <c r="U14" s="94">
        <v>0</v>
      </c>
      <c r="V14" s="94">
        <v>0</v>
      </c>
      <c r="W14" s="94">
        <v>0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2</v>
      </c>
      <c r="AF14" s="94">
        <v>0</v>
      </c>
      <c r="AG14" s="94">
        <v>11</v>
      </c>
      <c r="AH14" s="94">
        <v>0</v>
      </c>
      <c r="AI14" s="94">
        <v>0</v>
      </c>
      <c r="AJ14" s="141">
        <f t="shared" si="4"/>
        <v>55</v>
      </c>
      <c r="AK14" s="143">
        <f t="shared" si="5"/>
        <v>1.896551724137931</v>
      </c>
    </row>
    <row r="15" spans="2:37" s="9" customFormat="1" ht="14.25" customHeight="1" x14ac:dyDescent="0.2">
      <c r="B15" s="7" t="str">
        <f t="shared" si="3"/>
        <v>Huasteca_Gallinas</v>
      </c>
      <c r="C15" s="103" t="s">
        <v>10</v>
      </c>
      <c r="D15" s="103" t="s">
        <v>15</v>
      </c>
      <c r="E15" s="103" t="s">
        <v>117</v>
      </c>
      <c r="F15" s="94">
        <v>0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  <c r="L15" s="94">
        <v>0</v>
      </c>
      <c r="M15" s="94">
        <v>0.2</v>
      </c>
      <c r="N15" s="94">
        <v>0</v>
      </c>
      <c r="O15" s="94">
        <v>0</v>
      </c>
      <c r="P15" s="94">
        <v>0</v>
      </c>
      <c r="Q15" s="94">
        <v>12.1</v>
      </c>
      <c r="R15" s="94">
        <v>27.7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1.2</v>
      </c>
      <c r="Y15" s="94">
        <v>0</v>
      </c>
      <c r="Z15" s="94">
        <v>2.1</v>
      </c>
      <c r="AA15" s="94">
        <v>0</v>
      </c>
      <c r="AB15" s="94">
        <v>0</v>
      </c>
      <c r="AC15" s="94">
        <v>0</v>
      </c>
      <c r="AD15" s="94">
        <v>0</v>
      </c>
      <c r="AE15" s="94">
        <v>4.5999999999999996</v>
      </c>
      <c r="AF15" s="94">
        <v>2.5</v>
      </c>
      <c r="AG15" s="94">
        <v>10.1</v>
      </c>
      <c r="AH15" s="94">
        <v>0</v>
      </c>
      <c r="AI15" s="94">
        <v>0.6</v>
      </c>
      <c r="AJ15" s="141">
        <f t="shared" si="4"/>
        <v>61.100000000000009</v>
      </c>
      <c r="AK15" s="143">
        <f t="shared" si="5"/>
        <v>2.0366666666666671</v>
      </c>
    </row>
    <row r="16" spans="2:37" s="9" customFormat="1" ht="14.25" customHeight="1" x14ac:dyDescent="0.2">
      <c r="B16" s="7" t="str">
        <f t="shared" si="3"/>
        <v>Huasteca_Matlapa</v>
      </c>
      <c r="C16" s="103" t="s">
        <v>10</v>
      </c>
      <c r="D16" s="103" t="s">
        <v>12</v>
      </c>
      <c r="E16" s="103" t="s">
        <v>12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107.2</v>
      </c>
      <c r="M16" s="94">
        <v>2.2999999999999998</v>
      </c>
      <c r="N16" s="94" t="s">
        <v>162</v>
      </c>
      <c r="O16" s="94">
        <v>0</v>
      </c>
      <c r="P16" s="94">
        <v>2</v>
      </c>
      <c r="Q16" s="95">
        <v>35</v>
      </c>
      <c r="R16" s="94">
        <v>21.2</v>
      </c>
      <c r="S16" s="94">
        <v>1.7</v>
      </c>
      <c r="T16" s="94">
        <v>0</v>
      </c>
      <c r="U16" s="94">
        <v>0</v>
      </c>
      <c r="V16" s="94">
        <v>1.6</v>
      </c>
      <c r="W16" s="94">
        <v>0.6</v>
      </c>
      <c r="X16" s="94">
        <v>1.3</v>
      </c>
      <c r="Y16" s="94">
        <v>0</v>
      </c>
      <c r="Z16" s="94">
        <v>43.5</v>
      </c>
      <c r="AA16" s="94">
        <v>0</v>
      </c>
      <c r="AB16" s="94">
        <v>0</v>
      </c>
      <c r="AC16" s="94">
        <v>0</v>
      </c>
      <c r="AD16" s="94">
        <v>0</v>
      </c>
      <c r="AE16" s="94">
        <v>5</v>
      </c>
      <c r="AF16" s="94">
        <v>6</v>
      </c>
      <c r="AG16" s="94">
        <v>3.4</v>
      </c>
      <c r="AH16" s="94">
        <v>4.3</v>
      </c>
      <c r="AI16" s="94">
        <v>10.5</v>
      </c>
      <c r="AJ16" s="141">
        <f t="shared" si="4"/>
        <v>245.6</v>
      </c>
      <c r="AK16" s="143">
        <f t="shared" si="5"/>
        <v>8.4689655172413794</v>
      </c>
    </row>
    <row r="17" spans="2:39" s="9" customFormat="1" ht="14.25" customHeight="1" x14ac:dyDescent="0.2">
      <c r="B17" s="7" t="str">
        <f t="shared" si="3"/>
        <v>Huasteca_Micos</v>
      </c>
      <c r="C17" s="103" t="s">
        <v>10</v>
      </c>
      <c r="D17" s="103" t="s">
        <v>18</v>
      </c>
      <c r="E17" s="103" t="s">
        <v>11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6.3</v>
      </c>
      <c r="L17" s="94">
        <v>0</v>
      </c>
      <c r="M17" s="94">
        <v>0</v>
      </c>
      <c r="N17" s="94">
        <v>0</v>
      </c>
      <c r="O17" s="94">
        <v>0</v>
      </c>
      <c r="P17" s="94">
        <v>0</v>
      </c>
      <c r="Q17" s="94">
        <v>21.6</v>
      </c>
      <c r="R17" s="94">
        <v>5.6</v>
      </c>
      <c r="S17" s="94">
        <v>0.8</v>
      </c>
      <c r="T17" s="94">
        <v>0</v>
      </c>
      <c r="U17" s="94" t="s">
        <v>162</v>
      </c>
      <c r="V17" s="94">
        <v>0</v>
      </c>
      <c r="W17" s="94">
        <v>0</v>
      </c>
      <c r="X17" s="94">
        <v>0.5</v>
      </c>
      <c r="Y17" s="94">
        <v>0</v>
      </c>
      <c r="Z17" s="94" t="s">
        <v>162</v>
      </c>
      <c r="AA17" s="94">
        <v>0</v>
      </c>
      <c r="AB17" s="94">
        <v>0</v>
      </c>
      <c r="AC17" s="94" t="s">
        <v>162</v>
      </c>
      <c r="AD17" s="94">
        <v>0</v>
      </c>
      <c r="AE17" s="94">
        <v>2.8</v>
      </c>
      <c r="AF17" s="94">
        <v>1.9</v>
      </c>
      <c r="AG17" s="94">
        <v>23.3</v>
      </c>
      <c r="AH17" s="94">
        <v>1.8</v>
      </c>
      <c r="AI17" s="94" t="s">
        <v>162</v>
      </c>
      <c r="AJ17" s="141">
        <f t="shared" si="4"/>
        <v>64.599999999999994</v>
      </c>
      <c r="AK17" s="143">
        <f t="shared" si="5"/>
        <v>2.4846153846153842</v>
      </c>
    </row>
    <row r="18" spans="2:39" s="9" customFormat="1" ht="14.25" customHeight="1" x14ac:dyDescent="0.2">
      <c r="B18" s="7" t="str">
        <f t="shared" si="3"/>
        <v>Huasteca_Naranjo</v>
      </c>
      <c r="C18" s="103" t="s">
        <v>10</v>
      </c>
      <c r="D18" s="103" t="s">
        <v>16</v>
      </c>
      <c r="E18" s="103" t="s">
        <v>94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10.3</v>
      </c>
      <c r="L18" s="94">
        <v>0</v>
      </c>
      <c r="M18" s="94">
        <v>0</v>
      </c>
      <c r="N18" s="94">
        <v>0</v>
      </c>
      <c r="O18" s="94">
        <v>0</v>
      </c>
      <c r="P18" s="95">
        <v>0</v>
      </c>
      <c r="Q18" s="94">
        <v>4.2</v>
      </c>
      <c r="R18" s="94">
        <v>1.9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8.6999999999999993</v>
      </c>
      <c r="AH18" s="94">
        <v>0.7</v>
      </c>
      <c r="AI18" s="94">
        <v>0</v>
      </c>
      <c r="AJ18" s="141">
        <f t="shared" si="4"/>
        <v>25.799999999999997</v>
      </c>
      <c r="AK18" s="143">
        <f t="shared" si="5"/>
        <v>0.85999999999999988</v>
      </c>
    </row>
    <row r="19" spans="2:39" s="9" customFormat="1" ht="14.25" customHeight="1" x14ac:dyDescent="0.2">
      <c r="B19" s="7" t="str">
        <f t="shared" si="3"/>
        <v>Huasteca_Pujal</v>
      </c>
      <c r="C19" s="103" t="s">
        <v>10</v>
      </c>
      <c r="D19" s="103" t="s">
        <v>17</v>
      </c>
      <c r="E19" s="103" t="s">
        <v>11</v>
      </c>
      <c r="F19" s="94"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7</v>
      </c>
      <c r="M19" s="94" t="s">
        <v>162</v>
      </c>
      <c r="N19" s="94" t="s">
        <v>162</v>
      </c>
      <c r="O19" s="94">
        <v>0</v>
      </c>
      <c r="P19" s="94">
        <v>0</v>
      </c>
      <c r="Q19" s="94">
        <v>40</v>
      </c>
      <c r="R19" s="94">
        <v>13</v>
      </c>
      <c r="S19" s="94" t="s">
        <v>162</v>
      </c>
      <c r="T19" s="94">
        <v>0</v>
      </c>
      <c r="U19" s="94">
        <v>0</v>
      </c>
      <c r="V19" s="94">
        <v>0</v>
      </c>
      <c r="W19" s="94">
        <v>0</v>
      </c>
      <c r="X19" s="94" t="s">
        <v>162</v>
      </c>
      <c r="Y19" s="94" t="s">
        <v>162</v>
      </c>
      <c r="Z19" s="94">
        <v>0</v>
      </c>
      <c r="AA19" s="94">
        <v>0</v>
      </c>
      <c r="AB19" s="94">
        <v>0</v>
      </c>
      <c r="AC19" s="94">
        <v>0</v>
      </c>
      <c r="AD19" s="94">
        <v>0</v>
      </c>
      <c r="AE19" s="94">
        <v>2.2000000000000002</v>
      </c>
      <c r="AF19" s="94" t="s">
        <v>162</v>
      </c>
      <c r="AG19" s="94">
        <v>2.8</v>
      </c>
      <c r="AH19" s="94" t="s">
        <v>162</v>
      </c>
      <c r="AI19" s="94">
        <v>0</v>
      </c>
      <c r="AJ19" s="141">
        <f t="shared" si="4"/>
        <v>65</v>
      </c>
      <c r="AK19" s="143">
        <f t="shared" si="5"/>
        <v>2.8260869565217392</v>
      </c>
    </row>
    <row r="20" spans="2:39" s="9" customFormat="1" ht="14.25" customHeight="1" x14ac:dyDescent="0.2">
      <c r="B20" s="7" t="str">
        <f t="shared" si="3"/>
        <v>Huasteca_Requetemu</v>
      </c>
      <c r="C20" s="103" t="s">
        <v>10</v>
      </c>
      <c r="D20" s="103" t="s">
        <v>21</v>
      </c>
      <c r="E20" s="103" t="s">
        <v>116</v>
      </c>
      <c r="F20" s="94">
        <v>0</v>
      </c>
      <c r="G20" s="94">
        <v>0</v>
      </c>
      <c r="H20" s="94">
        <v>0</v>
      </c>
      <c r="I20" s="94">
        <v>0</v>
      </c>
      <c r="J20" s="94">
        <v>0.4</v>
      </c>
      <c r="K20" s="94">
        <v>0</v>
      </c>
      <c r="L20" s="94">
        <v>90.6</v>
      </c>
      <c r="M20" s="94">
        <v>0.9</v>
      </c>
      <c r="N20" s="94">
        <v>0</v>
      </c>
      <c r="O20" s="94">
        <v>0</v>
      </c>
      <c r="P20" s="94">
        <v>0</v>
      </c>
      <c r="Q20" s="94">
        <v>73.5</v>
      </c>
      <c r="R20" s="94">
        <v>51.6</v>
      </c>
      <c r="S20" s="94">
        <v>0.4</v>
      </c>
      <c r="T20" s="94">
        <v>0</v>
      </c>
      <c r="U20" s="94">
        <v>0</v>
      </c>
      <c r="V20" s="94">
        <v>4.9000000000000004</v>
      </c>
      <c r="W20" s="94">
        <v>0</v>
      </c>
      <c r="X20" s="94">
        <v>0.2</v>
      </c>
      <c r="Y20" s="94">
        <v>0</v>
      </c>
      <c r="Z20" s="94">
        <v>41.3</v>
      </c>
      <c r="AA20" s="94">
        <v>0</v>
      </c>
      <c r="AB20" s="94">
        <v>0</v>
      </c>
      <c r="AC20" s="94">
        <v>0</v>
      </c>
      <c r="AD20" s="94">
        <v>0</v>
      </c>
      <c r="AE20" s="94">
        <v>9.8000000000000007</v>
      </c>
      <c r="AF20" s="94">
        <v>4.0999999999999996</v>
      </c>
      <c r="AG20" s="94">
        <v>0.2</v>
      </c>
      <c r="AH20" s="94">
        <v>4.9000000000000004</v>
      </c>
      <c r="AI20" s="94">
        <v>1</v>
      </c>
      <c r="AJ20" s="141">
        <f t="shared" si="4"/>
        <v>283.8</v>
      </c>
      <c r="AK20" s="143">
        <f t="shared" si="5"/>
        <v>9.4600000000000009</v>
      </c>
    </row>
    <row r="21" spans="2:39" s="9" customFormat="1" ht="14.25" customHeight="1" x14ac:dyDescent="0.2">
      <c r="B21" s="7" t="str">
        <f t="shared" si="3"/>
        <v>Huasteca_San Vicente</v>
      </c>
      <c r="C21" s="103" t="s">
        <v>10</v>
      </c>
      <c r="D21" s="103" t="s">
        <v>19</v>
      </c>
      <c r="E21" s="103" t="s">
        <v>118</v>
      </c>
      <c r="F21" s="94">
        <v>4.5</v>
      </c>
      <c r="G21" s="94">
        <v>4.5</v>
      </c>
      <c r="H21" s="94">
        <v>0</v>
      </c>
      <c r="I21" s="94">
        <v>0</v>
      </c>
      <c r="J21" s="94">
        <v>0</v>
      </c>
      <c r="K21" s="94">
        <v>0</v>
      </c>
      <c r="L21" s="94">
        <v>2.2000000000000002</v>
      </c>
      <c r="M21" s="94">
        <v>0</v>
      </c>
      <c r="N21" s="94">
        <v>0</v>
      </c>
      <c r="O21" s="94">
        <v>0</v>
      </c>
      <c r="P21" s="94">
        <v>0</v>
      </c>
      <c r="Q21" s="94">
        <v>73.2</v>
      </c>
      <c r="R21" s="94">
        <v>12.7</v>
      </c>
      <c r="S21" s="94" t="s">
        <v>162</v>
      </c>
      <c r="T21" s="94">
        <v>0</v>
      </c>
      <c r="U21" s="94">
        <v>0</v>
      </c>
      <c r="V21" s="94">
        <v>0</v>
      </c>
      <c r="W21" s="94">
        <v>0</v>
      </c>
      <c r="X21" s="94" t="s">
        <v>162</v>
      </c>
      <c r="Y21" s="94">
        <v>0</v>
      </c>
      <c r="Z21" s="94">
        <v>31.7</v>
      </c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2</v>
      </c>
      <c r="AG21" s="94">
        <v>0.3</v>
      </c>
      <c r="AH21" s="94">
        <v>1.1000000000000001</v>
      </c>
      <c r="AI21" s="94">
        <v>0</v>
      </c>
      <c r="AJ21" s="141">
        <f t="shared" si="4"/>
        <v>132.20000000000002</v>
      </c>
      <c r="AK21" s="143">
        <f t="shared" si="5"/>
        <v>4.7214285714285724</v>
      </c>
    </row>
    <row r="22" spans="2:39" s="9" customFormat="1" ht="14.25" customHeight="1" x14ac:dyDescent="0.2">
      <c r="B22" s="7" t="str">
        <f t="shared" si="3"/>
        <v>Huasteca_Santa Rosa</v>
      </c>
      <c r="C22" s="103" t="s">
        <v>10</v>
      </c>
      <c r="D22" s="103" t="s">
        <v>20</v>
      </c>
      <c r="E22" s="103" t="s">
        <v>11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0.2</v>
      </c>
      <c r="L22" s="94">
        <v>4.8</v>
      </c>
      <c r="M22" s="94">
        <v>0</v>
      </c>
      <c r="N22" s="94">
        <v>0</v>
      </c>
      <c r="O22" s="94">
        <v>0</v>
      </c>
      <c r="P22" s="94">
        <v>0</v>
      </c>
      <c r="Q22" s="94">
        <v>24.1</v>
      </c>
      <c r="R22" s="94">
        <v>16.3</v>
      </c>
      <c r="S22" s="94">
        <v>1</v>
      </c>
      <c r="T22" s="94">
        <v>0</v>
      </c>
      <c r="U22" s="94">
        <v>0</v>
      </c>
      <c r="V22" s="94">
        <v>0</v>
      </c>
      <c r="W22" s="94">
        <v>0</v>
      </c>
      <c r="X22" s="94">
        <v>0.3</v>
      </c>
      <c r="Y22" s="94">
        <v>0</v>
      </c>
      <c r="Z22" s="94">
        <v>0</v>
      </c>
      <c r="AA22" s="94">
        <v>0</v>
      </c>
      <c r="AB22" s="94">
        <v>0</v>
      </c>
      <c r="AC22" s="94">
        <v>0</v>
      </c>
      <c r="AD22" s="94">
        <v>0</v>
      </c>
      <c r="AE22" s="94">
        <v>5</v>
      </c>
      <c r="AF22" s="94">
        <v>0</v>
      </c>
      <c r="AG22" s="94">
        <v>13.9</v>
      </c>
      <c r="AH22" s="94">
        <v>1.5</v>
      </c>
      <c r="AI22" s="94">
        <v>0</v>
      </c>
      <c r="AJ22" s="141">
        <f t="shared" si="4"/>
        <v>67.100000000000009</v>
      </c>
      <c r="AK22" s="143">
        <f t="shared" si="5"/>
        <v>2.2366666666666668</v>
      </c>
    </row>
    <row r="23" spans="2:39" s="9" customFormat="1" ht="14.25" customHeight="1" x14ac:dyDescent="0.2">
      <c r="B23" s="7" t="str">
        <f t="shared" si="3"/>
        <v>Huasteca_Tamuín</v>
      </c>
      <c r="C23" s="103" t="s">
        <v>10</v>
      </c>
      <c r="D23" s="103" t="s">
        <v>22</v>
      </c>
      <c r="E23" s="103" t="s">
        <v>22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54.8</v>
      </c>
      <c r="M23" s="94" t="s">
        <v>162</v>
      </c>
      <c r="N23" s="94">
        <v>0</v>
      </c>
      <c r="O23" s="94">
        <v>0</v>
      </c>
      <c r="P23" s="94">
        <v>0</v>
      </c>
      <c r="Q23" s="94">
        <v>23.5</v>
      </c>
      <c r="R23" s="94" t="s">
        <v>162</v>
      </c>
      <c r="S23" s="94">
        <v>1.7</v>
      </c>
      <c r="T23" s="94" t="s">
        <v>162</v>
      </c>
      <c r="U23" s="94">
        <v>0</v>
      </c>
      <c r="V23" s="94" t="s">
        <v>162</v>
      </c>
      <c r="W23" s="94" t="s">
        <v>162</v>
      </c>
      <c r="X23" s="94">
        <v>2.6</v>
      </c>
      <c r="Y23" s="94">
        <v>0</v>
      </c>
      <c r="Z23" s="94" t="s">
        <v>162</v>
      </c>
      <c r="AA23" s="94">
        <v>0</v>
      </c>
      <c r="AB23" s="94">
        <v>0</v>
      </c>
      <c r="AC23" s="94">
        <v>0</v>
      </c>
      <c r="AD23" s="94">
        <v>0</v>
      </c>
      <c r="AE23" s="94">
        <v>0.2</v>
      </c>
      <c r="AF23" s="94">
        <v>2</v>
      </c>
      <c r="AG23" s="94">
        <v>0.3</v>
      </c>
      <c r="AH23" s="94" t="s">
        <v>162</v>
      </c>
      <c r="AI23" s="94">
        <v>0</v>
      </c>
      <c r="AJ23" s="141">
        <f t="shared" si="4"/>
        <v>85.1</v>
      </c>
      <c r="AK23" s="143">
        <f t="shared" si="5"/>
        <v>3.6999999999999997</v>
      </c>
    </row>
    <row r="24" spans="2:39" s="9" customFormat="1" ht="14.25" customHeight="1" x14ac:dyDescent="0.2">
      <c r="B24" s="7" t="str">
        <f t="shared" si="3"/>
        <v>Huasteca_Temamatla</v>
      </c>
      <c r="C24" s="103" t="s">
        <v>10</v>
      </c>
      <c r="D24" s="103" t="s">
        <v>23</v>
      </c>
      <c r="E24" s="103" t="s">
        <v>119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84.3</v>
      </c>
      <c r="M24" s="94">
        <v>3.4</v>
      </c>
      <c r="N24" s="94" t="s">
        <v>162</v>
      </c>
      <c r="O24" s="94">
        <v>0</v>
      </c>
      <c r="P24" s="94">
        <v>0</v>
      </c>
      <c r="Q24" s="94">
        <v>0.5</v>
      </c>
      <c r="R24" s="94">
        <v>24.3</v>
      </c>
      <c r="S24" s="94" t="s">
        <v>162</v>
      </c>
      <c r="T24" s="94">
        <v>0</v>
      </c>
      <c r="U24" s="94">
        <v>0</v>
      </c>
      <c r="V24" s="94" t="s">
        <v>162</v>
      </c>
      <c r="W24" s="94">
        <v>0.4</v>
      </c>
      <c r="X24" s="94">
        <v>4.3</v>
      </c>
      <c r="Y24" s="94">
        <v>0</v>
      </c>
      <c r="Z24" s="94">
        <v>41.2</v>
      </c>
      <c r="AA24" s="94">
        <v>0</v>
      </c>
      <c r="AB24" s="94">
        <v>0</v>
      </c>
      <c r="AC24" s="94">
        <v>0</v>
      </c>
      <c r="AD24" s="94">
        <v>0</v>
      </c>
      <c r="AE24" s="94">
        <v>4.5999999999999996</v>
      </c>
      <c r="AF24" s="94">
        <v>15.6</v>
      </c>
      <c r="AG24" s="94">
        <v>0.4</v>
      </c>
      <c r="AH24" s="94">
        <v>5.4</v>
      </c>
      <c r="AI24" s="94">
        <v>3.1</v>
      </c>
      <c r="AJ24" s="141">
        <f t="shared" si="4"/>
        <v>187.5</v>
      </c>
      <c r="AK24" s="143">
        <f t="shared" si="5"/>
        <v>6.9444444444444446</v>
      </c>
    </row>
    <row r="25" spans="2:39" s="9" customFormat="1" ht="14.25" customHeight="1" x14ac:dyDescent="0.2">
      <c r="B25" s="7" t="str">
        <f t="shared" si="3"/>
        <v>Huasteca_Tierra Blanca</v>
      </c>
      <c r="C25" s="103" t="s">
        <v>10</v>
      </c>
      <c r="D25" s="103" t="s">
        <v>24</v>
      </c>
      <c r="E25" s="103" t="s">
        <v>119</v>
      </c>
      <c r="F25" s="94">
        <v>0</v>
      </c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94">
        <v>99.4</v>
      </c>
      <c r="M25" s="94">
        <v>2.4</v>
      </c>
      <c r="N25" s="94">
        <v>0</v>
      </c>
      <c r="O25" s="94">
        <v>0</v>
      </c>
      <c r="P25" s="94">
        <v>0</v>
      </c>
      <c r="Q25" s="94">
        <v>45.9</v>
      </c>
      <c r="R25" s="94" t="s">
        <v>162</v>
      </c>
      <c r="S25" s="94" t="s">
        <v>162</v>
      </c>
      <c r="T25" s="94">
        <v>0</v>
      </c>
      <c r="U25" s="94">
        <v>0</v>
      </c>
      <c r="V25" s="94">
        <v>0</v>
      </c>
      <c r="W25" s="94">
        <v>1.5</v>
      </c>
      <c r="X25" s="94">
        <v>8.8000000000000007</v>
      </c>
      <c r="Y25" s="94">
        <v>0</v>
      </c>
      <c r="Z25" s="94">
        <v>24.4</v>
      </c>
      <c r="AA25" s="94">
        <v>0</v>
      </c>
      <c r="AB25" s="94">
        <v>0</v>
      </c>
      <c r="AC25" s="94">
        <v>0</v>
      </c>
      <c r="AD25" s="94">
        <v>0</v>
      </c>
      <c r="AE25" s="94">
        <v>6.2</v>
      </c>
      <c r="AF25" s="94">
        <v>3.4</v>
      </c>
      <c r="AG25" s="94">
        <v>0.4</v>
      </c>
      <c r="AH25" s="94">
        <v>0.3</v>
      </c>
      <c r="AI25" s="94">
        <v>0.7</v>
      </c>
      <c r="AJ25" s="141">
        <f t="shared" si="4"/>
        <v>193.40000000000003</v>
      </c>
      <c r="AK25" s="143">
        <f t="shared" si="5"/>
        <v>6.9071428571428584</v>
      </c>
    </row>
    <row r="26" spans="2:39" s="9" customFormat="1" ht="14.25" customHeight="1" x14ac:dyDescent="0.2">
      <c r="B26" s="8" t="str">
        <f t="shared" si="3"/>
        <v>Media_Cerritos</v>
      </c>
      <c r="C26" s="29" t="s">
        <v>5</v>
      </c>
      <c r="D26" s="29" t="s">
        <v>6</v>
      </c>
      <c r="E26" s="29" t="s">
        <v>6</v>
      </c>
      <c r="F26" s="94">
        <v>0</v>
      </c>
      <c r="G26" s="94">
        <v>0</v>
      </c>
      <c r="H26" s="94">
        <v>0</v>
      </c>
      <c r="I26" s="94" t="s">
        <v>162</v>
      </c>
      <c r="J26" s="94">
        <v>0</v>
      </c>
      <c r="K26" s="94">
        <v>0</v>
      </c>
      <c r="L26" s="94" t="s">
        <v>162</v>
      </c>
      <c r="M26" s="94" t="s">
        <v>162</v>
      </c>
      <c r="N26" s="94">
        <v>0</v>
      </c>
      <c r="O26" s="94">
        <v>0</v>
      </c>
      <c r="P26" s="94" t="s">
        <v>162</v>
      </c>
      <c r="Q26" s="94">
        <v>3</v>
      </c>
      <c r="R26" s="94" t="s">
        <v>162</v>
      </c>
      <c r="S26" s="94">
        <v>3.5</v>
      </c>
      <c r="T26" s="94">
        <v>0</v>
      </c>
      <c r="U26" s="94">
        <v>0</v>
      </c>
      <c r="V26" s="94" t="s">
        <v>162</v>
      </c>
      <c r="W26" s="94">
        <v>0</v>
      </c>
      <c r="X26" s="94" t="s">
        <v>162</v>
      </c>
      <c r="Y26" s="94" t="s">
        <v>162</v>
      </c>
      <c r="Z26" s="94" t="s">
        <v>162</v>
      </c>
      <c r="AA26" s="94">
        <v>0</v>
      </c>
      <c r="AB26" s="94">
        <v>0</v>
      </c>
      <c r="AC26" s="94">
        <v>0</v>
      </c>
      <c r="AD26" s="94">
        <v>0</v>
      </c>
      <c r="AE26" s="94">
        <v>0</v>
      </c>
      <c r="AF26" s="94" t="s">
        <v>162</v>
      </c>
      <c r="AG26" s="94" t="s">
        <v>162</v>
      </c>
      <c r="AH26" s="94" t="s">
        <v>162</v>
      </c>
      <c r="AI26" s="94">
        <v>0</v>
      </c>
      <c r="AJ26" s="141">
        <f>SUM(F26:AI26)</f>
        <v>6.5</v>
      </c>
      <c r="AK26" s="143">
        <f t="shared" si="2"/>
        <v>0.3611111111111111</v>
      </c>
    </row>
    <row r="27" spans="2:39" s="9" customFormat="1" ht="14.25" customHeight="1" x14ac:dyDescent="0.2">
      <c r="B27" s="8" t="str">
        <f t="shared" si="3"/>
        <v>Media_Rioverde</v>
      </c>
      <c r="C27" s="29" t="s">
        <v>5</v>
      </c>
      <c r="D27" s="29" t="s">
        <v>7</v>
      </c>
      <c r="E27" s="29" t="s">
        <v>7</v>
      </c>
      <c r="F27" s="94">
        <v>0</v>
      </c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94">
        <v>0</v>
      </c>
      <c r="M27" s="94">
        <v>0</v>
      </c>
      <c r="N27" s="94">
        <v>0</v>
      </c>
      <c r="O27" s="94">
        <v>0</v>
      </c>
      <c r="P27" s="94">
        <v>0</v>
      </c>
      <c r="Q27" s="94">
        <v>1.6</v>
      </c>
      <c r="R27" s="94">
        <v>1.6</v>
      </c>
      <c r="S27" s="94">
        <v>1.6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</v>
      </c>
      <c r="AB27" s="94">
        <v>0</v>
      </c>
      <c r="AC27" s="94">
        <v>0</v>
      </c>
      <c r="AD27" s="94">
        <v>0</v>
      </c>
      <c r="AE27" s="94" t="s">
        <v>162</v>
      </c>
      <c r="AF27" s="94">
        <v>0</v>
      </c>
      <c r="AG27" s="94">
        <v>2.5</v>
      </c>
      <c r="AH27" s="94" t="s">
        <v>162</v>
      </c>
      <c r="AI27" s="94">
        <v>0</v>
      </c>
      <c r="AJ27" s="141">
        <f>SUM(F27:AI27)</f>
        <v>7.3000000000000007</v>
      </c>
      <c r="AK27" s="143">
        <f t="shared" si="2"/>
        <v>0.26071428571428573</v>
      </c>
    </row>
    <row r="28" spans="2:39" s="9" customFormat="1" ht="14.25" customHeight="1" x14ac:dyDescent="0.2">
      <c r="B28" s="8" t="str">
        <f t="shared" si="3"/>
        <v>Media_San Ciro</v>
      </c>
      <c r="C28" s="29" t="s">
        <v>5</v>
      </c>
      <c r="D28" s="29" t="s">
        <v>8</v>
      </c>
      <c r="E28" s="29" t="s">
        <v>112</v>
      </c>
      <c r="F28" s="94">
        <v>0</v>
      </c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94">
        <v>0</v>
      </c>
      <c r="M28" s="94">
        <v>1</v>
      </c>
      <c r="N28" s="94">
        <v>0</v>
      </c>
      <c r="O28" s="94">
        <v>0</v>
      </c>
      <c r="P28" s="94">
        <v>0</v>
      </c>
      <c r="Q28" s="94">
        <v>9</v>
      </c>
      <c r="R28" s="94" t="s">
        <v>162</v>
      </c>
      <c r="S28" s="94" t="s">
        <v>162</v>
      </c>
      <c r="T28" s="94">
        <v>0</v>
      </c>
      <c r="U28" s="94">
        <v>0</v>
      </c>
      <c r="V28" s="94">
        <v>0</v>
      </c>
      <c r="W28" s="94">
        <v>0</v>
      </c>
      <c r="X28" s="94">
        <v>0.7</v>
      </c>
      <c r="Y28" s="94">
        <v>0.5</v>
      </c>
      <c r="Z28" s="94">
        <v>0.5</v>
      </c>
      <c r="AA28" s="94">
        <v>0</v>
      </c>
      <c r="AB28" s="94">
        <v>0</v>
      </c>
      <c r="AC28" s="94">
        <v>0</v>
      </c>
      <c r="AD28" s="94">
        <v>0</v>
      </c>
      <c r="AE28" s="94" t="s">
        <v>162</v>
      </c>
      <c r="AF28" s="94">
        <v>0</v>
      </c>
      <c r="AG28" s="94">
        <v>1</v>
      </c>
      <c r="AH28" s="94">
        <v>0</v>
      </c>
      <c r="AI28" s="94">
        <v>0</v>
      </c>
      <c r="AJ28" s="141">
        <f>SUM(F28:AI28)</f>
        <v>12.7</v>
      </c>
      <c r="AK28" s="143">
        <f t="shared" si="2"/>
        <v>0.47037037037037033</v>
      </c>
    </row>
    <row r="29" spans="2:39" ht="14.25" customHeight="1" x14ac:dyDescent="0.25">
      <c r="B29" s="17" t="str">
        <f t="shared" ref="B29:B80" si="6">CONCATENATE(C29,"_",D29)</f>
        <v>Altiplano_Los Quintos</v>
      </c>
      <c r="C29" s="104" t="s">
        <v>0</v>
      </c>
      <c r="D29" s="104" t="s">
        <v>50</v>
      </c>
      <c r="E29" s="104" t="s">
        <v>51</v>
      </c>
      <c r="F29" s="94" t="s">
        <v>162</v>
      </c>
      <c r="G29" s="94" t="s">
        <v>162</v>
      </c>
      <c r="H29" s="94" t="s">
        <v>162</v>
      </c>
      <c r="I29" s="94" t="s">
        <v>162</v>
      </c>
      <c r="J29" s="94" t="s">
        <v>162</v>
      </c>
      <c r="K29" s="94" t="s">
        <v>162</v>
      </c>
      <c r="L29" s="94">
        <v>61.6</v>
      </c>
      <c r="M29" s="94" t="s">
        <v>162</v>
      </c>
      <c r="N29" s="94">
        <v>31.4</v>
      </c>
      <c r="O29" s="94" t="s">
        <v>162</v>
      </c>
      <c r="P29" s="94" t="s">
        <v>162</v>
      </c>
      <c r="Q29" s="94" t="s">
        <v>162</v>
      </c>
      <c r="R29" s="94">
        <v>0</v>
      </c>
      <c r="S29" s="94">
        <v>0</v>
      </c>
      <c r="T29" s="94">
        <v>0</v>
      </c>
      <c r="U29" s="94">
        <v>0</v>
      </c>
      <c r="V29" s="94">
        <v>0</v>
      </c>
      <c r="W29" s="94">
        <v>0</v>
      </c>
      <c r="X29" s="94">
        <v>0</v>
      </c>
      <c r="Y29" s="94">
        <v>0</v>
      </c>
      <c r="Z29" s="94">
        <v>0</v>
      </c>
      <c r="AA29" s="94">
        <v>0</v>
      </c>
      <c r="AB29" s="94">
        <v>0</v>
      </c>
      <c r="AC29" s="94">
        <v>0</v>
      </c>
      <c r="AD29" s="94">
        <v>0</v>
      </c>
      <c r="AE29" s="94">
        <v>0</v>
      </c>
      <c r="AF29" s="94">
        <v>0</v>
      </c>
      <c r="AG29" s="94">
        <v>0.4</v>
      </c>
      <c r="AH29" s="94">
        <v>0</v>
      </c>
      <c r="AI29" s="94">
        <v>0</v>
      </c>
      <c r="AJ29" s="142">
        <f>SUM(F29:AI29)</f>
        <v>93.4</v>
      </c>
      <c r="AK29" s="144">
        <f t="shared" si="2"/>
        <v>4.67</v>
      </c>
    </row>
    <row r="30" spans="2:39" ht="14.25" customHeight="1" x14ac:dyDescent="0.25">
      <c r="B30" s="17" t="str">
        <f t="shared" si="6"/>
        <v>Altiplano_El Cuijal</v>
      </c>
      <c r="C30" s="104" t="s">
        <v>0</v>
      </c>
      <c r="D30" s="104" t="s">
        <v>52</v>
      </c>
      <c r="E30" s="104" t="s">
        <v>61</v>
      </c>
      <c r="F30" s="94" t="s">
        <v>162</v>
      </c>
      <c r="G30" s="94" t="s">
        <v>162</v>
      </c>
      <c r="H30" s="94" t="s">
        <v>162</v>
      </c>
      <c r="I30" s="94" t="s">
        <v>162</v>
      </c>
      <c r="J30" s="94" t="s">
        <v>162</v>
      </c>
      <c r="K30" s="94" t="s">
        <v>162</v>
      </c>
      <c r="L30" s="94" t="s">
        <v>162</v>
      </c>
      <c r="M30" s="94" t="s">
        <v>162</v>
      </c>
      <c r="N30" s="94" t="s">
        <v>162</v>
      </c>
      <c r="O30" s="94" t="s">
        <v>162</v>
      </c>
      <c r="P30" s="94" t="s">
        <v>162</v>
      </c>
      <c r="Q30" s="94" t="s">
        <v>162</v>
      </c>
      <c r="R30" s="94" t="s">
        <v>162</v>
      </c>
      <c r="S30" s="94" t="s">
        <v>162</v>
      </c>
      <c r="T30" s="94" t="s">
        <v>162</v>
      </c>
      <c r="U30" s="94" t="s">
        <v>162</v>
      </c>
      <c r="V30" s="94" t="s">
        <v>162</v>
      </c>
      <c r="W30" s="94" t="s">
        <v>162</v>
      </c>
      <c r="X30" s="94" t="s">
        <v>162</v>
      </c>
      <c r="Y30" s="94" t="s">
        <v>162</v>
      </c>
      <c r="Z30" s="94" t="s">
        <v>162</v>
      </c>
      <c r="AA30" s="94" t="s">
        <v>162</v>
      </c>
      <c r="AB30" s="94" t="s">
        <v>162</v>
      </c>
      <c r="AC30" s="94" t="s">
        <v>162</v>
      </c>
      <c r="AD30" s="94" t="s">
        <v>162</v>
      </c>
      <c r="AE30" s="94" t="s">
        <v>162</v>
      </c>
      <c r="AF30" s="94" t="s">
        <v>162</v>
      </c>
      <c r="AG30" s="94" t="s">
        <v>162</v>
      </c>
      <c r="AH30" s="94" t="s">
        <v>162</v>
      </c>
      <c r="AI30" s="94" t="s">
        <v>162</v>
      </c>
      <c r="AJ30" s="142">
        <f t="shared" ref="AJ30:AJ80" si="7">SUM(F30:AI30)</f>
        <v>0</v>
      </c>
      <c r="AK30" s="144" t="e">
        <f t="shared" si="2"/>
        <v>#DIV/0!</v>
      </c>
      <c r="AM30" s="16"/>
    </row>
    <row r="31" spans="2:39" ht="14.25" customHeight="1" x14ac:dyDescent="0.25">
      <c r="B31" s="17" t="str">
        <f t="shared" si="6"/>
        <v>Altiplano_Charcas</v>
      </c>
      <c r="C31" s="104" t="s">
        <v>0</v>
      </c>
      <c r="D31" s="104" t="s">
        <v>54</v>
      </c>
      <c r="E31" s="104" t="s">
        <v>54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L31" s="94">
        <v>0</v>
      </c>
      <c r="M31" s="94">
        <v>0</v>
      </c>
      <c r="N31" s="94">
        <v>0</v>
      </c>
      <c r="O31" s="94">
        <v>0</v>
      </c>
      <c r="P31" s="94">
        <v>0</v>
      </c>
      <c r="Q31" s="94">
        <v>0</v>
      </c>
      <c r="R31" s="94">
        <v>0</v>
      </c>
      <c r="S31" s="94">
        <v>0</v>
      </c>
      <c r="T31" s="94">
        <v>0</v>
      </c>
      <c r="U31" s="94">
        <v>0</v>
      </c>
      <c r="V31" s="94">
        <v>0</v>
      </c>
      <c r="W31" s="94">
        <v>0</v>
      </c>
      <c r="X31" s="94">
        <v>0</v>
      </c>
      <c r="Y31" s="94">
        <v>0</v>
      </c>
      <c r="Z31" s="94">
        <v>0</v>
      </c>
      <c r="AA31" s="94">
        <v>0</v>
      </c>
      <c r="AB31" s="94">
        <v>0</v>
      </c>
      <c r="AC31" s="94">
        <v>0</v>
      </c>
      <c r="AD31" s="94">
        <v>0</v>
      </c>
      <c r="AE31" s="94">
        <v>0</v>
      </c>
      <c r="AF31" s="94">
        <v>0</v>
      </c>
      <c r="AG31" s="94">
        <v>0</v>
      </c>
      <c r="AH31" s="94">
        <v>0</v>
      </c>
      <c r="AI31" s="94">
        <v>0</v>
      </c>
      <c r="AJ31" s="142">
        <f t="shared" si="7"/>
        <v>0</v>
      </c>
      <c r="AK31" s="144">
        <f t="shared" si="2"/>
        <v>0</v>
      </c>
    </row>
    <row r="32" spans="2:39" ht="15" customHeight="1" x14ac:dyDescent="0.25">
      <c r="B32" s="17" t="str">
        <f t="shared" si="6"/>
        <v>Altiplano_El Huizache</v>
      </c>
      <c r="C32" s="104" t="s">
        <v>0</v>
      </c>
      <c r="D32" s="104" t="s">
        <v>55</v>
      </c>
      <c r="E32" s="104" t="s">
        <v>56</v>
      </c>
      <c r="F32" s="94" t="s">
        <v>162</v>
      </c>
      <c r="G32" s="94" t="s">
        <v>162</v>
      </c>
      <c r="H32" s="94" t="s">
        <v>162</v>
      </c>
      <c r="I32" s="94" t="s">
        <v>162</v>
      </c>
      <c r="J32" s="94" t="s">
        <v>162</v>
      </c>
      <c r="K32" s="94" t="s">
        <v>162</v>
      </c>
      <c r="L32" s="94" t="s">
        <v>162</v>
      </c>
      <c r="M32" s="94" t="s">
        <v>162</v>
      </c>
      <c r="N32" s="94" t="s">
        <v>162</v>
      </c>
      <c r="O32" s="94" t="s">
        <v>162</v>
      </c>
      <c r="P32" s="94" t="s">
        <v>162</v>
      </c>
      <c r="Q32" s="94" t="s">
        <v>162</v>
      </c>
      <c r="R32" s="94">
        <v>0.2</v>
      </c>
      <c r="S32" s="94">
        <v>1</v>
      </c>
      <c r="T32" s="94">
        <v>0</v>
      </c>
      <c r="U32" s="94">
        <v>0</v>
      </c>
      <c r="V32" s="94">
        <v>0</v>
      </c>
      <c r="W32" s="94">
        <v>0</v>
      </c>
      <c r="X32" s="94">
        <v>0</v>
      </c>
      <c r="Y32" s="94">
        <v>0</v>
      </c>
      <c r="Z32" s="94">
        <v>0</v>
      </c>
      <c r="AA32" s="94">
        <v>0</v>
      </c>
      <c r="AB32" s="94">
        <v>0</v>
      </c>
      <c r="AC32" s="94">
        <v>0</v>
      </c>
      <c r="AD32" s="94">
        <v>0</v>
      </c>
      <c r="AE32" s="94">
        <v>0</v>
      </c>
      <c r="AF32" s="94">
        <v>0</v>
      </c>
      <c r="AG32" s="94">
        <v>0</v>
      </c>
      <c r="AH32" s="94">
        <v>0.4</v>
      </c>
      <c r="AI32" s="94">
        <v>0</v>
      </c>
      <c r="AJ32" s="142">
        <f t="shared" si="7"/>
        <v>1.6</v>
      </c>
      <c r="AK32" s="144">
        <f t="shared" si="2"/>
        <v>8.8888888888888892E-2</v>
      </c>
      <c r="AM32" s="16"/>
    </row>
    <row r="33" spans="2:39" ht="14.25" customHeight="1" x14ac:dyDescent="0.25">
      <c r="B33" s="17" t="str">
        <f t="shared" si="6"/>
        <v>Altiplano_El Vergel</v>
      </c>
      <c r="C33" s="104" t="s">
        <v>0</v>
      </c>
      <c r="D33" s="104" t="s">
        <v>143</v>
      </c>
      <c r="E33" s="104" t="s">
        <v>1</v>
      </c>
      <c r="F33" s="94" t="s">
        <v>162</v>
      </c>
      <c r="G33" s="94" t="s">
        <v>162</v>
      </c>
      <c r="H33" s="94" t="s">
        <v>162</v>
      </c>
      <c r="I33" s="94" t="s">
        <v>162</v>
      </c>
      <c r="J33" s="94" t="s">
        <v>162</v>
      </c>
      <c r="K33" s="94" t="s">
        <v>162</v>
      </c>
      <c r="L33" s="94" t="s">
        <v>162</v>
      </c>
      <c r="M33" s="94" t="s">
        <v>162</v>
      </c>
      <c r="N33" s="94" t="s">
        <v>162</v>
      </c>
      <c r="O33" s="94" t="s">
        <v>162</v>
      </c>
      <c r="P33" s="94" t="s">
        <v>162</v>
      </c>
      <c r="Q33" s="94" t="s">
        <v>162</v>
      </c>
      <c r="R33" s="94">
        <v>0</v>
      </c>
      <c r="S33" s="94">
        <v>0</v>
      </c>
      <c r="T33" s="94">
        <v>0</v>
      </c>
      <c r="U33" s="94">
        <v>0</v>
      </c>
      <c r="V33" s="94">
        <v>0</v>
      </c>
      <c r="W33" s="94">
        <v>0</v>
      </c>
      <c r="X33" s="94">
        <v>0</v>
      </c>
      <c r="Y33" s="94">
        <v>0</v>
      </c>
      <c r="Z33" s="94">
        <v>0</v>
      </c>
      <c r="AA33" s="94">
        <v>0</v>
      </c>
      <c r="AB33" s="94">
        <v>0</v>
      </c>
      <c r="AC33" s="94">
        <v>0</v>
      </c>
      <c r="AD33" s="94">
        <v>0</v>
      </c>
      <c r="AE33" s="94">
        <v>0</v>
      </c>
      <c r="AF33" s="94">
        <v>0</v>
      </c>
      <c r="AG33" s="94">
        <v>0</v>
      </c>
      <c r="AH33" s="94">
        <v>0</v>
      </c>
      <c r="AI33" s="94">
        <v>0</v>
      </c>
      <c r="AJ33" s="142">
        <f t="shared" si="7"/>
        <v>0</v>
      </c>
      <c r="AK33" s="144">
        <f t="shared" si="2"/>
        <v>0</v>
      </c>
    </row>
    <row r="34" spans="2:39" ht="14.25" customHeight="1" x14ac:dyDescent="0.25">
      <c r="B34" s="17" t="str">
        <f t="shared" si="6"/>
        <v xml:space="preserve">Altiplano_Pocitos </v>
      </c>
      <c r="C34" s="104" t="s">
        <v>0</v>
      </c>
      <c r="D34" s="104" t="s">
        <v>57</v>
      </c>
      <c r="E34" s="104" t="s">
        <v>1</v>
      </c>
      <c r="F34" s="94" t="s">
        <v>162</v>
      </c>
      <c r="G34" s="94" t="s">
        <v>162</v>
      </c>
      <c r="H34" s="94" t="s">
        <v>162</v>
      </c>
      <c r="I34" s="94">
        <v>66</v>
      </c>
      <c r="J34" s="94" t="s">
        <v>162</v>
      </c>
      <c r="K34" s="94" t="s">
        <v>162</v>
      </c>
      <c r="L34" s="94" t="s">
        <v>162</v>
      </c>
      <c r="M34" s="94" t="s">
        <v>162</v>
      </c>
      <c r="N34" s="94" t="s">
        <v>162</v>
      </c>
      <c r="O34" s="94" t="s">
        <v>162</v>
      </c>
      <c r="P34" s="94">
        <v>69</v>
      </c>
      <c r="Q34" s="94" t="s">
        <v>162</v>
      </c>
      <c r="R34" s="94">
        <v>57</v>
      </c>
      <c r="S34" s="94">
        <v>0</v>
      </c>
      <c r="T34" s="94">
        <v>0</v>
      </c>
      <c r="U34" s="94">
        <v>0</v>
      </c>
      <c r="V34" s="94">
        <v>0</v>
      </c>
      <c r="W34" s="94">
        <v>0</v>
      </c>
      <c r="X34" s="94">
        <v>0</v>
      </c>
      <c r="Y34" s="94">
        <v>0</v>
      </c>
      <c r="Z34" s="94">
        <v>0</v>
      </c>
      <c r="AA34" s="94">
        <v>0</v>
      </c>
      <c r="AB34" s="94">
        <v>0</v>
      </c>
      <c r="AC34" s="94">
        <v>0</v>
      </c>
      <c r="AD34" s="94">
        <v>0</v>
      </c>
      <c r="AE34" s="94">
        <v>0</v>
      </c>
      <c r="AF34" s="94">
        <v>0</v>
      </c>
      <c r="AG34" s="94">
        <v>0</v>
      </c>
      <c r="AH34" s="94">
        <v>0</v>
      </c>
      <c r="AI34" s="94">
        <v>0</v>
      </c>
      <c r="AJ34" s="142">
        <f t="shared" si="7"/>
        <v>192</v>
      </c>
      <c r="AK34" s="144">
        <f t="shared" si="2"/>
        <v>9.6</v>
      </c>
      <c r="AM34" s="16"/>
    </row>
    <row r="35" spans="2:39" ht="14.25" customHeight="1" x14ac:dyDescent="0.25">
      <c r="B35" s="17" t="str">
        <f t="shared" si="6"/>
        <v>Altiplano_Banderillas</v>
      </c>
      <c r="C35" s="104" t="s">
        <v>0</v>
      </c>
      <c r="D35" s="104" t="s">
        <v>58</v>
      </c>
      <c r="E35" s="104" t="s">
        <v>59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0</v>
      </c>
      <c r="T35" s="94">
        <v>0</v>
      </c>
      <c r="U35" s="94">
        <v>0</v>
      </c>
      <c r="V35" s="94">
        <v>0</v>
      </c>
      <c r="W35" s="94">
        <v>0</v>
      </c>
      <c r="X35" s="94">
        <v>0</v>
      </c>
      <c r="Y35" s="94">
        <v>0</v>
      </c>
      <c r="Z35" s="94">
        <v>0</v>
      </c>
      <c r="AA35" s="94">
        <v>0</v>
      </c>
      <c r="AB35" s="94">
        <v>0</v>
      </c>
      <c r="AC35" s="94">
        <v>0</v>
      </c>
      <c r="AD35" s="94">
        <v>0</v>
      </c>
      <c r="AE35" s="94">
        <v>0</v>
      </c>
      <c r="AF35" s="94">
        <v>0</v>
      </c>
      <c r="AG35" s="94">
        <v>0</v>
      </c>
      <c r="AH35" s="94">
        <v>0</v>
      </c>
      <c r="AI35" s="94">
        <v>0</v>
      </c>
      <c r="AJ35" s="142">
        <f t="shared" si="7"/>
        <v>0</v>
      </c>
      <c r="AK35" s="144">
        <f t="shared" si="2"/>
        <v>0</v>
      </c>
    </row>
    <row r="36" spans="2:39" ht="14.25" customHeight="1" x14ac:dyDescent="0.25">
      <c r="B36" s="17" t="str">
        <f t="shared" si="6"/>
        <v>Altiplano_Sabanillas</v>
      </c>
      <c r="C36" s="104" t="s">
        <v>0</v>
      </c>
      <c r="D36" s="104" t="s">
        <v>60</v>
      </c>
      <c r="E36" s="104" t="s">
        <v>61</v>
      </c>
      <c r="F36" s="94" t="s">
        <v>162</v>
      </c>
      <c r="G36" s="94" t="s">
        <v>162</v>
      </c>
      <c r="H36" s="94" t="s">
        <v>162</v>
      </c>
      <c r="I36" s="94" t="s">
        <v>162</v>
      </c>
      <c r="J36" s="94" t="s">
        <v>162</v>
      </c>
      <c r="K36" s="94" t="s">
        <v>162</v>
      </c>
      <c r="L36" s="94" t="s">
        <v>162</v>
      </c>
      <c r="M36" s="94" t="s">
        <v>162</v>
      </c>
      <c r="N36" s="94" t="s">
        <v>162</v>
      </c>
      <c r="O36" s="94" t="s">
        <v>162</v>
      </c>
      <c r="P36" s="94" t="s">
        <v>162</v>
      </c>
      <c r="Q36" s="94" t="s">
        <v>162</v>
      </c>
      <c r="R36" s="94" t="s">
        <v>162</v>
      </c>
      <c r="S36" s="94" t="s">
        <v>162</v>
      </c>
      <c r="T36" s="94" t="s">
        <v>162</v>
      </c>
      <c r="U36" s="94" t="s">
        <v>162</v>
      </c>
      <c r="V36" s="94" t="s">
        <v>162</v>
      </c>
      <c r="W36" s="94" t="s">
        <v>162</v>
      </c>
      <c r="X36" s="94" t="s">
        <v>162</v>
      </c>
      <c r="Y36" s="94" t="s">
        <v>162</v>
      </c>
      <c r="Z36" s="94" t="s">
        <v>162</v>
      </c>
      <c r="AA36" s="94" t="s">
        <v>162</v>
      </c>
      <c r="AB36" s="94" t="s">
        <v>162</v>
      </c>
      <c r="AC36" s="94" t="s">
        <v>162</v>
      </c>
      <c r="AD36" s="94" t="s">
        <v>162</v>
      </c>
      <c r="AE36" s="94" t="s">
        <v>162</v>
      </c>
      <c r="AF36" s="94" t="s">
        <v>162</v>
      </c>
      <c r="AG36" s="94" t="s">
        <v>162</v>
      </c>
      <c r="AH36" s="94" t="s">
        <v>162</v>
      </c>
      <c r="AI36" s="94" t="s">
        <v>162</v>
      </c>
      <c r="AJ36" s="142">
        <f t="shared" si="7"/>
        <v>0</v>
      </c>
      <c r="AK36" s="144" t="e">
        <f t="shared" si="2"/>
        <v>#DIV/0!</v>
      </c>
      <c r="AM36" s="16"/>
    </row>
    <row r="37" spans="2:39" ht="14.25" customHeight="1" x14ac:dyDescent="0.25">
      <c r="B37" s="17" t="str">
        <f t="shared" si="6"/>
        <v>Altiplano_BuenaVista</v>
      </c>
      <c r="C37" s="104" t="s">
        <v>0</v>
      </c>
      <c r="D37" s="104" t="s">
        <v>62</v>
      </c>
      <c r="E37" s="104" t="s">
        <v>63</v>
      </c>
      <c r="F37" s="94">
        <v>0</v>
      </c>
      <c r="G37" s="94">
        <v>0</v>
      </c>
      <c r="H37" s="94">
        <v>2.6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v>0</v>
      </c>
      <c r="R37" s="94">
        <v>0</v>
      </c>
      <c r="S37" s="94">
        <v>0.8</v>
      </c>
      <c r="T37" s="94">
        <v>0.2</v>
      </c>
      <c r="U37" s="94">
        <v>0</v>
      </c>
      <c r="V37" s="94">
        <v>0</v>
      </c>
      <c r="W37" s="94">
        <v>0</v>
      </c>
      <c r="X37" s="94">
        <v>0</v>
      </c>
      <c r="Y37" s="94">
        <v>0</v>
      </c>
      <c r="Z37" s="94">
        <v>0</v>
      </c>
      <c r="AA37" s="94">
        <v>0</v>
      </c>
      <c r="AB37" s="94">
        <v>0</v>
      </c>
      <c r="AC37" s="94">
        <v>0</v>
      </c>
      <c r="AD37" s="94">
        <v>0</v>
      </c>
      <c r="AE37" s="94">
        <v>0</v>
      </c>
      <c r="AF37" s="94">
        <v>0</v>
      </c>
      <c r="AG37" s="94">
        <v>1</v>
      </c>
      <c r="AH37" s="94" t="s">
        <v>162</v>
      </c>
      <c r="AI37" s="94" t="s">
        <v>162</v>
      </c>
      <c r="AJ37" s="142">
        <f t="shared" si="7"/>
        <v>4.6000000000000005</v>
      </c>
      <c r="AK37" s="144">
        <f t="shared" si="2"/>
        <v>0.16428571428571431</v>
      </c>
    </row>
    <row r="38" spans="2:39" ht="14.25" customHeight="1" x14ac:dyDescent="0.25">
      <c r="B38" s="17" t="str">
        <f t="shared" si="6"/>
        <v>Altiplano_La Terquedad</v>
      </c>
      <c r="C38" s="104" t="s">
        <v>0</v>
      </c>
      <c r="D38" s="104" t="s">
        <v>64</v>
      </c>
      <c r="E38" s="104" t="s">
        <v>63</v>
      </c>
      <c r="F38" s="94" t="s">
        <v>162</v>
      </c>
      <c r="G38" s="94" t="s">
        <v>162</v>
      </c>
      <c r="H38" s="94" t="s">
        <v>162</v>
      </c>
      <c r="I38" s="94" t="s">
        <v>162</v>
      </c>
      <c r="J38" s="94" t="s">
        <v>162</v>
      </c>
      <c r="K38" s="94" t="s">
        <v>162</v>
      </c>
      <c r="L38" s="94" t="s">
        <v>162</v>
      </c>
      <c r="M38" s="94" t="s">
        <v>162</v>
      </c>
      <c r="N38" s="94" t="s">
        <v>162</v>
      </c>
      <c r="O38" s="94" t="s">
        <v>162</v>
      </c>
      <c r="P38" s="94" t="s">
        <v>162</v>
      </c>
      <c r="Q38" s="94" t="s">
        <v>162</v>
      </c>
      <c r="R38" s="94">
        <v>0</v>
      </c>
      <c r="S38" s="94">
        <v>0</v>
      </c>
      <c r="T38" s="94">
        <v>0</v>
      </c>
      <c r="U38" s="94">
        <v>0</v>
      </c>
      <c r="V38" s="94">
        <v>0</v>
      </c>
      <c r="W38" s="94">
        <v>0</v>
      </c>
      <c r="X38" s="94">
        <v>0</v>
      </c>
      <c r="Y38" s="94">
        <v>0</v>
      </c>
      <c r="Z38" s="94">
        <v>0</v>
      </c>
      <c r="AA38" s="94">
        <v>0</v>
      </c>
      <c r="AB38" s="94">
        <v>0</v>
      </c>
      <c r="AC38" s="94">
        <v>0</v>
      </c>
      <c r="AD38" s="94">
        <v>0</v>
      </c>
      <c r="AE38" s="94">
        <v>0</v>
      </c>
      <c r="AF38" s="94">
        <v>0</v>
      </c>
      <c r="AG38" s="94">
        <v>0</v>
      </c>
      <c r="AH38" s="94">
        <v>0</v>
      </c>
      <c r="AI38" s="94">
        <v>0</v>
      </c>
      <c r="AJ38" s="142">
        <f t="shared" si="7"/>
        <v>0</v>
      </c>
      <c r="AK38" s="144">
        <f t="shared" si="2"/>
        <v>0</v>
      </c>
      <c r="AM38" s="16"/>
    </row>
    <row r="39" spans="2:39" ht="14.25" customHeight="1" x14ac:dyDescent="0.25">
      <c r="B39" s="17" t="str">
        <f t="shared" si="6"/>
        <v>Altiplano_BuenaVista</v>
      </c>
      <c r="C39" s="104" t="s">
        <v>0</v>
      </c>
      <c r="D39" s="104" t="s">
        <v>62</v>
      </c>
      <c r="E39" s="104" t="s">
        <v>65</v>
      </c>
      <c r="F39" s="94" t="s">
        <v>162</v>
      </c>
      <c r="G39" s="94" t="s">
        <v>162</v>
      </c>
      <c r="H39" s="94" t="s">
        <v>162</v>
      </c>
      <c r="I39" s="94" t="s">
        <v>162</v>
      </c>
      <c r="J39" s="94" t="s">
        <v>162</v>
      </c>
      <c r="K39" s="94" t="s">
        <v>162</v>
      </c>
      <c r="L39" s="94" t="s">
        <v>162</v>
      </c>
      <c r="M39" s="94" t="s">
        <v>162</v>
      </c>
      <c r="N39" s="94" t="s">
        <v>162</v>
      </c>
      <c r="O39" s="94" t="s">
        <v>162</v>
      </c>
      <c r="P39" s="94" t="s">
        <v>162</v>
      </c>
      <c r="Q39" s="94" t="s">
        <v>162</v>
      </c>
      <c r="R39" s="94" t="s">
        <v>162</v>
      </c>
      <c r="S39" s="94" t="s">
        <v>162</v>
      </c>
      <c r="T39" s="94" t="s">
        <v>162</v>
      </c>
      <c r="U39" s="94" t="s">
        <v>162</v>
      </c>
      <c r="V39" s="94" t="s">
        <v>162</v>
      </c>
      <c r="W39" s="94" t="s">
        <v>162</v>
      </c>
      <c r="X39" s="94" t="s">
        <v>162</v>
      </c>
      <c r="Y39" s="94" t="s">
        <v>162</v>
      </c>
      <c r="Z39" s="94" t="s">
        <v>162</v>
      </c>
      <c r="AA39" s="94" t="s">
        <v>162</v>
      </c>
      <c r="AB39" s="94" t="s">
        <v>162</v>
      </c>
      <c r="AC39" s="94" t="s">
        <v>162</v>
      </c>
      <c r="AD39" s="94" t="s">
        <v>162</v>
      </c>
      <c r="AE39" s="94" t="s">
        <v>162</v>
      </c>
      <c r="AF39" s="94" t="s">
        <v>162</v>
      </c>
      <c r="AG39" s="94" t="s">
        <v>162</v>
      </c>
      <c r="AH39" s="94" t="s">
        <v>162</v>
      </c>
      <c r="AI39" s="94" t="s">
        <v>162</v>
      </c>
      <c r="AJ39" s="142">
        <f t="shared" si="7"/>
        <v>0</v>
      </c>
      <c r="AK39" s="144" t="e">
        <f t="shared" si="2"/>
        <v>#DIV/0!</v>
      </c>
    </row>
    <row r="40" spans="2:39" ht="14.25" customHeight="1" x14ac:dyDescent="0.25">
      <c r="B40" s="17" t="str">
        <f t="shared" si="6"/>
        <v>Altiplano_La Dulce</v>
      </c>
      <c r="C40" s="104" t="s">
        <v>0</v>
      </c>
      <c r="D40" s="104" t="s">
        <v>66</v>
      </c>
      <c r="E40" s="104" t="s">
        <v>65</v>
      </c>
      <c r="F40" s="94">
        <v>0</v>
      </c>
      <c r="G40" s="94">
        <v>0</v>
      </c>
      <c r="H40" s="94">
        <v>0</v>
      </c>
      <c r="I40" s="94">
        <v>0</v>
      </c>
      <c r="J40" s="94">
        <v>0</v>
      </c>
      <c r="K40" s="94">
        <v>0</v>
      </c>
      <c r="L40" s="94">
        <v>0</v>
      </c>
      <c r="M40" s="94">
        <v>0</v>
      </c>
      <c r="N40" s="94">
        <v>0</v>
      </c>
      <c r="O40" s="94">
        <v>0</v>
      </c>
      <c r="P40" s="94">
        <v>0</v>
      </c>
      <c r="Q40" s="94">
        <v>0</v>
      </c>
      <c r="R40" s="94">
        <v>0</v>
      </c>
      <c r="S40" s="94">
        <v>0</v>
      </c>
      <c r="T40" s="94">
        <v>0</v>
      </c>
      <c r="U40" s="94">
        <v>0</v>
      </c>
      <c r="V40" s="94">
        <v>0</v>
      </c>
      <c r="W40" s="94">
        <v>0</v>
      </c>
      <c r="X40" s="94">
        <v>0</v>
      </c>
      <c r="Y40" s="94">
        <v>0</v>
      </c>
      <c r="Z40" s="94">
        <v>0</v>
      </c>
      <c r="AA40" s="94">
        <v>0</v>
      </c>
      <c r="AB40" s="94">
        <v>0</v>
      </c>
      <c r="AC40" s="94">
        <v>0</v>
      </c>
      <c r="AD40" s="94">
        <v>0</v>
      </c>
      <c r="AE40" s="94">
        <v>0</v>
      </c>
      <c r="AF40" s="94">
        <v>0</v>
      </c>
      <c r="AG40" s="94">
        <v>0</v>
      </c>
      <c r="AH40" s="94">
        <v>0</v>
      </c>
      <c r="AI40" s="94">
        <v>0</v>
      </c>
      <c r="AJ40" s="142">
        <f t="shared" si="7"/>
        <v>0</v>
      </c>
      <c r="AK40" s="144">
        <f t="shared" si="2"/>
        <v>0</v>
      </c>
      <c r="AM40" s="16"/>
    </row>
    <row r="41" spans="2:39" ht="14.25" customHeight="1" x14ac:dyDescent="0.25">
      <c r="B41" s="17" t="str">
        <f t="shared" si="6"/>
        <v>Altiplano_Yoliatl</v>
      </c>
      <c r="C41" s="104" t="s">
        <v>0</v>
      </c>
      <c r="D41" s="104" t="s">
        <v>67</v>
      </c>
      <c r="E41" s="104" t="s">
        <v>65</v>
      </c>
      <c r="F41" s="94">
        <v>5</v>
      </c>
      <c r="G41" s="94">
        <v>1</v>
      </c>
      <c r="H41" s="94">
        <v>0</v>
      </c>
      <c r="I41" s="94">
        <v>0</v>
      </c>
      <c r="J41" s="94">
        <v>0</v>
      </c>
      <c r="K41" s="94">
        <v>0</v>
      </c>
      <c r="L41" s="94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4">
        <v>0</v>
      </c>
      <c r="V41" s="94">
        <v>0</v>
      </c>
      <c r="W41" s="94">
        <v>0</v>
      </c>
      <c r="X41" s="94">
        <v>0</v>
      </c>
      <c r="Y41" s="94">
        <v>0</v>
      </c>
      <c r="Z41" s="94">
        <v>0</v>
      </c>
      <c r="AA41" s="94">
        <v>0</v>
      </c>
      <c r="AB41" s="94">
        <v>0</v>
      </c>
      <c r="AC41" s="94">
        <v>0</v>
      </c>
      <c r="AD41" s="94">
        <v>0</v>
      </c>
      <c r="AE41" s="94">
        <v>0</v>
      </c>
      <c r="AF41" s="94">
        <v>0</v>
      </c>
      <c r="AG41" s="94">
        <v>0</v>
      </c>
      <c r="AH41" s="94">
        <v>7.8</v>
      </c>
      <c r="AI41" s="94">
        <v>0</v>
      </c>
      <c r="AJ41" s="142">
        <f t="shared" si="7"/>
        <v>13.8</v>
      </c>
      <c r="AK41" s="144">
        <f t="shared" si="2"/>
        <v>0.46</v>
      </c>
    </row>
    <row r="42" spans="2:39" s="83" customFormat="1" ht="14.25" customHeight="1" x14ac:dyDescent="0.25">
      <c r="B42" s="17" t="str">
        <f t="shared" si="6"/>
        <v>Altiplano_El Pocito</v>
      </c>
      <c r="C42" s="104" t="s">
        <v>0</v>
      </c>
      <c r="D42" s="104" t="s">
        <v>147</v>
      </c>
      <c r="E42" s="104" t="s">
        <v>82</v>
      </c>
      <c r="F42" s="94" t="s">
        <v>162</v>
      </c>
      <c r="G42" s="94" t="s">
        <v>162</v>
      </c>
      <c r="H42" s="94" t="s">
        <v>162</v>
      </c>
      <c r="I42" s="94" t="s">
        <v>162</v>
      </c>
      <c r="J42" s="94" t="s">
        <v>162</v>
      </c>
      <c r="K42" s="94" t="s">
        <v>162</v>
      </c>
      <c r="L42" s="94" t="s">
        <v>162</v>
      </c>
      <c r="M42" s="94" t="s">
        <v>162</v>
      </c>
      <c r="N42" s="94" t="s">
        <v>162</v>
      </c>
      <c r="O42" s="94" t="s">
        <v>162</v>
      </c>
      <c r="P42" s="94" t="s">
        <v>162</v>
      </c>
      <c r="Q42" s="94" t="s">
        <v>162</v>
      </c>
      <c r="R42" s="94" t="s">
        <v>162</v>
      </c>
      <c r="S42" s="94" t="s">
        <v>162</v>
      </c>
      <c r="T42" s="94" t="s">
        <v>162</v>
      </c>
      <c r="U42" s="94" t="s">
        <v>162</v>
      </c>
      <c r="V42" s="94" t="s">
        <v>162</v>
      </c>
      <c r="W42" s="94" t="s">
        <v>162</v>
      </c>
      <c r="X42" s="94" t="s">
        <v>162</v>
      </c>
      <c r="Y42" s="94" t="s">
        <v>162</v>
      </c>
      <c r="Z42" s="94" t="s">
        <v>162</v>
      </c>
      <c r="AA42" s="94" t="s">
        <v>162</v>
      </c>
      <c r="AB42" s="94" t="s">
        <v>162</v>
      </c>
      <c r="AC42" s="94" t="s">
        <v>162</v>
      </c>
      <c r="AD42" s="94" t="s">
        <v>162</v>
      </c>
      <c r="AE42" s="94" t="s">
        <v>162</v>
      </c>
      <c r="AF42" s="94" t="s">
        <v>162</v>
      </c>
      <c r="AG42" s="94" t="s">
        <v>162</v>
      </c>
      <c r="AH42" s="94" t="s">
        <v>162</v>
      </c>
      <c r="AI42" s="94" t="s">
        <v>162</v>
      </c>
      <c r="AJ42" s="142">
        <f t="shared" si="7"/>
        <v>0</v>
      </c>
      <c r="AK42" s="144" t="e">
        <f t="shared" si="2"/>
        <v>#DIV/0!</v>
      </c>
    </row>
    <row r="43" spans="2:39" s="83" customFormat="1" ht="14.25" customHeight="1" x14ac:dyDescent="0.25">
      <c r="B43" s="17" t="str">
        <f t="shared" si="6"/>
        <v>Altiplano_La Victoria</v>
      </c>
      <c r="C43" s="104" t="s">
        <v>0</v>
      </c>
      <c r="D43" s="104" t="s">
        <v>148</v>
      </c>
      <c r="E43" s="104" t="s">
        <v>59</v>
      </c>
      <c r="F43" s="94" t="s">
        <v>162</v>
      </c>
      <c r="G43" s="94" t="s">
        <v>162</v>
      </c>
      <c r="H43" s="94" t="s">
        <v>162</v>
      </c>
      <c r="I43" s="94" t="s">
        <v>162</v>
      </c>
      <c r="J43" s="94" t="s">
        <v>162</v>
      </c>
      <c r="K43" s="94" t="s">
        <v>162</v>
      </c>
      <c r="L43" s="94" t="s">
        <v>162</v>
      </c>
      <c r="M43" s="94" t="s">
        <v>162</v>
      </c>
      <c r="N43" s="94" t="s">
        <v>162</v>
      </c>
      <c r="O43" s="94" t="s">
        <v>162</v>
      </c>
      <c r="P43" s="94" t="s">
        <v>162</v>
      </c>
      <c r="Q43" s="94" t="s">
        <v>162</v>
      </c>
      <c r="R43" s="94" t="s">
        <v>162</v>
      </c>
      <c r="S43" s="94" t="s">
        <v>162</v>
      </c>
      <c r="T43" s="94" t="s">
        <v>162</v>
      </c>
      <c r="U43" s="94" t="s">
        <v>162</v>
      </c>
      <c r="V43" s="94" t="s">
        <v>162</v>
      </c>
      <c r="W43" s="94" t="s">
        <v>162</v>
      </c>
      <c r="X43" s="94" t="s">
        <v>162</v>
      </c>
      <c r="Y43" s="94" t="s">
        <v>162</v>
      </c>
      <c r="Z43" s="94" t="s">
        <v>162</v>
      </c>
      <c r="AA43" s="94" t="s">
        <v>162</v>
      </c>
      <c r="AB43" s="94" t="s">
        <v>162</v>
      </c>
      <c r="AC43" s="94" t="s">
        <v>162</v>
      </c>
      <c r="AD43" s="94" t="s">
        <v>162</v>
      </c>
      <c r="AE43" s="94" t="s">
        <v>162</v>
      </c>
      <c r="AF43" s="94" t="s">
        <v>162</v>
      </c>
      <c r="AG43" s="94" t="s">
        <v>162</v>
      </c>
      <c r="AH43" s="94" t="s">
        <v>162</v>
      </c>
      <c r="AI43" s="94" t="s">
        <v>162</v>
      </c>
      <c r="AJ43" s="142">
        <f t="shared" si="7"/>
        <v>0</v>
      </c>
      <c r="AK43" s="144" t="e">
        <f t="shared" si="2"/>
        <v>#DIV/0!</v>
      </c>
    </row>
    <row r="44" spans="2:39" s="83" customFormat="1" ht="14.25" customHeight="1" x14ac:dyDescent="0.25">
      <c r="B44" s="17" t="str">
        <f t="shared" si="6"/>
        <v>Altiplano_Cerritos de Bernal</v>
      </c>
      <c r="C44" s="104" t="s">
        <v>0</v>
      </c>
      <c r="D44" s="104" t="s">
        <v>149</v>
      </c>
      <c r="E44" s="104" t="s">
        <v>59</v>
      </c>
      <c r="F44" s="94">
        <v>0</v>
      </c>
      <c r="G44" s="94">
        <v>0.2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94">
        <v>0</v>
      </c>
      <c r="R44" s="94">
        <v>0</v>
      </c>
      <c r="S44" s="94">
        <v>0</v>
      </c>
      <c r="T44" s="94">
        <v>0</v>
      </c>
      <c r="U44" s="94">
        <v>0</v>
      </c>
      <c r="V44" s="94">
        <v>0</v>
      </c>
      <c r="W44" s="94">
        <v>0</v>
      </c>
      <c r="X44" s="94">
        <v>0</v>
      </c>
      <c r="Y44" s="94">
        <v>0</v>
      </c>
      <c r="Z44" s="94">
        <v>0</v>
      </c>
      <c r="AA44" s="94">
        <v>0</v>
      </c>
      <c r="AB44" s="94">
        <v>0</v>
      </c>
      <c r="AC44" s="94">
        <v>0</v>
      </c>
      <c r="AD44" s="94">
        <v>0</v>
      </c>
      <c r="AE44" s="94">
        <v>0</v>
      </c>
      <c r="AF44" s="94">
        <v>3.4</v>
      </c>
      <c r="AG44" s="94">
        <v>0.8</v>
      </c>
      <c r="AH44" s="94">
        <v>0</v>
      </c>
      <c r="AI44" s="94">
        <v>0</v>
      </c>
      <c r="AJ44" s="142">
        <f t="shared" si="7"/>
        <v>4.4000000000000004</v>
      </c>
      <c r="AK44" s="144">
        <f t="shared" si="2"/>
        <v>0.14666666666666667</v>
      </c>
    </row>
    <row r="45" spans="2:39" s="83" customFormat="1" ht="14.25" customHeight="1" x14ac:dyDescent="0.25">
      <c r="B45" s="17" t="str">
        <f t="shared" si="6"/>
        <v>Altiplano_Santa Matilde</v>
      </c>
      <c r="C45" s="104" t="s">
        <v>0</v>
      </c>
      <c r="D45" s="104" t="s">
        <v>150</v>
      </c>
      <c r="E45" s="104" t="s">
        <v>59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4">
        <v>0</v>
      </c>
      <c r="V45" s="94">
        <v>0</v>
      </c>
      <c r="W45" s="94">
        <v>0</v>
      </c>
      <c r="X45" s="94">
        <v>0</v>
      </c>
      <c r="Y45" s="94">
        <v>0</v>
      </c>
      <c r="Z45" s="94">
        <v>0</v>
      </c>
      <c r="AA45" s="94">
        <v>0</v>
      </c>
      <c r="AB45" s="94">
        <v>0</v>
      </c>
      <c r="AC45" s="94">
        <v>0</v>
      </c>
      <c r="AD45" s="94">
        <v>0</v>
      </c>
      <c r="AE45" s="94">
        <v>0.6</v>
      </c>
      <c r="AF45" s="94">
        <v>2.4</v>
      </c>
      <c r="AG45" s="94">
        <v>1.4</v>
      </c>
      <c r="AH45" s="94">
        <v>0</v>
      </c>
      <c r="AI45" s="94">
        <v>0</v>
      </c>
      <c r="AJ45" s="142">
        <f t="shared" si="7"/>
        <v>4.4000000000000004</v>
      </c>
      <c r="AK45" s="144">
        <f t="shared" si="2"/>
        <v>0.14666666666666667</v>
      </c>
    </row>
    <row r="46" spans="2:39" s="83" customFormat="1" ht="14.25" customHeight="1" x14ac:dyDescent="0.25">
      <c r="B46" s="17" t="str">
        <f t="shared" si="6"/>
        <v>Altiplano_La Herradura</v>
      </c>
      <c r="C46" s="104" t="s">
        <v>0</v>
      </c>
      <c r="D46" s="104" t="s">
        <v>151</v>
      </c>
      <c r="E46" s="104" t="s">
        <v>65</v>
      </c>
      <c r="F46" s="94" t="s">
        <v>162</v>
      </c>
      <c r="G46" s="94" t="s">
        <v>162</v>
      </c>
      <c r="H46" s="94" t="s">
        <v>162</v>
      </c>
      <c r="I46" s="94" t="s">
        <v>162</v>
      </c>
      <c r="J46" s="94" t="s">
        <v>162</v>
      </c>
      <c r="K46" s="94" t="s">
        <v>162</v>
      </c>
      <c r="L46" s="94" t="s">
        <v>162</v>
      </c>
      <c r="M46" s="94" t="s">
        <v>162</v>
      </c>
      <c r="N46" s="94" t="s">
        <v>162</v>
      </c>
      <c r="O46" s="94" t="s">
        <v>162</v>
      </c>
      <c r="P46" s="94" t="s">
        <v>162</v>
      </c>
      <c r="Q46" s="94" t="s">
        <v>162</v>
      </c>
      <c r="R46" s="94" t="s">
        <v>162</v>
      </c>
      <c r="S46" s="94" t="s">
        <v>162</v>
      </c>
      <c r="T46" s="94" t="s">
        <v>162</v>
      </c>
      <c r="U46" s="94" t="s">
        <v>162</v>
      </c>
      <c r="V46" s="94" t="s">
        <v>162</v>
      </c>
      <c r="W46" s="94" t="s">
        <v>162</v>
      </c>
      <c r="X46" s="94" t="s">
        <v>162</v>
      </c>
      <c r="Y46" s="94" t="s">
        <v>162</v>
      </c>
      <c r="Z46" s="94" t="s">
        <v>162</v>
      </c>
      <c r="AA46" s="94" t="s">
        <v>162</v>
      </c>
      <c r="AB46" s="94" t="s">
        <v>162</v>
      </c>
      <c r="AC46" s="94" t="s">
        <v>162</v>
      </c>
      <c r="AD46" s="94" t="s">
        <v>162</v>
      </c>
      <c r="AE46" s="94" t="s">
        <v>162</v>
      </c>
      <c r="AF46" s="94" t="s">
        <v>162</v>
      </c>
      <c r="AG46" s="94" t="s">
        <v>162</v>
      </c>
      <c r="AH46" s="94" t="s">
        <v>162</v>
      </c>
      <c r="AI46" s="94" t="s">
        <v>162</v>
      </c>
      <c r="AJ46" s="142">
        <f t="shared" si="7"/>
        <v>0</v>
      </c>
      <c r="AK46" s="144" t="e">
        <f t="shared" si="2"/>
        <v>#DIV/0!</v>
      </c>
    </row>
    <row r="47" spans="2:39" ht="13.5" customHeight="1" x14ac:dyDescent="0.25">
      <c r="B47" s="17" t="str">
        <f>CONCATENATE(C47,"_",D47)</f>
        <v>Altiplano_Peotillos</v>
      </c>
      <c r="C47" s="104" t="s">
        <v>0</v>
      </c>
      <c r="D47" s="104" t="s">
        <v>81</v>
      </c>
      <c r="E47" s="104" t="s">
        <v>82</v>
      </c>
      <c r="F47" s="94" t="s">
        <v>162</v>
      </c>
      <c r="G47" s="94" t="s">
        <v>162</v>
      </c>
      <c r="H47" s="94" t="s">
        <v>162</v>
      </c>
      <c r="I47" s="94" t="s">
        <v>162</v>
      </c>
      <c r="J47" s="94" t="s">
        <v>162</v>
      </c>
      <c r="K47" s="94" t="s">
        <v>162</v>
      </c>
      <c r="L47" s="94" t="s">
        <v>162</v>
      </c>
      <c r="M47" s="94" t="s">
        <v>162</v>
      </c>
      <c r="N47" s="94" t="s">
        <v>162</v>
      </c>
      <c r="O47" s="94" t="s">
        <v>162</v>
      </c>
      <c r="P47" s="94" t="s">
        <v>162</v>
      </c>
      <c r="Q47" s="94" t="s">
        <v>162</v>
      </c>
      <c r="R47" s="94" t="s">
        <v>162</v>
      </c>
      <c r="S47" s="94" t="s">
        <v>162</v>
      </c>
      <c r="T47" s="94" t="s">
        <v>162</v>
      </c>
      <c r="U47" s="94" t="s">
        <v>162</v>
      </c>
      <c r="V47" s="94" t="s">
        <v>162</v>
      </c>
      <c r="W47" s="94" t="s">
        <v>162</v>
      </c>
      <c r="X47" s="94" t="s">
        <v>162</v>
      </c>
      <c r="Y47" s="94" t="s">
        <v>162</v>
      </c>
      <c r="Z47" s="94" t="s">
        <v>162</v>
      </c>
      <c r="AA47" s="94" t="s">
        <v>162</v>
      </c>
      <c r="AB47" s="94" t="s">
        <v>162</v>
      </c>
      <c r="AC47" s="94" t="s">
        <v>162</v>
      </c>
      <c r="AD47" s="94" t="s">
        <v>162</v>
      </c>
      <c r="AE47" s="94" t="s">
        <v>162</v>
      </c>
      <c r="AF47" s="94" t="s">
        <v>162</v>
      </c>
      <c r="AG47" s="94" t="s">
        <v>162</v>
      </c>
      <c r="AH47" s="94" t="s">
        <v>162</v>
      </c>
      <c r="AI47" s="94" t="s">
        <v>162</v>
      </c>
      <c r="AJ47" s="142">
        <f>SUM(F47:AI47)</f>
        <v>0</v>
      </c>
      <c r="AK47" s="144" t="e">
        <f>AVERAGE(F47:AI47)</f>
        <v>#DIV/0!</v>
      </c>
      <c r="AM47" s="16"/>
    </row>
    <row r="48" spans="2:39" ht="14.25" customHeight="1" x14ac:dyDescent="0.25">
      <c r="B48" s="17" t="str">
        <f t="shared" si="6"/>
        <v>Centro_Benito Juárez</v>
      </c>
      <c r="C48" s="102" t="s">
        <v>28</v>
      </c>
      <c r="D48" s="102" t="s">
        <v>68</v>
      </c>
      <c r="E48" s="102" t="s">
        <v>69</v>
      </c>
      <c r="F48" s="94" t="s">
        <v>162</v>
      </c>
      <c r="G48" s="94" t="s">
        <v>162</v>
      </c>
      <c r="H48" s="94" t="s">
        <v>162</v>
      </c>
      <c r="I48" s="94" t="s">
        <v>162</v>
      </c>
      <c r="J48" s="94" t="s">
        <v>162</v>
      </c>
      <c r="K48" s="94" t="s">
        <v>162</v>
      </c>
      <c r="L48" s="94" t="s">
        <v>162</v>
      </c>
      <c r="M48" s="94" t="s">
        <v>162</v>
      </c>
      <c r="N48" s="94" t="s">
        <v>162</v>
      </c>
      <c r="O48" s="94" t="s">
        <v>162</v>
      </c>
      <c r="P48" s="94" t="s">
        <v>162</v>
      </c>
      <c r="Q48" s="94" t="s">
        <v>162</v>
      </c>
      <c r="R48" s="94" t="s">
        <v>162</v>
      </c>
      <c r="S48" s="94" t="s">
        <v>162</v>
      </c>
      <c r="T48" s="94" t="s">
        <v>162</v>
      </c>
      <c r="U48" s="94" t="s">
        <v>162</v>
      </c>
      <c r="V48" s="94" t="s">
        <v>162</v>
      </c>
      <c r="W48" s="94" t="s">
        <v>162</v>
      </c>
      <c r="X48" s="94" t="s">
        <v>162</v>
      </c>
      <c r="Y48" s="94" t="s">
        <v>162</v>
      </c>
      <c r="Z48" s="94" t="s">
        <v>162</v>
      </c>
      <c r="AA48" s="94" t="s">
        <v>162</v>
      </c>
      <c r="AB48" s="94" t="s">
        <v>162</v>
      </c>
      <c r="AC48" s="94" t="s">
        <v>162</v>
      </c>
      <c r="AD48" s="94" t="s">
        <v>162</v>
      </c>
      <c r="AE48" s="94" t="s">
        <v>162</v>
      </c>
      <c r="AF48" s="94" t="s">
        <v>162</v>
      </c>
      <c r="AG48" s="94" t="s">
        <v>162</v>
      </c>
      <c r="AH48" s="94" t="s">
        <v>162</v>
      </c>
      <c r="AI48" s="94" t="s">
        <v>162</v>
      </c>
      <c r="AJ48" s="142">
        <f t="shared" si="7"/>
        <v>0</v>
      </c>
      <c r="AK48" s="144" t="e">
        <f t="shared" si="2"/>
        <v>#DIV/0!</v>
      </c>
      <c r="AM48" s="16"/>
    </row>
    <row r="49" spans="2:39" ht="14.25" customHeight="1" x14ac:dyDescent="0.25">
      <c r="B49" s="17" t="str">
        <f t="shared" si="6"/>
        <v>Centro_El Polvorín</v>
      </c>
      <c r="C49" s="102" t="s">
        <v>28</v>
      </c>
      <c r="D49" s="102" t="s">
        <v>70</v>
      </c>
      <c r="E49" s="102" t="s">
        <v>71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94">
        <v>0</v>
      </c>
      <c r="R49" s="94">
        <v>0</v>
      </c>
      <c r="S49" s="94">
        <v>0</v>
      </c>
      <c r="T49" s="94">
        <v>0</v>
      </c>
      <c r="U49" s="94">
        <v>0</v>
      </c>
      <c r="V49" s="94">
        <v>0</v>
      </c>
      <c r="W49" s="94">
        <v>0</v>
      </c>
      <c r="X49" s="94">
        <v>0</v>
      </c>
      <c r="Y49" s="94">
        <v>0</v>
      </c>
      <c r="Z49" s="94">
        <v>0</v>
      </c>
      <c r="AA49" s="94">
        <v>0</v>
      </c>
      <c r="AB49" s="94">
        <v>0</v>
      </c>
      <c r="AC49" s="94">
        <v>0</v>
      </c>
      <c r="AD49" s="94">
        <v>0</v>
      </c>
      <c r="AE49" s="94">
        <v>0</v>
      </c>
      <c r="AF49" s="94">
        <v>0</v>
      </c>
      <c r="AG49" s="94">
        <v>0</v>
      </c>
      <c r="AH49" s="94">
        <v>0</v>
      </c>
      <c r="AI49" s="94">
        <v>0</v>
      </c>
      <c r="AJ49" s="142">
        <f t="shared" si="7"/>
        <v>0</v>
      </c>
      <c r="AK49" s="144">
        <f t="shared" si="2"/>
        <v>0</v>
      </c>
    </row>
    <row r="50" spans="2:39" ht="14.25" customHeight="1" x14ac:dyDescent="0.25">
      <c r="B50" s="17" t="str">
        <f t="shared" si="6"/>
        <v xml:space="preserve">Centro_Santa Clara </v>
      </c>
      <c r="C50" s="102" t="s">
        <v>28</v>
      </c>
      <c r="D50" s="102" t="s">
        <v>72</v>
      </c>
      <c r="E50" s="102" t="s">
        <v>4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0</v>
      </c>
      <c r="Q50" s="94">
        <v>0</v>
      </c>
      <c r="R50" s="94">
        <v>0</v>
      </c>
      <c r="S50" s="94">
        <v>0</v>
      </c>
      <c r="T50" s="94">
        <v>0</v>
      </c>
      <c r="U50" s="94">
        <v>0</v>
      </c>
      <c r="V50" s="94">
        <v>0</v>
      </c>
      <c r="W50" s="94">
        <v>0</v>
      </c>
      <c r="X50" s="94">
        <v>0</v>
      </c>
      <c r="Y50" s="94">
        <v>0</v>
      </c>
      <c r="Z50" s="94">
        <v>0</v>
      </c>
      <c r="AA50" s="94">
        <v>0</v>
      </c>
      <c r="AB50" s="94">
        <v>0</v>
      </c>
      <c r="AC50" s="94">
        <v>0</v>
      </c>
      <c r="AD50" s="94">
        <v>0</v>
      </c>
      <c r="AE50" s="94">
        <v>0</v>
      </c>
      <c r="AF50" s="94">
        <v>0</v>
      </c>
      <c r="AG50" s="94">
        <v>0</v>
      </c>
      <c r="AH50" s="94">
        <v>0</v>
      </c>
      <c r="AI50" s="94">
        <v>0</v>
      </c>
      <c r="AJ50" s="142">
        <f t="shared" si="7"/>
        <v>0</v>
      </c>
      <c r="AK50" s="144">
        <f t="shared" si="2"/>
        <v>0</v>
      </c>
      <c r="AM50" s="16"/>
    </row>
    <row r="51" spans="2:39" ht="14.25" customHeight="1" x14ac:dyDescent="0.25">
      <c r="B51" s="17" t="str">
        <f t="shared" si="6"/>
        <v>Centro_INIFAP San Luis</v>
      </c>
      <c r="C51" s="102" t="s">
        <v>28</v>
      </c>
      <c r="D51" s="102" t="s">
        <v>122</v>
      </c>
      <c r="E51" s="102" t="s">
        <v>124</v>
      </c>
      <c r="F51" s="94">
        <v>0</v>
      </c>
      <c r="G51" s="94">
        <v>0</v>
      </c>
      <c r="H51" s="94">
        <v>0</v>
      </c>
      <c r="I51" s="94">
        <v>0.4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0</v>
      </c>
      <c r="Q51" s="94">
        <v>0</v>
      </c>
      <c r="R51" s="94">
        <v>6.2</v>
      </c>
      <c r="S51" s="94">
        <v>0.2</v>
      </c>
      <c r="T51" s="94">
        <v>0</v>
      </c>
      <c r="U51" s="94">
        <v>0</v>
      </c>
      <c r="V51" s="94">
        <v>0</v>
      </c>
      <c r="W51" s="94">
        <v>0</v>
      </c>
      <c r="X51" s="94">
        <v>0</v>
      </c>
      <c r="Y51" s="94">
        <v>0</v>
      </c>
      <c r="Z51" s="94">
        <v>0.4</v>
      </c>
      <c r="AA51" s="94">
        <v>0</v>
      </c>
      <c r="AB51" s="94">
        <v>0</v>
      </c>
      <c r="AC51" s="94">
        <v>0</v>
      </c>
      <c r="AD51" s="94">
        <v>0.2</v>
      </c>
      <c r="AE51" s="94">
        <v>0</v>
      </c>
      <c r="AF51" s="94">
        <v>0.2</v>
      </c>
      <c r="AG51" s="94">
        <v>0</v>
      </c>
      <c r="AH51" s="94">
        <v>0</v>
      </c>
      <c r="AI51" s="94">
        <v>0.2</v>
      </c>
      <c r="AJ51" s="142">
        <f t="shared" si="7"/>
        <v>7.8000000000000016</v>
      </c>
      <c r="AK51" s="144">
        <f t="shared" si="2"/>
        <v>0.26000000000000006</v>
      </c>
    </row>
    <row r="52" spans="2:39" ht="14.25" customHeight="1" x14ac:dyDescent="0.25">
      <c r="B52" s="17" t="str">
        <f t="shared" si="6"/>
        <v>Centro_La Lugarda</v>
      </c>
      <c r="C52" s="102" t="s">
        <v>28</v>
      </c>
      <c r="D52" s="102" t="s">
        <v>74</v>
      </c>
      <c r="E52" s="102" t="s">
        <v>75</v>
      </c>
      <c r="F52" s="94">
        <v>0</v>
      </c>
      <c r="G52" s="94">
        <v>0</v>
      </c>
      <c r="H52" s="94">
        <v>0</v>
      </c>
      <c r="I52" s="94">
        <v>0.2</v>
      </c>
      <c r="J52" s="94">
        <v>0</v>
      </c>
      <c r="K52" s="94">
        <v>0.2</v>
      </c>
      <c r="L52" s="94">
        <v>0.2</v>
      </c>
      <c r="M52" s="94">
        <v>0</v>
      </c>
      <c r="N52" s="94">
        <v>0</v>
      </c>
      <c r="O52" s="94">
        <v>0</v>
      </c>
      <c r="P52" s="94">
        <v>0</v>
      </c>
      <c r="Q52" s="94">
        <v>0</v>
      </c>
      <c r="R52" s="94">
        <v>0</v>
      </c>
      <c r="S52" s="94">
        <v>0</v>
      </c>
      <c r="T52" s="94">
        <v>0.2</v>
      </c>
      <c r="U52" s="94">
        <v>0</v>
      </c>
      <c r="V52" s="94">
        <v>0</v>
      </c>
      <c r="W52" s="94">
        <v>0</v>
      </c>
      <c r="X52" s="94">
        <v>0</v>
      </c>
      <c r="Y52" s="94">
        <v>0</v>
      </c>
      <c r="Z52" s="94">
        <v>0</v>
      </c>
      <c r="AA52" s="94">
        <v>0</v>
      </c>
      <c r="AB52" s="94">
        <v>0</v>
      </c>
      <c r="AC52" s="94">
        <v>0</v>
      </c>
      <c r="AD52" s="94">
        <v>0</v>
      </c>
      <c r="AE52" s="94">
        <v>0</v>
      </c>
      <c r="AF52" s="94">
        <v>2.2000000000000002</v>
      </c>
      <c r="AG52" s="94">
        <v>0.2</v>
      </c>
      <c r="AH52" s="94">
        <v>0</v>
      </c>
      <c r="AI52" s="94">
        <v>0.2</v>
      </c>
      <c r="AJ52" s="142">
        <f t="shared" si="7"/>
        <v>3.4000000000000004</v>
      </c>
      <c r="AK52" s="144">
        <f t="shared" si="2"/>
        <v>0.11333333333333334</v>
      </c>
      <c r="AM52" s="16"/>
    </row>
    <row r="53" spans="2:39" ht="14.25" customHeight="1" x14ac:dyDescent="0.25">
      <c r="B53" s="17" t="str">
        <f t="shared" si="6"/>
        <v>Centro_La Purisima</v>
      </c>
      <c r="C53" s="102" t="s">
        <v>28</v>
      </c>
      <c r="D53" s="102" t="s">
        <v>76</v>
      </c>
      <c r="E53" s="102" t="s">
        <v>77</v>
      </c>
      <c r="F53" s="94">
        <v>0</v>
      </c>
      <c r="G53" s="94">
        <v>0</v>
      </c>
      <c r="H53" s="94">
        <v>0</v>
      </c>
      <c r="I53" s="94">
        <v>1</v>
      </c>
      <c r="J53" s="94">
        <v>0</v>
      </c>
      <c r="K53" s="94">
        <v>0</v>
      </c>
      <c r="L53" s="94">
        <v>0</v>
      </c>
      <c r="M53" s="94">
        <v>0</v>
      </c>
      <c r="N53" s="94">
        <v>0.2</v>
      </c>
      <c r="O53" s="94">
        <v>0</v>
      </c>
      <c r="P53" s="94">
        <v>0</v>
      </c>
      <c r="Q53" s="94">
        <v>0</v>
      </c>
      <c r="R53" s="94">
        <v>0.4</v>
      </c>
      <c r="S53" s="94">
        <v>0</v>
      </c>
      <c r="T53" s="94">
        <v>0</v>
      </c>
      <c r="U53" s="94">
        <v>0</v>
      </c>
      <c r="V53" s="94">
        <v>0</v>
      </c>
      <c r="W53" s="94">
        <v>0</v>
      </c>
      <c r="X53" s="94">
        <v>0.2</v>
      </c>
      <c r="Y53" s="94">
        <v>0</v>
      </c>
      <c r="Z53" s="94">
        <v>0</v>
      </c>
      <c r="AA53" s="94">
        <v>0</v>
      </c>
      <c r="AB53" s="94">
        <v>0</v>
      </c>
      <c r="AC53" s="94">
        <v>0.2</v>
      </c>
      <c r="AD53" s="94">
        <v>0</v>
      </c>
      <c r="AE53" s="94">
        <v>0</v>
      </c>
      <c r="AF53" s="94">
        <v>0.8</v>
      </c>
      <c r="AG53" s="94">
        <v>0</v>
      </c>
      <c r="AH53" s="94">
        <v>0</v>
      </c>
      <c r="AI53" s="94">
        <v>0</v>
      </c>
      <c r="AJ53" s="142">
        <f t="shared" si="7"/>
        <v>2.8</v>
      </c>
      <c r="AK53" s="144">
        <f t="shared" si="2"/>
        <v>9.3333333333333324E-2</v>
      </c>
    </row>
    <row r="54" spans="2:39" ht="14.25" customHeight="1" x14ac:dyDescent="0.25">
      <c r="B54" s="17" t="str">
        <f t="shared" si="6"/>
        <v>Centro_San Ignacio</v>
      </c>
      <c r="C54" s="102" t="s">
        <v>28</v>
      </c>
      <c r="D54" s="102" t="s">
        <v>78</v>
      </c>
      <c r="E54" s="102" t="s">
        <v>79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94">
        <v>0</v>
      </c>
      <c r="R54" s="94">
        <v>0</v>
      </c>
      <c r="S54" s="94">
        <v>0</v>
      </c>
      <c r="T54" s="94">
        <v>0</v>
      </c>
      <c r="U54" s="94">
        <v>0</v>
      </c>
      <c r="V54" s="94">
        <v>0</v>
      </c>
      <c r="W54" s="94">
        <v>0</v>
      </c>
      <c r="X54" s="94">
        <v>0</v>
      </c>
      <c r="Y54" s="94">
        <v>0</v>
      </c>
      <c r="Z54" s="94">
        <v>0</v>
      </c>
      <c r="AA54" s="94">
        <v>0</v>
      </c>
      <c r="AB54" s="94">
        <v>0</v>
      </c>
      <c r="AC54" s="94">
        <v>0</v>
      </c>
      <c r="AD54" s="94">
        <v>0</v>
      </c>
      <c r="AE54" s="94">
        <v>0</v>
      </c>
      <c r="AF54" s="94">
        <v>0</v>
      </c>
      <c r="AG54" s="94">
        <v>0</v>
      </c>
      <c r="AH54" s="94">
        <v>0</v>
      </c>
      <c r="AI54" s="94">
        <v>0</v>
      </c>
      <c r="AJ54" s="142">
        <f t="shared" si="7"/>
        <v>0</v>
      </c>
      <c r="AK54" s="144">
        <f t="shared" si="2"/>
        <v>0</v>
      </c>
      <c r="AM54" s="16"/>
    </row>
    <row r="55" spans="2:39" ht="14.25" customHeight="1" x14ac:dyDescent="0.25">
      <c r="B55" s="17" t="str">
        <f t="shared" si="6"/>
        <v>Centro_San Isidro</v>
      </c>
      <c r="C55" s="102" t="s">
        <v>28</v>
      </c>
      <c r="D55" s="102" t="s">
        <v>80</v>
      </c>
      <c r="E55" s="102" t="s">
        <v>79</v>
      </c>
      <c r="F55" s="94">
        <v>46.2</v>
      </c>
      <c r="G55" s="94">
        <v>0</v>
      </c>
      <c r="H55" s="94">
        <v>0</v>
      </c>
      <c r="I55" s="94">
        <v>0</v>
      </c>
      <c r="J55" s="94">
        <v>0</v>
      </c>
      <c r="K55" s="94">
        <v>1.6</v>
      </c>
      <c r="L55" s="94">
        <v>1.4</v>
      </c>
      <c r="M55" s="94">
        <v>0</v>
      </c>
      <c r="N55" s="94">
        <v>1</v>
      </c>
      <c r="O55" s="94">
        <v>0.4</v>
      </c>
      <c r="P55" s="94">
        <v>0.2</v>
      </c>
      <c r="Q55" s="94">
        <v>0.2</v>
      </c>
      <c r="R55" s="94">
        <v>0.8</v>
      </c>
      <c r="S55" s="94">
        <v>0</v>
      </c>
      <c r="T55" s="94">
        <v>41.8</v>
      </c>
      <c r="U55" s="94">
        <v>0</v>
      </c>
      <c r="V55" s="94">
        <v>0</v>
      </c>
      <c r="W55" s="94">
        <v>0</v>
      </c>
      <c r="X55" s="94">
        <v>0</v>
      </c>
      <c r="Y55" s="94">
        <v>0</v>
      </c>
      <c r="Z55" s="94">
        <v>0</v>
      </c>
      <c r="AA55" s="94">
        <v>0</v>
      </c>
      <c r="AB55" s="94">
        <v>0</v>
      </c>
      <c r="AC55" s="94">
        <v>0</v>
      </c>
      <c r="AD55" s="94">
        <v>0</v>
      </c>
      <c r="AE55" s="94">
        <v>0</v>
      </c>
      <c r="AF55" s="94">
        <v>0</v>
      </c>
      <c r="AG55" s="94">
        <v>0</v>
      </c>
      <c r="AH55" s="94">
        <v>0</v>
      </c>
      <c r="AI55" s="94">
        <v>0</v>
      </c>
      <c r="AJ55" s="142">
        <f t="shared" si="7"/>
        <v>93.6</v>
      </c>
      <c r="AK55" s="144">
        <f t="shared" si="2"/>
        <v>3.1199999999999997</v>
      </c>
    </row>
    <row r="56" spans="2:39" ht="14.25" customHeight="1" x14ac:dyDescent="0.25">
      <c r="B56" s="17" t="str">
        <f t="shared" si="6"/>
        <v>Huasteca_5 de Mayo</v>
      </c>
      <c r="C56" s="104" t="s">
        <v>10</v>
      </c>
      <c r="D56" s="104" t="s">
        <v>83</v>
      </c>
      <c r="E56" s="104" t="s">
        <v>84</v>
      </c>
      <c r="F56" s="94" t="s">
        <v>162</v>
      </c>
      <c r="G56" s="94" t="s">
        <v>162</v>
      </c>
      <c r="H56" s="94" t="s">
        <v>162</v>
      </c>
      <c r="I56" s="94" t="s">
        <v>162</v>
      </c>
      <c r="J56" s="94" t="s">
        <v>162</v>
      </c>
      <c r="K56" s="94" t="s">
        <v>162</v>
      </c>
      <c r="L56" s="94" t="s">
        <v>162</v>
      </c>
      <c r="M56" s="94" t="s">
        <v>162</v>
      </c>
      <c r="N56" s="94" t="s">
        <v>162</v>
      </c>
      <c r="O56" s="94" t="s">
        <v>162</v>
      </c>
      <c r="P56" s="94" t="s">
        <v>162</v>
      </c>
      <c r="Q56" s="94" t="s">
        <v>162</v>
      </c>
      <c r="R56" s="94" t="s">
        <v>162</v>
      </c>
      <c r="S56" s="94" t="s">
        <v>162</v>
      </c>
      <c r="T56" s="94" t="s">
        <v>162</v>
      </c>
      <c r="U56" s="94" t="s">
        <v>162</v>
      </c>
      <c r="V56" s="94" t="s">
        <v>162</v>
      </c>
      <c r="W56" s="94" t="s">
        <v>162</v>
      </c>
      <c r="X56" s="94" t="s">
        <v>162</v>
      </c>
      <c r="Y56" s="94" t="s">
        <v>162</v>
      </c>
      <c r="Z56" s="94" t="s">
        <v>162</v>
      </c>
      <c r="AA56" s="94" t="s">
        <v>162</v>
      </c>
      <c r="AB56" s="94" t="s">
        <v>162</v>
      </c>
      <c r="AC56" s="94" t="s">
        <v>162</v>
      </c>
      <c r="AD56" s="94" t="s">
        <v>162</v>
      </c>
      <c r="AE56" s="94" t="s">
        <v>162</v>
      </c>
      <c r="AF56" s="94" t="s">
        <v>162</v>
      </c>
      <c r="AG56" s="94" t="s">
        <v>162</v>
      </c>
      <c r="AH56" s="94" t="s">
        <v>162</v>
      </c>
      <c r="AI56" s="94" t="s">
        <v>162</v>
      </c>
      <c r="AJ56" s="142">
        <f t="shared" si="7"/>
        <v>0</v>
      </c>
      <c r="AK56" s="144" t="e">
        <f t="shared" si="2"/>
        <v>#DIV/0!</v>
      </c>
    </row>
    <row r="57" spans="2:39" ht="14.25" customHeight="1" x14ac:dyDescent="0.25">
      <c r="B57" s="17" t="str">
        <f t="shared" si="6"/>
        <v>Huasteca_Estación Coyoles</v>
      </c>
      <c r="C57" s="104" t="s">
        <v>10</v>
      </c>
      <c r="D57" s="104" t="s">
        <v>85</v>
      </c>
      <c r="E57" s="104" t="s">
        <v>84</v>
      </c>
      <c r="F57" s="94" t="s">
        <v>162</v>
      </c>
      <c r="G57" s="94" t="s">
        <v>162</v>
      </c>
      <c r="H57" s="94" t="s">
        <v>162</v>
      </c>
      <c r="I57" s="94" t="s">
        <v>162</v>
      </c>
      <c r="J57" s="94" t="s">
        <v>162</v>
      </c>
      <c r="K57" s="94" t="s">
        <v>162</v>
      </c>
      <c r="L57" s="94" t="s">
        <v>162</v>
      </c>
      <c r="M57" s="94" t="s">
        <v>162</v>
      </c>
      <c r="N57" s="94" t="s">
        <v>162</v>
      </c>
      <c r="O57" s="94" t="s">
        <v>162</v>
      </c>
      <c r="P57" s="94" t="s">
        <v>162</v>
      </c>
      <c r="Q57" s="94" t="s">
        <v>162</v>
      </c>
      <c r="R57" s="94" t="s">
        <v>162</v>
      </c>
      <c r="S57" s="94" t="s">
        <v>162</v>
      </c>
      <c r="T57" s="94" t="s">
        <v>162</v>
      </c>
      <c r="U57" s="94" t="s">
        <v>162</v>
      </c>
      <c r="V57" s="94" t="s">
        <v>162</v>
      </c>
      <c r="W57" s="94" t="s">
        <v>162</v>
      </c>
      <c r="X57" s="94" t="s">
        <v>162</v>
      </c>
      <c r="Y57" s="94" t="s">
        <v>162</v>
      </c>
      <c r="Z57" s="94" t="s">
        <v>162</v>
      </c>
      <c r="AA57" s="94" t="s">
        <v>162</v>
      </c>
      <c r="AB57" s="94" t="s">
        <v>162</v>
      </c>
      <c r="AC57" s="94" t="s">
        <v>162</v>
      </c>
      <c r="AD57" s="94" t="s">
        <v>162</v>
      </c>
      <c r="AE57" s="94" t="s">
        <v>162</v>
      </c>
      <c r="AF57" s="94" t="s">
        <v>162</v>
      </c>
      <c r="AG57" s="94" t="s">
        <v>162</v>
      </c>
      <c r="AH57" s="94" t="s">
        <v>162</v>
      </c>
      <c r="AI57" s="94" t="s">
        <v>162</v>
      </c>
      <c r="AJ57" s="142">
        <f t="shared" si="7"/>
        <v>0</v>
      </c>
      <c r="AK57" s="144" t="e">
        <f t="shared" si="2"/>
        <v>#DIV/0!</v>
      </c>
      <c r="AM57" s="16"/>
    </row>
    <row r="58" spans="2:39" ht="14.25" customHeight="1" x14ac:dyDescent="0.25">
      <c r="B58" s="17" t="str">
        <f t="shared" si="6"/>
        <v>Huasteca_Ingenio Plan de Ayala</v>
      </c>
      <c r="C58" s="104" t="s">
        <v>10</v>
      </c>
      <c r="D58" s="104" t="s">
        <v>121</v>
      </c>
      <c r="E58" s="104" t="s">
        <v>84</v>
      </c>
      <c r="F58" s="94" t="s">
        <v>162</v>
      </c>
      <c r="G58" s="94" t="s">
        <v>162</v>
      </c>
      <c r="H58" s="94" t="s">
        <v>162</v>
      </c>
      <c r="I58" s="94" t="s">
        <v>162</v>
      </c>
      <c r="J58" s="94" t="s">
        <v>162</v>
      </c>
      <c r="K58" s="94" t="s">
        <v>162</v>
      </c>
      <c r="L58" s="94" t="s">
        <v>162</v>
      </c>
      <c r="M58" s="94" t="s">
        <v>162</v>
      </c>
      <c r="N58" s="94" t="s">
        <v>162</v>
      </c>
      <c r="O58" s="94" t="s">
        <v>162</v>
      </c>
      <c r="P58" s="94" t="s">
        <v>162</v>
      </c>
      <c r="Q58" s="94" t="s">
        <v>162</v>
      </c>
      <c r="R58" s="94" t="s">
        <v>162</v>
      </c>
      <c r="S58" s="94" t="s">
        <v>162</v>
      </c>
      <c r="T58" s="94" t="s">
        <v>162</v>
      </c>
      <c r="U58" s="94" t="s">
        <v>162</v>
      </c>
      <c r="V58" s="94" t="s">
        <v>162</v>
      </c>
      <c r="W58" s="94" t="s">
        <v>162</v>
      </c>
      <c r="X58" s="94" t="s">
        <v>162</v>
      </c>
      <c r="Y58" s="94" t="s">
        <v>162</v>
      </c>
      <c r="Z58" s="94" t="s">
        <v>162</v>
      </c>
      <c r="AA58" s="94" t="s">
        <v>162</v>
      </c>
      <c r="AB58" s="94" t="s">
        <v>162</v>
      </c>
      <c r="AC58" s="94" t="s">
        <v>162</v>
      </c>
      <c r="AD58" s="94" t="s">
        <v>162</v>
      </c>
      <c r="AE58" s="94" t="s">
        <v>162</v>
      </c>
      <c r="AF58" s="94" t="s">
        <v>162</v>
      </c>
      <c r="AG58" s="94" t="s">
        <v>162</v>
      </c>
      <c r="AH58" s="94" t="s">
        <v>162</v>
      </c>
      <c r="AI58" s="94" t="s">
        <v>162</v>
      </c>
      <c r="AJ58" s="142">
        <f t="shared" si="7"/>
        <v>0</v>
      </c>
      <c r="AK58" s="144" t="e">
        <f t="shared" si="2"/>
        <v>#DIV/0!</v>
      </c>
    </row>
    <row r="59" spans="2:39" ht="14.25" customHeight="1" x14ac:dyDescent="0.25">
      <c r="B59" s="17" t="str">
        <f t="shared" si="6"/>
        <v>Huasteca_La Hincada</v>
      </c>
      <c r="C59" s="104" t="s">
        <v>10</v>
      </c>
      <c r="D59" s="104" t="s">
        <v>86</v>
      </c>
      <c r="E59" s="104" t="s">
        <v>84</v>
      </c>
      <c r="F59" s="94" t="s">
        <v>162</v>
      </c>
      <c r="G59" s="94" t="s">
        <v>162</v>
      </c>
      <c r="H59" s="94" t="s">
        <v>162</v>
      </c>
      <c r="I59" s="94" t="s">
        <v>162</v>
      </c>
      <c r="J59" s="94" t="s">
        <v>162</v>
      </c>
      <c r="K59" s="94" t="s">
        <v>162</v>
      </c>
      <c r="L59" s="94" t="s">
        <v>162</v>
      </c>
      <c r="M59" s="94" t="s">
        <v>162</v>
      </c>
      <c r="N59" s="94" t="s">
        <v>162</v>
      </c>
      <c r="O59" s="94" t="s">
        <v>162</v>
      </c>
      <c r="P59" s="94" t="s">
        <v>162</v>
      </c>
      <c r="Q59" s="94" t="s">
        <v>162</v>
      </c>
      <c r="R59" s="94" t="s">
        <v>162</v>
      </c>
      <c r="S59" s="94" t="s">
        <v>162</v>
      </c>
      <c r="T59" s="94" t="s">
        <v>162</v>
      </c>
      <c r="U59" s="94" t="s">
        <v>162</v>
      </c>
      <c r="V59" s="94" t="s">
        <v>162</v>
      </c>
      <c r="W59" s="94" t="s">
        <v>162</v>
      </c>
      <c r="X59" s="94" t="s">
        <v>162</v>
      </c>
      <c r="Y59" s="94" t="s">
        <v>162</v>
      </c>
      <c r="Z59" s="94" t="s">
        <v>162</v>
      </c>
      <c r="AA59" s="94" t="s">
        <v>162</v>
      </c>
      <c r="AB59" s="94" t="s">
        <v>162</v>
      </c>
      <c r="AC59" s="94" t="s">
        <v>162</v>
      </c>
      <c r="AD59" s="94" t="s">
        <v>162</v>
      </c>
      <c r="AE59" s="94" t="s">
        <v>162</v>
      </c>
      <c r="AF59" s="94" t="s">
        <v>162</v>
      </c>
      <c r="AG59" s="94" t="s">
        <v>162</v>
      </c>
      <c r="AH59" s="94" t="s">
        <v>162</v>
      </c>
      <c r="AI59" s="94" t="s">
        <v>162</v>
      </c>
      <c r="AJ59" s="142">
        <f t="shared" si="7"/>
        <v>0</v>
      </c>
      <c r="AK59" s="144" t="e">
        <f t="shared" si="2"/>
        <v>#DIV/0!</v>
      </c>
      <c r="AM59" s="16"/>
    </row>
    <row r="60" spans="2:39" ht="14.25" customHeight="1" x14ac:dyDescent="0.25">
      <c r="B60" s="17" t="str">
        <f t="shared" si="6"/>
        <v>Huasteca_Tampaya</v>
      </c>
      <c r="C60" s="104" t="s">
        <v>10</v>
      </c>
      <c r="D60" s="104" t="s">
        <v>87</v>
      </c>
      <c r="E60" s="104" t="s">
        <v>84</v>
      </c>
      <c r="F60" s="94" t="s">
        <v>162</v>
      </c>
      <c r="G60" s="94" t="s">
        <v>162</v>
      </c>
      <c r="H60" s="94" t="s">
        <v>162</v>
      </c>
      <c r="I60" s="94" t="s">
        <v>162</v>
      </c>
      <c r="J60" s="94" t="s">
        <v>162</v>
      </c>
      <c r="K60" s="94" t="s">
        <v>162</v>
      </c>
      <c r="L60" s="94" t="s">
        <v>162</v>
      </c>
      <c r="M60" s="94" t="s">
        <v>162</v>
      </c>
      <c r="N60" s="94" t="s">
        <v>162</v>
      </c>
      <c r="O60" s="94" t="s">
        <v>162</v>
      </c>
      <c r="P60" s="94" t="s">
        <v>162</v>
      </c>
      <c r="Q60" s="94" t="s">
        <v>162</v>
      </c>
      <c r="R60" s="94" t="s">
        <v>162</v>
      </c>
      <c r="S60" s="94" t="s">
        <v>162</v>
      </c>
      <c r="T60" s="94" t="s">
        <v>162</v>
      </c>
      <c r="U60" s="94" t="s">
        <v>162</v>
      </c>
      <c r="V60" s="94" t="s">
        <v>162</v>
      </c>
      <c r="W60" s="94" t="s">
        <v>162</v>
      </c>
      <c r="X60" s="94" t="s">
        <v>162</v>
      </c>
      <c r="Y60" s="94" t="s">
        <v>162</v>
      </c>
      <c r="Z60" s="94" t="s">
        <v>162</v>
      </c>
      <c r="AA60" s="94" t="s">
        <v>162</v>
      </c>
      <c r="AB60" s="94" t="s">
        <v>162</v>
      </c>
      <c r="AC60" s="94" t="s">
        <v>162</v>
      </c>
      <c r="AD60" s="94" t="s">
        <v>162</v>
      </c>
      <c r="AE60" s="94" t="s">
        <v>162</v>
      </c>
      <c r="AF60" s="94" t="s">
        <v>162</v>
      </c>
      <c r="AG60" s="94" t="s">
        <v>162</v>
      </c>
      <c r="AH60" s="94" t="s">
        <v>162</v>
      </c>
      <c r="AI60" s="94" t="s">
        <v>162</v>
      </c>
      <c r="AJ60" s="142">
        <f t="shared" si="7"/>
        <v>0</v>
      </c>
      <c r="AK60" s="144" t="e">
        <f t="shared" si="2"/>
        <v>#DIV/0!</v>
      </c>
    </row>
    <row r="61" spans="2:39" ht="14.25" customHeight="1" x14ac:dyDescent="0.25">
      <c r="B61" s="17" t="str">
        <f t="shared" si="6"/>
        <v>Huasteca_INIFAP Ebano</v>
      </c>
      <c r="C61" s="104" t="s">
        <v>10</v>
      </c>
      <c r="D61" s="104" t="s">
        <v>88</v>
      </c>
      <c r="E61" s="104" t="s">
        <v>89</v>
      </c>
      <c r="F61" s="94">
        <v>0</v>
      </c>
      <c r="G61" s="94">
        <v>0</v>
      </c>
      <c r="H61" s="94">
        <v>0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94">
        <v>5</v>
      </c>
      <c r="R61" s="94">
        <v>3.2</v>
      </c>
      <c r="S61" s="94">
        <v>0.6</v>
      </c>
      <c r="T61" s="94">
        <v>3.2</v>
      </c>
      <c r="U61" s="94">
        <v>0</v>
      </c>
      <c r="V61" s="94">
        <v>0</v>
      </c>
      <c r="W61" s="94">
        <v>0</v>
      </c>
      <c r="X61" s="94">
        <v>0</v>
      </c>
      <c r="Y61" s="94">
        <v>4.5999999999999996</v>
      </c>
      <c r="Z61" s="94">
        <v>12.4</v>
      </c>
      <c r="AA61" s="94">
        <v>0</v>
      </c>
      <c r="AB61" s="94">
        <v>0</v>
      </c>
      <c r="AC61" s="94">
        <v>0</v>
      </c>
      <c r="AD61" s="94">
        <v>0</v>
      </c>
      <c r="AE61" s="94">
        <v>0</v>
      </c>
      <c r="AF61" s="94">
        <v>50.2</v>
      </c>
      <c r="AG61" s="94">
        <v>4.5999999999999996</v>
      </c>
      <c r="AH61" s="94">
        <v>0.4</v>
      </c>
      <c r="AI61" s="94">
        <v>0</v>
      </c>
      <c r="AJ61" s="142">
        <f t="shared" si="7"/>
        <v>84.2</v>
      </c>
      <c r="AK61" s="144">
        <f t="shared" si="2"/>
        <v>2.8066666666666666</v>
      </c>
      <c r="AM61" s="16"/>
    </row>
    <row r="62" spans="2:39" ht="14.25" customHeight="1" x14ac:dyDescent="0.25">
      <c r="B62" s="17" t="str">
        <f t="shared" si="6"/>
        <v>Huasteca_Ponciano</v>
      </c>
      <c r="C62" s="104" t="s">
        <v>10</v>
      </c>
      <c r="D62" s="104" t="s">
        <v>90</v>
      </c>
      <c r="E62" s="104" t="s">
        <v>89</v>
      </c>
      <c r="F62" s="94">
        <v>1.4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3.8</v>
      </c>
      <c r="M62" s="94">
        <v>0</v>
      </c>
      <c r="N62" s="94">
        <v>0</v>
      </c>
      <c r="O62" s="94">
        <v>0</v>
      </c>
      <c r="P62" s="94">
        <v>0</v>
      </c>
      <c r="Q62" s="94">
        <v>50.6</v>
      </c>
      <c r="R62" s="94">
        <v>2</v>
      </c>
      <c r="S62" s="94">
        <v>0</v>
      </c>
      <c r="T62" s="94">
        <v>0</v>
      </c>
      <c r="U62" s="94">
        <v>2.6</v>
      </c>
      <c r="V62" s="94">
        <v>0</v>
      </c>
      <c r="W62" s="94">
        <v>0</v>
      </c>
      <c r="X62" s="94">
        <v>0</v>
      </c>
      <c r="Y62" s="94">
        <v>0</v>
      </c>
      <c r="Z62" s="94">
        <v>0</v>
      </c>
      <c r="AA62" s="94">
        <v>0</v>
      </c>
      <c r="AB62" s="94">
        <v>0</v>
      </c>
      <c r="AC62" s="94">
        <v>0</v>
      </c>
      <c r="AD62" s="94">
        <v>0</v>
      </c>
      <c r="AE62" s="94">
        <v>0</v>
      </c>
      <c r="AF62" s="94">
        <v>0</v>
      </c>
      <c r="AG62" s="94">
        <v>0.8</v>
      </c>
      <c r="AH62" s="94">
        <v>0</v>
      </c>
      <c r="AI62" s="94">
        <v>0</v>
      </c>
      <c r="AJ62" s="142">
        <f t="shared" si="7"/>
        <v>61.199999999999996</v>
      </c>
      <c r="AK62" s="144">
        <f t="shared" si="2"/>
        <v>2.04</v>
      </c>
    </row>
    <row r="63" spans="2:39" ht="14.25" customHeight="1" x14ac:dyDescent="0.25">
      <c r="B63" s="17" t="str">
        <f t="shared" si="6"/>
        <v>Huasteca_Santa Fé</v>
      </c>
      <c r="C63" s="104" t="s">
        <v>10</v>
      </c>
      <c r="D63" s="104" t="s">
        <v>91</v>
      </c>
      <c r="E63" s="104" t="s">
        <v>89</v>
      </c>
      <c r="F63" s="94">
        <v>0.6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9.6</v>
      </c>
      <c r="M63" s="94">
        <v>0</v>
      </c>
      <c r="N63" s="94">
        <v>0</v>
      </c>
      <c r="O63" s="94">
        <v>0</v>
      </c>
      <c r="P63" s="94">
        <v>0</v>
      </c>
      <c r="Q63" s="94">
        <v>24.8</v>
      </c>
      <c r="R63" s="94">
        <v>1.8</v>
      </c>
      <c r="S63" s="94">
        <v>2.6</v>
      </c>
      <c r="T63" s="94">
        <v>1.6</v>
      </c>
      <c r="U63" s="94">
        <v>0</v>
      </c>
      <c r="V63" s="94">
        <v>0</v>
      </c>
      <c r="W63" s="94">
        <v>0</v>
      </c>
      <c r="X63" s="94">
        <v>0.4</v>
      </c>
      <c r="Y63" s="94">
        <v>0</v>
      </c>
      <c r="Z63" s="94">
        <v>3.8</v>
      </c>
      <c r="AA63" s="94">
        <v>0</v>
      </c>
      <c r="AB63" s="94">
        <v>0</v>
      </c>
      <c r="AC63" s="94">
        <v>0</v>
      </c>
      <c r="AD63" s="94">
        <v>0</v>
      </c>
      <c r="AE63" s="94">
        <v>0</v>
      </c>
      <c r="AF63" s="94">
        <v>6.6</v>
      </c>
      <c r="AG63" s="94">
        <v>8</v>
      </c>
      <c r="AH63" s="94">
        <v>0</v>
      </c>
      <c r="AI63" s="94">
        <v>0</v>
      </c>
      <c r="AJ63" s="142">
        <f t="shared" si="7"/>
        <v>59.8</v>
      </c>
      <c r="AK63" s="144">
        <f t="shared" si="2"/>
        <v>1.9933333333333332</v>
      </c>
      <c r="AM63" s="16"/>
    </row>
    <row r="64" spans="2:39" ht="14.25" customHeight="1" x14ac:dyDescent="0.25">
      <c r="B64" s="17" t="str">
        <f t="shared" si="6"/>
        <v xml:space="preserve">Huasteca_Santa Martha </v>
      </c>
      <c r="C64" s="104" t="s">
        <v>10</v>
      </c>
      <c r="D64" s="104" t="s">
        <v>92</v>
      </c>
      <c r="E64" s="104" t="s">
        <v>89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94">
        <v>0</v>
      </c>
      <c r="R64" s="94">
        <v>0</v>
      </c>
      <c r="S64" s="94">
        <v>0</v>
      </c>
      <c r="T64" s="94">
        <v>0</v>
      </c>
      <c r="U64" s="94">
        <v>0</v>
      </c>
      <c r="V64" s="94">
        <v>0</v>
      </c>
      <c r="W64" s="94">
        <v>0</v>
      </c>
      <c r="X64" s="94">
        <v>0</v>
      </c>
      <c r="Y64" s="94">
        <v>0</v>
      </c>
      <c r="Z64" s="94">
        <v>0</v>
      </c>
      <c r="AA64" s="94">
        <v>0</v>
      </c>
      <c r="AB64" s="94">
        <v>0</v>
      </c>
      <c r="AC64" s="94">
        <v>0</v>
      </c>
      <c r="AD64" s="94">
        <v>0</v>
      </c>
      <c r="AE64" s="94">
        <v>0</v>
      </c>
      <c r="AF64" s="94">
        <v>0</v>
      </c>
      <c r="AG64" s="94">
        <v>0</v>
      </c>
      <c r="AH64" s="94">
        <v>0</v>
      </c>
      <c r="AI64" s="94">
        <v>0</v>
      </c>
      <c r="AJ64" s="142">
        <f t="shared" si="7"/>
        <v>0</v>
      </c>
      <c r="AK64" s="144">
        <f t="shared" si="2"/>
        <v>0</v>
      </c>
    </row>
    <row r="65" spans="2:39" ht="14.25" customHeight="1" x14ac:dyDescent="0.25">
      <c r="B65" s="17" t="str">
        <f t="shared" si="6"/>
        <v>Huasteca_El Estribo</v>
      </c>
      <c r="C65" s="104" t="s">
        <v>10</v>
      </c>
      <c r="D65" s="104" t="s">
        <v>93</v>
      </c>
      <c r="E65" s="104" t="s">
        <v>94</v>
      </c>
      <c r="F65" s="94" t="s">
        <v>162</v>
      </c>
      <c r="G65" s="94" t="s">
        <v>162</v>
      </c>
      <c r="H65" s="94" t="s">
        <v>162</v>
      </c>
      <c r="I65" s="94" t="s">
        <v>162</v>
      </c>
      <c r="J65" s="94" t="s">
        <v>162</v>
      </c>
      <c r="K65" s="94" t="s">
        <v>162</v>
      </c>
      <c r="L65" s="94" t="s">
        <v>162</v>
      </c>
      <c r="M65" s="94" t="s">
        <v>162</v>
      </c>
      <c r="N65" s="94" t="s">
        <v>162</v>
      </c>
      <c r="O65" s="94" t="s">
        <v>162</v>
      </c>
      <c r="P65" s="94" t="s">
        <v>162</v>
      </c>
      <c r="Q65" s="94" t="s">
        <v>162</v>
      </c>
      <c r="R65" s="94" t="s">
        <v>162</v>
      </c>
      <c r="S65" s="94" t="s">
        <v>162</v>
      </c>
      <c r="T65" s="94" t="s">
        <v>162</v>
      </c>
      <c r="U65" s="94" t="s">
        <v>162</v>
      </c>
      <c r="V65" s="94" t="s">
        <v>162</v>
      </c>
      <c r="W65" s="94" t="s">
        <v>162</v>
      </c>
      <c r="X65" s="94" t="s">
        <v>162</v>
      </c>
      <c r="Y65" s="94" t="s">
        <v>162</v>
      </c>
      <c r="Z65" s="94" t="s">
        <v>162</v>
      </c>
      <c r="AA65" s="94" t="s">
        <v>162</v>
      </c>
      <c r="AB65" s="94" t="s">
        <v>162</v>
      </c>
      <c r="AC65" s="94" t="s">
        <v>162</v>
      </c>
      <c r="AD65" s="94" t="s">
        <v>162</v>
      </c>
      <c r="AE65" s="94" t="s">
        <v>162</v>
      </c>
      <c r="AF65" s="94" t="s">
        <v>162</v>
      </c>
      <c r="AG65" s="94" t="s">
        <v>162</v>
      </c>
      <c r="AH65" s="94" t="s">
        <v>162</v>
      </c>
      <c r="AI65" s="94" t="s">
        <v>162</v>
      </c>
      <c r="AJ65" s="142">
        <f t="shared" si="7"/>
        <v>0</v>
      </c>
      <c r="AK65" s="144" t="e">
        <f t="shared" si="2"/>
        <v>#DIV/0!</v>
      </c>
      <c r="AM65" s="16"/>
    </row>
    <row r="66" spans="2:39" ht="14.25" customHeight="1" x14ac:dyDescent="0.25">
      <c r="B66" s="17" t="str">
        <f t="shared" si="6"/>
        <v>Huasteca_El Rosario</v>
      </c>
      <c r="C66" s="104" t="s">
        <v>10</v>
      </c>
      <c r="D66" s="104" t="s">
        <v>95</v>
      </c>
      <c r="E66" s="104" t="s">
        <v>94</v>
      </c>
      <c r="F66" s="94" t="s">
        <v>162</v>
      </c>
      <c r="G66" s="94" t="s">
        <v>162</v>
      </c>
      <c r="H66" s="94" t="s">
        <v>162</v>
      </c>
      <c r="I66" s="94" t="s">
        <v>162</v>
      </c>
      <c r="J66" s="94" t="s">
        <v>162</v>
      </c>
      <c r="K66" s="94" t="s">
        <v>162</v>
      </c>
      <c r="L66" s="94" t="s">
        <v>162</v>
      </c>
      <c r="M66" s="94" t="s">
        <v>162</v>
      </c>
      <c r="N66" s="94" t="s">
        <v>162</v>
      </c>
      <c r="O66" s="94" t="s">
        <v>162</v>
      </c>
      <c r="P66" s="94" t="s">
        <v>162</v>
      </c>
      <c r="Q66" s="94" t="s">
        <v>162</v>
      </c>
      <c r="R66" s="94" t="s">
        <v>162</v>
      </c>
      <c r="S66" s="94" t="s">
        <v>162</v>
      </c>
      <c r="T66" s="94" t="s">
        <v>162</v>
      </c>
      <c r="U66" s="94" t="s">
        <v>162</v>
      </c>
      <c r="V66" s="94" t="s">
        <v>162</v>
      </c>
      <c r="W66" s="94" t="s">
        <v>162</v>
      </c>
      <c r="X66" s="94" t="s">
        <v>162</v>
      </c>
      <c r="Y66" s="94" t="s">
        <v>162</v>
      </c>
      <c r="Z66" s="94" t="s">
        <v>162</v>
      </c>
      <c r="AA66" s="94" t="s">
        <v>162</v>
      </c>
      <c r="AB66" s="94" t="s">
        <v>162</v>
      </c>
      <c r="AC66" s="94" t="s">
        <v>162</v>
      </c>
      <c r="AD66" s="94" t="s">
        <v>162</v>
      </c>
      <c r="AE66" s="94" t="s">
        <v>162</v>
      </c>
      <c r="AF66" s="94" t="s">
        <v>162</v>
      </c>
      <c r="AG66" s="94" t="s">
        <v>162</v>
      </c>
      <c r="AH66" s="94" t="s">
        <v>162</v>
      </c>
      <c r="AI66" s="94" t="s">
        <v>162</v>
      </c>
      <c r="AJ66" s="142">
        <f t="shared" si="7"/>
        <v>0</v>
      </c>
      <c r="AK66" s="144" t="e">
        <f t="shared" si="2"/>
        <v>#DIV/0!</v>
      </c>
    </row>
    <row r="67" spans="2:39" ht="14.25" customHeight="1" x14ac:dyDescent="0.25">
      <c r="B67" s="17" t="str">
        <f t="shared" si="6"/>
        <v xml:space="preserve">Huasteca_INIFAP Huichihuayan </v>
      </c>
      <c r="C67" s="104" t="s">
        <v>10</v>
      </c>
      <c r="D67" s="104" t="s">
        <v>96</v>
      </c>
      <c r="E67" s="104" t="s">
        <v>97</v>
      </c>
      <c r="F67" s="94" t="s">
        <v>162</v>
      </c>
      <c r="G67" s="94" t="s">
        <v>162</v>
      </c>
      <c r="H67" s="94" t="s">
        <v>162</v>
      </c>
      <c r="I67" s="94" t="s">
        <v>162</v>
      </c>
      <c r="J67" s="94" t="s">
        <v>162</v>
      </c>
      <c r="K67" s="94" t="s">
        <v>162</v>
      </c>
      <c r="L67" s="94" t="s">
        <v>162</v>
      </c>
      <c r="M67" s="94" t="s">
        <v>162</v>
      </c>
      <c r="N67" s="94" t="s">
        <v>162</v>
      </c>
      <c r="O67" s="94" t="s">
        <v>162</v>
      </c>
      <c r="P67" s="94" t="s">
        <v>162</v>
      </c>
      <c r="Q67" s="94" t="s">
        <v>162</v>
      </c>
      <c r="R67" s="94" t="s">
        <v>162</v>
      </c>
      <c r="S67" s="94" t="s">
        <v>162</v>
      </c>
      <c r="T67" s="94" t="s">
        <v>162</v>
      </c>
      <c r="U67" s="94" t="s">
        <v>162</v>
      </c>
      <c r="V67" s="94" t="s">
        <v>162</v>
      </c>
      <c r="W67" s="94" t="s">
        <v>162</v>
      </c>
      <c r="X67" s="94" t="s">
        <v>162</v>
      </c>
      <c r="Y67" s="94" t="s">
        <v>162</v>
      </c>
      <c r="Z67" s="94" t="s">
        <v>162</v>
      </c>
      <c r="AA67" s="94" t="s">
        <v>162</v>
      </c>
      <c r="AB67" s="94" t="s">
        <v>162</v>
      </c>
      <c r="AC67" s="94" t="s">
        <v>162</v>
      </c>
      <c r="AD67" s="94" t="s">
        <v>162</v>
      </c>
      <c r="AE67" s="94" t="s">
        <v>162</v>
      </c>
      <c r="AF67" s="94" t="s">
        <v>162</v>
      </c>
      <c r="AG67" s="94" t="s">
        <v>162</v>
      </c>
      <c r="AH67" s="94" t="s">
        <v>162</v>
      </c>
      <c r="AI67" s="94" t="s">
        <v>162</v>
      </c>
      <c r="AJ67" s="142">
        <f t="shared" si="7"/>
        <v>0</v>
      </c>
      <c r="AK67" s="144" t="e">
        <f t="shared" si="2"/>
        <v>#DIV/0!</v>
      </c>
      <c r="AM67" s="16"/>
    </row>
    <row r="68" spans="2:39" ht="14.25" customHeight="1" x14ac:dyDescent="0.25">
      <c r="B68" s="17" t="str">
        <f t="shared" si="6"/>
        <v>Huasteca_El Encanto</v>
      </c>
      <c r="C68" s="104" t="s">
        <v>10</v>
      </c>
      <c r="D68" s="104" t="s">
        <v>98</v>
      </c>
      <c r="E68" s="104" t="s">
        <v>118</v>
      </c>
      <c r="F68" s="94" t="s">
        <v>162</v>
      </c>
      <c r="G68" s="94" t="s">
        <v>162</v>
      </c>
      <c r="H68" s="94" t="s">
        <v>162</v>
      </c>
      <c r="I68" s="94" t="s">
        <v>162</v>
      </c>
      <c r="J68" s="94" t="s">
        <v>162</v>
      </c>
      <c r="K68" s="94" t="s">
        <v>162</v>
      </c>
      <c r="L68" s="94" t="s">
        <v>162</v>
      </c>
      <c r="M68" s="94" t="s">
        <v>162</v>
      </c>
      <c r="N68" s="94" t="s">
        <v>162</v>
      </c>
      <c r="O68" s="94" t="s">
        <v>162</v>
      </c>
      <c r="P68" s="94" t="s">
        <v>162</v>
      </c>
      <c r="Q68" s="94" t="s">
        <v>162</v>
      </c>
      <c r="R68" s="94" t="s">
        <v>162</v>
      </c>
      <c r="S68" s="94" t="s">
        <v>162</v>
      </c>
      <c r="T68" s="94" t="s">
        <v>162</v>
      </c>
      <c r="U68" s="94" t="s">
        <v>162</v>
      </c>
      <c r="V68" s="94" t="s">
        <v>162</v>
      </c>
      <c r="W68" s="94" t="s">
        <v>162</v>
      </c>
      <c r="X68" s="94" t="s">
        <v>162</v>
      </c>
      <c r="Y68" s="94" t="s">
        <v>162</v>
      </c>
      <c r="Z68" s="94" t="s">
        <v>162</v>
      </c>
      <c r="AA68" s="94" t="s">
        <v>162</v>
      </c>
      <c r="AB68" s="94" t="s">
        <v>162</v>
      </c>
      <c r="AC68" s="94" t="s">
        <v>162</v>
      </c>
      <c r="AD68" s="94" t="s">
        <v>162</v>
      </c>
      <c r="AE68" s="94" t="s">
        <v>162</v>
      </c>
      <c r="AF68" s="94" t="s">
        <v>162</v>
      </c>
      <c r="AG68" s="94" t="s">
        <v>162</v>
      </c>
      <c r="AH68" s="94" t="s">
        <v>162</v>
      </c>
      <c r="AI68" s="94" t="s">
        <v>162</v>
      </c>
      <c r="AJ68" s="142">
        <f t="shared" si="7"/>
        <v>0</v>
      </c>
      <c r="AK68" s="144" t="e">
        <f t="shared" si="2"/>
        <v>#DIV/0!</v>
      </c>
    </row>
    <row r="69" spans="2:39" ht="14.25" customHeight="1" x14ac:dyDescent="0.25">
      <c r="B69" s="17" t="str">
        <f t="shared" si="6"/>
        <v>Huasteca_Tancojol</v>
      </c>
      <c r="C69" s="104" t="s">
        <v>10</v>
      </c>
      <c r="D69" s="104" t="s">
        <v>99</v>
      </c>
      <c r="E69" s="104" t="s">
        <v>118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0.4</v>
      </c>
      <c r="T69" s="94">
        <v>0</v>
      </c>
      <c r="U69" s="94">
        <v>0</v>
      </c>
      <c r="V69" s="94">
        <v>0</v>
      </c>
      <c r="W69" s="94">
        <v>0</v>
      </c>
      <c r="X69" s="94">
        <v>0</v>
      </c>
      <c r="Y69" s="94">
        <v>0</v>
      </c>
      <c r="Z69" s="94">
        <v>0</v>
      </c>
      <c r="AA69" s="94">
        <v>0</v>
      </c>
      <c r="AB69" s="94">
        <v>0</v>
      </c>
      <c r="AC69" s="94">
        <v>0</v>
      </c>
      <c r="AD69" s="94">
        <v>0</v>
      </c>
      <c r="AE69" s="94" t="s">
        <v>162</v>
      </c>
      <c r="AF69" s="94" t="s">
        <v>162</v>
      </c>
      <c r="AG69" s="94" t="s">
        <v>162</v>
      </c>
      <c r="AH69" s="94" t="s">
        <v>162</v>
      </c>
      <c r="AI69" s="94" t="s">
        <v>162</v>
      </c>
      <c r="AJ69" s="142">
        <f t="shared" si="7"/>
        <v>0.4</v>
      </c>
      <c r="AK69" s="144">
        <f t="shared" si="2"/>
        <v>1.6E-2</v>
      </c>
      <c r="AM69" s="16"/>
    </row>
    <row r="70" spans="2:39" ht="14.25" customHeight="1" x14ac:dyDescent="0.25">
      <c r="B70" s="17" t="str">
        <f t="shared" si="6"/>
        <v>Huasteca_Est. Rancho El Canal</v>
      </c>
      <c r="C70" s="104" t="s">
        <v>10</v>
      </c>
      <c r="D70" s="104" t="s">
        <v>100</v>
      </c>
      <c r="E70" s="104" t="s">
        <v>101</v>
      </c>
      <c r="F70" s="94" t="s">
        <v>162</v>
      </c>
      <c r="G70" s="94" t="s">
        <v>162</v>
      </c>
      <c r="H70" s="94" t="s">
        <v>162</v>
      </c>
      <c r="I70" s="94" t="s">
        <v>162</v>
      </c>
      <c r="J70" s="94" t="s">
        <v>162</v>
      </c>
      <c r="K70" s="94" t="s">
        <v>162</v>
      </c>
      <c r="L70" s="94" t="s">
        <v>162</v>
      </c>
      <c r="M70" s="94" t="s">
        <v>162</v>
      </c>
      <c r="N70" s="94" t="s">
        <v>162</v>
      </c>
      <c r="O70" s="94" t="s">
        <v>162</v>
      </c>
      <c r="P70" s="94" t="s">
        <v>162</v>
      </c>
      <c r="Q70" s="94" t="s">
        <v>162</v>
      </c>
      <c r="R70" s="94" t="s">
        <v>162</v>
      </c>
      <c r="S70" s="94" t="s">
        <v>162</v>
      </c>
      <c r="T70" s="94" t="s">
        <v>162</v>
      </c>
      <c r="U70" s="94" t="s">
        <v>162</v>
      </c>
      <c r="V70" s="94" t="s">
        <v>162</v>
      </c>
      <c r="W70" s="94" t="s">
        <v>162</v>
      </c>
      <c r="X70" s="94" t="s">
        <v>162</v>
      </c>
      <c r="Y70" s="94" t="s">
        <v>162</v>
      </c>
      <c r="Z70" s="94" t="s">
        <v>162</v>
      </c>
      <c r="AA70" s="94" t="s">
        <v>162</v>
      </c>
      <c r="AB70" s="94" t="s">
        <v>162</v>
      </c>
      <c r="AC70" s="94" t="s">
        <v>162</v>
      </c>
      <c r="AD70" s="94" t="s">
        <v>162</v>
      </c>
      <c r="AE70" s="94" t="s">
        <v>162</v>
      </c>
      <c r="AF70" s="94" t="s">
        <v>162</v>
      </c>
      <c r="AG70" s="94" t="s">
        <v>162</v>
      </c>
      <c r="AH70" s="94" t="s">
        <v>162</v>
      </c>
      <c r="AI70" s="94" t="s">
        <v>162</v>
      </c>
      <c r="AJ70" s="142">
        <f t="shared" si="7"/>
        <v>0</v>
      </c>
      <c r="AK70" s="144" t="e">
        <f t="shared" si="2"/>
        <v>#DIV/0!</v>
      </c>
    </row>
    <row r="71" spans="2:39" ht="14.25" customHeight="1" x14ac:dyDescent="0.25">
      <c r="B71" s="17" t="str">
        <f t="shared" si="6"/>
        <v>Huasteca_Tamasopo</v>
      </c>
      <c r="C71" s="104" t="s">
        <v>10</v>
      </c>
      <c r="D71" s="104" t="s">
        <v>101</v>
      </c>
      <c r="E71" s="104" t="s">
        <v>101</v>
      </c>
      <c r="F71" s="94" t="s">
        <v>162</v>
      </c>
      <c r="G71" s="94" t="s">
        <v>162</v>
      </c>
      <c r="H71" s="94" t="s">
        <v>162</v>
      </c>
      <c r="I71" s="94" t="s">
        <v>162</v>
      </c>
      <c r="J71" s="94" t="s">
        <v>162</v>
      </c>
      <c r="K71" s="94" t="s">
        <v>162</v>
      </c>
      <c r="L71" s="94" t="s">
        <v>162</v>
      </c>
      <c r="M71" s="94" t="s">
        <v>162</v>
      </c>
      <c r="N71" s="94" t="s">
        <v>162</v>
      </c>
      <c r="O71" s="94" t="s">
        <v>162</v>
      </c>
      <c r="P71" s="94" t="s">
        <v>162</v>
      </c>
      <c r="Q71" s="94" t="s">
        <v>162</v>
      </c>
      <c r="R71" s="94" t="s">
        <v>162</v>
      </c>
      <c r="S71" s="94" t="s">
        <v>162</v>
      </c>
      <c r="T71" s="94" t="s">
        <v>162</v>
      </c>
      <c r="U71" s="94" t="s">
        <v>162</v>
      </c>
      <c r="V71" s="94" t="s">
        <v>162</v>
      </c>
      <c r="W71" s="94" t="s">
        <v>162</v>
      </c>
      <c r="X71" s="94" t="s">
        <v>162</v>
      </c>
      <c r="Y71" s="94" t="s">
        <v>162</v>
      </c>
      <c r="Z71" s="94" t="s">
        <v>162</v>
      </c>
      <c r="AA71" s="94" t="s">
        <v>162</v>
      </c>
      <c r="AB71" s="94" t="s">
        <v>162</v>
      </c>
      <c r="AC71" s="94" t="s">
        <v>162</v>
      </c>
      <c r="AD71" s="94" t="s">
        <v>162</v>
      </c>
      <c r="AE71" s="94" t="s">
        <v>162</v>
      </c>
      <c r="AF71" s="94" t="s">
        <v>162</v>
      </c>
      <c r="AG71" s="94" t="s">
        <v>162</v>
      </c>
      <c r="AH71" s="94" t="s">
        <v>162</v>
      </c>
      <c r="AI71" s="94" t="s">
        <v>162</v>
      </c>
      <c r="AJ71" s="142">
        <f t="shared" si="7"/>
        <v>0</v>
      </c>
      <c r="AK71" s="144" t="e">
        <f t="shared" si="2"/>
        <v>#DIV/0!</v>
      </c>
      <c r="AM71" s="16"/>
    </row>
    <row r="72" spans="2:39" ht="14.25" customHeight="1" x14ac:dyDescent="0.25">
      <c r="B72" s="17" t="str">
        <f t="shared" si="6"/>
        <v xml:space="preserve">Huasteca_Rancho Progreso </v>
      </c>
      <c r="C72" s="104" t="s">
        <v>10</v>
      </c>
      <c r="D72" s="104" t="s">
        <v>102</v>
      </c>
      <c r="E72" s="104" t="s">
        <v>103</v>
      </c>
      <c r="F72" s="94">
        <v>0</v>
      </c>
      <c r="G72" s="94">
        <v>0</v>
      </c>
      <c r="H72" s="94" t="s">
        <v>162</v>
      </c>
      <c r="I72" s="94" t="s">
        <v>162</v>
      </c>
      <c r="J72" s="94" t="s">
        <v>162</v>
      </c>
      <c r="K72" s="94" t="s">
        <v>162</v>
      </c>
      <c r="L72" s="94" t="s">
        <v>162</v>
      </c>
      <c r="M72" s="94" t="s">
        <v>162</v>
      </c>
      <c r="N72" s="94">
        <v>0</v>
      </c>
      <c r="O72" s="94" t="s">
        <v>162</v>
      </c>
      <c r="P72" s="94">
        <v>0</v>
      </c>
      <c r="Q72" s="94">
        <v>12.6</v>
      </c>
      <c r="R72" s="94" t="s">
        <v>162</v>
      </c>
      <c r="S72" s="94" t="s">
        <v>162</v>
      </c>
      <c r="T72" s="94" t="s">
        <v>162</v>
      </c>
      <c r="U72" s="94" t="s">
        <v>162</v>
      </c>
      <c r="V72" s="94" t="s">
        <v>162</v>
      </c>
      <c r="W72" s="94" t="s">
        <v>162</v>
      </c>
      <c r="X72" s="94" t="s">
        <v>162</v>
      </c>
      <c r="Y72" s="94" t="s">
        <v>162</v>
      </c>
      <c r="Z72" s="94" t="s">
        <v>162</v>
      </c>
      <c r="AA72" s="94" t="s">
        <v>162</v>
      </c>
      <c r="AB72" s="94" t="s">
        <v>162</v>
      </c>
      <c r="AC72" s="94" t="s">
        <v>162</v>
      </c>
      <c r="AD72" s="94" t="s">
        <v>162</v>
      </c>
      <c r="AE72" s="94" t="s">
        <v>162</v>
      </c>
      <c r="AF72" s="94" t="s">
        <v>162</v>
      </c>
      <c r="AG72" s="94" t="s">
        <v>162</v>
      </c>
      <c r="AH72" s="94" t="s">
        <v>162</v>
      </c>
      <c r="AI72" s="94" t="s">
        <v>162</v>
      </c>
      <c r="AJ72" s="142">
        <f t="shared" si="7"/>
        <v>12.6</v>
      </c>
      <c r="AK72" s="144">
        <f t="shared" si="2"/>
        <v>2.52</v>
      </c>
    </row>
    <row r="73" spans="2:39" ht="14.25" customHeight="1" x14ac:dyDescent="0.25">
      <c r="B73" s="17" t="str">
        <f t="shared" si="6"/>
        <v xml:space="preserve">Huasteca_Tampacoy </v>
      </c>
      <c r="C73" s="104" t="s">
        <v>10</v>
      </c>
      <c r="D73" s="104" t="s">
        <v>104</v>
      </c>
      <c r="E73" s="104" t="s">
        <v>22</v>
      </c>
      <c r="F73" s="94">
        <v>2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39</v>
      </c>
      <c r="M73" s="94">
        <v>0</v>
      </c>
      <c r="N73" s="94">
        <v>0</v>
      </c>
      <c r="O73" s="94">
        <v>0</v>
      </c>
      <c r="P73" s="94">
        <v>0</v>
      </c>
      <c r="Q73" s="94">
        <v>30.2</v>
      </c>
      <c r="R73" s="94">
        <v>11.2</v>
      </c>
      <c r="S73" s="94">
        <v>0</v>
      </c>
      <c r="T73" s="94">
        <v>0.4</v>
      </c>
      <c r="U73" s="94">
        <v>0</v>
      </c>
      <c r="V73" s="94">
        <v>0</v>
      </c>
      <c r="W73" s="94">
        <v>0.4</v>
      </c>
      <c r="X73" s="94">
        <v>0</v>
      </c>
      <c r="Y73" s="94">
        <v>0.4</v>
      </c>
      <c r="Z73" s="94">
        <v>13.2</v>
      </c>
      <c r="AA73" s="94">
        <v>0</v>
      </c>
      <c r="AB73" s="94">
        <v>0</v>
      </c>
      <c r="AC73" s="94">
        <v>0</v>
      </c>
      <c r="AD73" s="94">
        <v>0</v>
      </c>
      <c r="AE73" s="94">
        <v>0</v>
      </c>
      <c r="AF73" s="94">
        <v>1.8</v>
      </c>
      <c r="AG73" s="94">
        <v>0.2</v>
      </c>
      <c r="AH73" s="94">
        <v>1.4</v>
      </c>
      <c r="AI73" s="94">
        <v>0</v>
      </c>
      <c r="AJ73" s="142">
        <f t="shared" si="7"/>
        <v>100.20000000000003</v>
      </c>
      <c r="AK73" s="144">
        <f t="shared" si="2"/>
        <v>3.3400000000000012</v>
      </c>
      <c r="AM73" s="16"/>
    </row>
    <row r="74" spans="2:39" ht="14.25" customHeight="1" x14ac:dyDescent="0.25">
      <c r="B74" s="17" t="str">
        <f t="shared" si="6"/>
        <v>Media_Cd. Del Maíz</v>
      </c>
      <c r="C74" s="106" t="s">
        <v>5</v>
      </c>
      <c r="D74" s="106" t="s">
        <v>105</v>
      </c>
      <c r="E74" s="106" t="s">
        <v>105</v>
      </c>
      <c r="F74" s="94" t="s">
        <v>162</v>
      </c>
      <c r="G74" s="94" t="s">
        <v>162</v>
      </c>
      <c r="H74" s="94" t="s">
        <v>162</v>
      </c>
      <c r="I74" s="94" t="s">
        <v>162</v>
      </c>
      <c r="J74" s="94" t="s">
        <v>162</v>
      </c>
      <c r="K74" s="94" t="s">
        <v>162</v>
      </c>
      <c r="L74" s="94" t="s">
        <v>162</v>
      </c>
      <c r="M74" s="94" t="s">
        <v>162</v>
      </c>
      <c r="N74" s="94" t="s">
        <v>162</v>
      </c>
      <c r="O74" s="94" t="s">
        <v>162</v>
      </c>
      <c r="P74" s="94" t="s">
        <v>162</v>
      </c>
      <c r="Q74" s="94" t="s">
        <v>162</v>
      </c>
      <c r="R74" s="94">
        <v>0</v>
      </c>
      <c r="S74" s="94">
        <v>0</v>
      </c>
      <c r="T74" s="94">
        <v>0</v>
      </c>
      <c r="U74" s="94">
        <v>0</v>
      </c>
      <c r="V74" s="94">
        <v>0.2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0</v>
      </c>
      <c r="AE74" s="94" t="s">
        <v>162</v>
      </c>
      <c r="AF74" s="94" t="s">
        <v>162</v>
      </c>
      <c r="AG74" s="94" t="s">
        <v>162</v>
      </c>
      <c r="AH74" s="94" t="s">
        <v>162</v>
      </c>
      <c r="AI74" s="94" t="s">
        <v>162</v>
      </c>
      <c r="AJ74" s="142">
        <f t="shared" si="7"/>
        <v>0.2</v>
      </c>
      <c r="AK74" s="144">
        <f t="shared" si="2"/>
        <v>1.5384615384615385E-2</v>
      </c>
    </row>
    <row r="75" spans="2:39" ht="14.25" customHeight="1" x14ac:dyDescent="0.25">
      <c r="B75" s="17" t="str">
        <f t="shared" si="6"/>
        <v>Media_CBTA 123</v>
      </c>
      <c r="C75" s="106" t="s">
        <v>5</v>
      </c>
      <c r="D75" s="106" t="s">
        <v>106</v>
      </c>
      <c r="E75" s="106" t="s">
        <v>6</v>
      </c>
      <c r="F75" s="94" t="s">
        <v>162</v>
      </c>
      <c r="G75" s="94" t="s">
        <v>162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0.2</v>
      </c>
      <c r="O75" s="94">
        <v>0</v>
      </c>
      <c r="P75" s="94">
        <v>0</v>
      </c>
      <c r="Q75" s="94">
        <v>4.4000000000000004</v>
      </c>
      <c r="R75" s="94">
        <v>6.2</v>
      </c>
      <c r="S75" s="94">
        <v>5</v>
      </c>
      <c r="T75" s="94">
        <v>0</v>
      </c>
      <c r="U75" s="94">
        <v>0</v>
      </c>
      <c r="V75" s="94">
        <v>0</v>
      </c>
      <c r="W75" s="94">
        <v>0</v>
      </c>
      <c r="X75" s="94">
        <v>0</v>
      </c>
      <c r="Y75" s="94">
        <v>0.4</v>
      </c>
      <c r="Z75" s="94">
        <v>0</v>
      </c>
      <c r="AA75" s="94">
        <v>0</v>
      </c>
      <c r="AB75" s="94">
        <v>0</v>
      </c>
      <c r="AC75" s="94">
        <v>0</v>
      </c>
      <c r="AD75" s="94">
        <v>0</v>
      </c>
      <c r="AE75" s="94">
        <v>0</v>
      </c>
      <c r="AF75" s="94">
        <v>0</v>
      </c>
      <c r="AG75" s="94">
        <v>0</v>
      </c>
      <c r="AH75" s="94">
        <v>2.2000000000000002</v>
      </c>
      <c r="AI75" s="94">
        <v>0</v>
      </c>
      <c r="AJ75" s="142">
        <f t="shared" si="7"/>
        <v>18.399999999999999</v>
      </c>
      <c r="AK75" s="144">
        <f t="shared" ref="AK75:AK80" si="8">AVERAGE(F75:AI75)</f>
        <v>0.65714285714285714</v>
      </c>
      <c r="AM75" s="16"/>
    </row>
    <row r="76" spans="2:39" ht="14.25" customHeight="1" x14ac:dyDescent="0.25">
      <c r="B76" s="17" t="str">
        <f t="shared" si="6"/>
        <v>Media_Potrero San Isidro</v>
      </c>
      <c r="C76" s="106" t="s">
        <v>5</v>
      </c>
      <c r="D76" s="106" t="s">
        <v>107</v>
      </c>
      <c r="E76" s="106" t="s">
        <v>108</v>
      </c>
      <c r="F76" s="94" t="s">
        <v>162</v>
      </c>
      <c r="G76" s="94" t="s">
        <v>162</v>
      </c>
      <c r="H76" s="94" t="s">
        <v>162</v>
      </c>
      <c r="I76" s="94" t="s">
        <v>162</v>
      </c>
      <c r="J76" s="94" t="s">
        <v>162</v>
      </c>
      <c r="K76" s="94" t="s">
        <v>162</v>
      </c>
      <c r="L76" s="94" t="s">
        <v>162</v>
      </c>
      <c r="M76" s="94" t="s">
        <v>162</v>
      </c>
      <c r="N76" s="94" t="s">
        <v>162</v>
      </c>
      <c r="O76" s="94" t="s">
        <v>162</v>
      </c>
      <c r="P76" s="94" t="s">
        <v>162</v>
      </c>
      <c r="Q76" s="94" t="s">
        <v>162</v>
      </c>
      <c r="R76" s="94" t="s">
        <v>162</v>
      </c>
      <c r="S76" s="94" t="s">
        <v>162</v>
      </c>
      <c r="T76" s="94" t="s">
        <v>162</v>
      </c>
      <c r="U76" s="94" t="s">
        <v>162</v>
      </c>
      <c r="V76" s="94" t="s">
        <v>162</v>
      </c>
      <c r="W76" s="94" t="s">
        <v>162</v>
      </c>
      <c r="X76" s="94" t="s">
        <v>162</v>
      </c>
      <c r="Y76" s="94" t="s">
        <v>162</v>
      </c>
      <c r="Z76" s="94" t="s">
        <v>162</v>
      </c>
      <c r="AA76" s="94" t="s">
        <v>162</v>
      </c>
      <c r="AB76" s="94" t="s">
        <v>162</v>
      </c>
      <c r="AC76" s="94" t="s">
        <v>162</v>
      </c>
      <c r="AD76" s="94" t="s">
        <v>162</v>
      </c>
      <c r="AE76" s="94" t="s">
        <v>162</v>
      </c>
      <c r="AF76" s="94" t="s">
        <v>162</v>
      </c>
      <c r="AG76" s="94" t="s">
        <v>162</v>
      </c>
      <c r="AH76" s="94" t="s">
        <v>162</v>
      </c>
      <c r="AI76" s="94" t="s">
        <v>162</v>
      </c>
      <c r="AJ76" s="142">
        <f t="shared" si="7"/>
        <v>0</v>
      </c>
      <c r="AK76" s="144" t="e">
        <f t="shared" si="8"/>
        <v>#DIV/0!</v>
      </c>
    </row>
    <row r="77" spans="2:39" ht="14.25" customHeight="1" x14ac:dyDescent="0.25">
      <c r="B77" s="17" t="str">
        <f t="shared" si="6"/>
        <v>Media_El Naranjal</v>
      </c>
      <c r="C77" s="106" t="s">
        <v>5</v>
      </c>
      <c r="D77" s="106" t="s">
        <v>109</v>
      </c>
      <c r="E77" s="106" t="s">
        <v>7</v>
      </c>
      <c r="F77" s="94">
        <v>0</v>
      </c>
      <c r="G77" s="94">
        <v>0</v>
      </c>
      <c r="H77" s="94">
        <v>0</v>
      </c>
      <c r="I77" s="94">
        <v>0.2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94">
        <v>1</v>
      </c>
      <c r="R77" s="94">
        <v>1</v>
      </c>
      <c r="S77" s="94">
        <v>0</v>
      </c>
      <c r="T77" s="94">
        <v>0.2</v>
      </c>
      <c r="U77" s="94">
        <v>0</v>
      </c>
      <c r="V77" s="94">
        <v>0</v>
      </c>
      <c r="W77" s="94">
        <v>0</v>
      </c>
      <c r="X77" s="94">
        <v>0</v>
      </c>
      <c r="Y77" s="94">
        <v>0</v>
      </c>
      <c r="Z77" s="94">
        <v>0</v>
      </c>
      <c r="AA77" s="94">
        <v>0</v>
      </c>
      <c r="AB77" s="94">
        <v>0</v>
      </c>
      <c r="AC77" s="94">
        <v>0</v>
      </c>
      <c r="AD77" s="94">
        <v>0</v>
      </c>
      <c r="AE77" s="94">
        <v>0</v>
      </c>
      <c r="AF77" s="94">
        <v>0</v>
      </c>
      <c r="AG77" s="94">
        <v>0</v>
      </c>
      <c r="AH77" s="94">
        <v>1.6</v>
      </c>
      <c r="AI77" s="94">
        <v>0</v>
      </c>
      <c r="AJ77" s="142">
        <f t="shared" si="7"/>
        <v>4</v>
      </c>
      <c r="AK77" s="144">
        <f t="shared" si="8"/>
        <v>0.13333333333333333</v>
      </c>
      <c r="AM77" s="16"/>
    </row>
    <row r="78" spans="2:39" ht="14.25" customHeight="1" x14ac:dyDescent="0.25">
      <c r="B78" s="17" t="str">
        <f t="shared" si="6"/>
        <v>Media_Progreso</v>
      </c>
      <c r="C78" s="106" t="s">
        <v>5</v>
      </c>
      <c r="D78" s="106" t="s">
        <v>110</v>
      </c>
      <c r="E78" s="106" t="s">
        <v>7</v>
      </c>
      <c r="F78" s="94" t="s">
        <v>162</v>
      </c>
      <c r="G78" s="94" t="s">
        <v>162</v>
      </c>
      <c r="H78" s="94" t="s">
        <v>162</v>
      </c>
      <c r="I78" s="94" t="s">
        <v>162</v>
      </c>
      <c r="J78" s="94" t="s">
        <v>162</v>
      </c>
      <c r="K78" s="94" t="s">
        <v>162</v>
      </c>
      <c r="L78" s="94" t="s">
        <v>162</v>
      </c>
      <c r="M78" s="94">
        <v>61</v>
      </c>
      <c r="N78" s="94">
        <v>96</v>
      </c>
      <c r="O78" s="94">
        <v>95</v>
      </c>
      <c r="P78" s="94">
        <v>96</v>
      </c>
      <c r="Q78" s="94" t="s">
        <v>162</v>
      </c>
      <c r="R78" s="94">
        <v>1.2</v>
      </c>
      <c r="S78" s="94">
        <v>2.6</v>
      </c>
      <c r="T78" s="94">
        <v>0</v>
      </c>
      <c r="U78" s="94">
        <v>0</v>
      </c>
      <c r="V78" s="94">
        <v>0</v>
      </c>
      <c r="W78" s="94">
        <v>0</v>
      </c>
      <c r="X78" s="94">
        <v>0</v>
      </c>
      <c r="Y78" s="94">
        <v>0</v>
      </c>
      <c r="Z78" s="94">
        <v>0</v>
      </c>
      <c r="AA78" s="94">
        <v>0</v>
      </c>
      <c r="AB78" s="94">
        <v>0</v>
      </c>
      <c r="AC78" s="94">
        <v>0</v>
      </c>
      <c r="AD78" s="94">
        <v>0</v>
      </c>
      <c r="AE78" s="94">
        <v>0</v>
      </c>
      <c r="AF78" s="94">
        <v>0</v>
      </c>
      <c r="AG78" s="94">
        <v>0</v>
      </c>
      <c r="AH78" s="94">
        <v>0.8</v>
      </c>
      <c r="AI78" s="94" t="s">
        <v>162</v>
      </c>
      <c r="AJ78" s="142">
        <f t="shared" si="7"/>
        <v>352.6</v>
      </c>
      <c r="AK78" s="144">
        <f t="shared" si="8"/>
        <v>16.790476190476191</v>
      </c>
    </row>
    <row r="79" spans="2:39" ht="14.25" customHeight="1" x14ac:dyDescent="0.25">
      <c r="B79" s="17" t="str">
        <f t="shared" si="6"/>
        <v xml:space="preserve">Media_Palo Alto </v>
      </c>
      <c r="C79" s="106" t="s">
        <v>5</v>
      </c>
      <c r="D79" s="106" t="s">
        <v>111</v>
      </c>
      <c r="E79" s="106" t="s">
        <v>112</v>
      </c>
      <c r="F79" s="94" t="s">
        <v>162</v>
      </c>
      <c r="G79" s="94" t="s">
        <v>162</v>
      </c>
      <c r="H79" s="94" t="s">
        <v>162</v>
      </c>
      <c r="I79" s="94" t="s">
        <v>162</v>
      </c>
      <c r="J79" s="94" t="s">
        <v>162</v>
      </c>
      <c r="K79" s="94" t="s">
        <v>162</v>
      </c>
      <c r="L79" s="94" t="s">
        <v>162</v>
      </c>
      <c r="M79" s="94" t="s">
        <v>162</v>
      </c>
      <c r="N79" s="94">
        <v>11.1</v>
      </c>
      <c r="O79" s="94">
        <v>30.1</v>
      </c>
      <c r="P79" s="94">
        <v>30.1</v>
      </c>
      <c r="Q79" s="94">
        <v>30.3</v>
      </c>
      <c r="R79" s="94">
        <v>21.7</v>
      </c>
      <c r="S79" s="94">
        <v>4</v>
      </c>
      <c r="T79" s="94">
        <v>0</v>
      </c>
      <c r="U79" s="94">
        <v>0</v>
      </c>
      <c r="V79" s="94">
        <v>0</v>
      </c>
      <c r="W79" s="94">
        <v>0</v>
      </c>
      <c r="X79" s="94">
        <v>0</v>
      </c>
      <c r="Y79" s="94">
        <v>0.4</v>
      </c>
      <c r="Z79" s="94">
        <v>0.4</v>
      </c>
      <c r="AA79" s="94">
        <v>0.4</v>
      </c>
      <c r="AB79" s="94">
        <v>0</v>
      </c>
      <c r="AC79" s="94">
        <v>0</v>
      </c>
      <c r="AD79" s="94">
        <v>0</v>
      </c>
      <c r="AE79" s="94">
        <v>0</v>
      </c>
      <c r="AF79" s="94">
        <v>0</v>
      </c>
      <c r="AG79" s="94">
        <v>0</v>
      </c>
      <c r="AH79" s="94">
        <v>1</v>
      </c>
      <c r="AI79" s="94">
        <v>0</v>
      </c>
      <c r="AJ79" s="142">
        <f t="shared" si="7"/>
        <v>129.50000000000003</v>
      </c>
      <c r="AK79" s="144">
        <f t="shared" si="8"/>
        <v>5.8863636363636376</v>
      </c>
      <c r="AM79" s="16"/>
    </row>
    <row r="80" spans="2:39" ht="14.25" customHeight="1" x14ac:dyDescent="0.25">
      <c r="B80" s="17" t="str">
        <f t="shared" si="6"/>
        <v xml:space="preserve">Media _Rayón </v>
      </c>
      <c r="C80" s="106" t="s">
        <v>113</v>
      </c>
      <c r="D80" s="106" t="s">
        <v>114</v>
      </c>
      <c r="E80" s="106" t="s">
        <v>114</v>
      </c>
      <c r="F80" s="94" t="s">
        <v>162</v>
      </c>
      <c r="G80" s="94" t="s">
        <v>162</v>
      </c>
      <c r="H80" s="94" t="s">
        <v>162</v>
      </c>
      <c r="I80" s="94" t="s">
        <v>162</v>
      </c>
      <c r="J80" s="94" t="s">
        <v>162</v>
      </c>
      <c r="K80" s="94" t="s">
        <v>162</v>
      </c>
      <c r="L80" s="94" t="s">
        <v>162</v>
      </c>
      <c r="M80" s="94" t="s">
        <v>162</v>
      </c>
      <c r="N80" s="94" t="s">
        <v>162</v>
      </c>
      <c r="O80" s="94" t="s">
        <v>162</v>
      </c>
      <c r="P80" s="94" t="s">
        <v>162</v>
      </c>
      <c r="Q80" s="94" t="s">
        <v>162</v>
      </c>
      <c r="R80" s="94" t="s">
        <v>162</v>
      </c>
      <c r="S80" s="94">
        <v>0</v>
      </c>
      <c r="T80" s="94">
        <v>0</v>
      </c>
      <c r="U80" s="94">
        <v>0</v>
      </c>
      <c r="V80" s="94">
        <v>0</v>
      </c>
      <c r="W80" s="94">
        <v>0</v>
      </c>
      <c r="X80" s="94">
        <v>0</v>
      </c>
      <c r="Y80" s="94">
        <v>0</v>
      </c>
      <c r="Z80" s="94">
        <v>0</v>
      </c>
      <c r="AA80" s="94">
        <v>0</v>
      </c>
      <c r="AB80" s="94">
        <v>0</v>
      </c>
      <c r="AC80" s="94">
        <v>0</v>
      </c>
      <c r="AD80" s="94">
        <v>0</v>
      </c>
      <c r="AE80" s="94">
        <v>0</v>
      </c>
      <c r="AF80" s="94">
        <v>0</v>
      </c>
      <c r="AG80" s="94">
        <v>0</v>
      </c>
      <c r="AH80" s="94">
        <v>0</v>
      </c>
      <c r="AI80" s="94">
        <v>0</v>
      </c>
      <c r="AJ80" s="142">
        <f t="shared" si="7"/>
        <v>0</v>
      </c>
      <c r="AK80" s="144">
        <f t="shared" si="8"/>
        <v>0</v>
      </c>
    </row>
    <row r="81" spans="2:37" s="9" customFormat="1" ht="15" customHeight="1" x14ac:dyDescent="0.2">
      <c r="B81" s="203" t="s">
        <v>26</v>
      </c>
      <c r="C81" s="203"/>
      <c r="D81" s="203"/>
      <c r="E81" s="203"/>
      <c r="F81" s="18">
        <f>AVERAGE(F5:F80)</f>
        <v>1.4214285714285715</v>
      </c>
      <c r="G81" s="18">
        <f t="shared" ref="G81:AK81" si="9">AVERAGE(G5:G80)</f>
        <v>0.12391304347826088</v>
      </c>
      <c r="H81" s="18">
        <f t="shared" si="9"/>
        <v>5.909090909090909E-2</v>
      </c>
      <c r="I81" s="18">
        <f t="shared" si="9"/>
        <v>1.5409090909090912</v>
      </c>
      <c r="J81" s="18">
        <f t="shared" si="9"/>
        <v>8.8888888888888889E-3</v>
      </c>
      <c r="K81" s="18">
        <f t="shared" si="9"/>
        <v>0.43255813953488376</v>
      </c>
      <c r="L81" s="18">
        <f t="shared" si="9"/>
        <v>13.651162790697674</v>
      </c>
      <c r="M81" s="18">
        <f t="shared" si="9"/>
        <v>1.6860465116279071</v>
      </c>
      <c r="N81" s="18">
        <f t="shared" si="9"/>
        <v>2.9914893617021274</v>
      </c>
      <c r="O81" s="18">
        <f t="shared" si="9"/>
        <v>2.7888888888888888</v>
      </c>
      <c r="P81" s="18">
        <f t="shared" si="9"/>
        <v>4.1104166666666666</v>
      </c>
      <c r="Q81" s="18">
        <f t="shared" si="9"/>
        <v>13.117391304347825</v>
      </c>
      <c r="R81" s="18">
        <f t="shared" si="9"/>
        <v>6.7812499999999991</v>
      </c>
      <c r="S81" s="18">
        <f t="shared" si="9"/>
        <v>0.71086956521739142</v>
      </c>
      <c r="T81" s="18">
        <f t="shared" si="9"/>
        <v>0.91538461538461546</v>
      </c>
      <c r="U81" s="18">
        <f t="shared" si="9"/>
        <v>4.9056603773584909E-2</v>
      </c>
      <c r="V81" s="18">
        <f t="shared" si="9"/>
        <v>0.13137254901960785</v>
      </c>
      <c r="W81" s="18">
        <f t="shared" si="9"/>
        <v>5.3703703703703705E-2</v>
      </c>
      <c r="X81" s="18">
        <f t="shared" si="9"/>
        <v>0.55294117647058827</v>
      </c>
      <c r="Y81" s="18">
        <f t="shared" si="9"/>
        <v>0.12857142857142859</v>
      </c>
      <c r="Z81" s="18">
        <f t="shared" si="9"/>
        <v>4.71</v>
      </c>
      <c r="AA81" s="18">
        <f t="shared" si="9"/>
        <v>7.4074074074074077E-3</v>
      </c>
      <c r="AB81" s="18">
        <f t="shared" si="9"/>
        <v>0</v>
      </c>
      <c r="AC81" s="18">
        <f t="shared" si="9"/>
        <v>3.7735849056603774E-3</v>
      </c>
      <c r="AD81" s="18">
        <f t="shared" si="9"/>
        <v>3.7037037037037038E-3</v>
      </c>
      <c r="AE81" s="18">
        <f t="shared" si="9"/>
        <v>0.93877551020408179</v>
      </c>
      <c r="AF81" s="18">
        <f t="shared" si="9"/>
        <v>2.3659574468085105</v>
      </c>
      <c r="AG81" s="18">
        <f t="shared" si="9"/>
        <v>2.0020833333333337</v>
      </c>
      <c r="AH81" s="18">
        <f t="shared" si="9"/>
        <v>0.82391304347826089</v>
      </c>
      <c r="AI81" s="18">
        <f t="shared" si="9"/>
        <v>0.33958333333333329</v>
      </c>
      <c r="AJ81" s="26">
        <f t="shared" si="9"/>
        <v>37.860526315789471</v>
      </c>
      <c r="AK81" s="25" t="e">
        <f t="shared" si="9"/>
        <v>#DIV/0!</v>
      </c>
    </row>
    <row r="83" spans="2:37" x14ac:dyDescent="0.25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M24">
    <sortCondition ref="D11:D24"/>
  </sortState>
  <mergeCells count="3">
    <mergeCell ref="B3:AK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3:AN83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7.85546875" bestFit="1" customWidth="1"/>
    <col min="5" max="5" width="21.28515625" bestFit="1" customWidth="1"/>
    <col min="6" max="35" width="7" customWidth="1"/>
    <col min="36" max="36" width="7" bestFit="1" customWidth="1"/>
    <col min="37" max="38" width="10.42578125" bestFit="1" customWidth="1"/>
    <col min="261" max="261" width="15.140625" customWidth="1"/>
    <col min="262" max="262" width="3.85546875" bestFit="1" customWidth="1"/>
    <col min="263" max="264" width="3.7109375" bestFit="1" customWidth="1"/>
    <col min="265" max="265" width="4.7109375" bestFit="1" customWidth="1"/>
    <col min="266" max="266" width="4.42578125" bestFit="1" customWidth="1"/>
    <col min="267" max="267" width="4.7109375" bestFit="1" customWidth="1"/>
    <col min="268" max="269" width="3.7109375" bestFit="1" customWidth="1"/>
    <col min="270" max="270" width="5.42578125" bestFit="1" customWidth="1"/>
    <col min="271" max="271" width="4.7109375" bestFit="1" customWidth="1"/>
    <col min="272" max="272" width="4.42578125" customWidth="1"/>
    <col min="273" max="273" width="4.7109375" bestFit="1" customWidth="1"/>
    <col min="274" max="274" width="5.42578125" bestFit="1" customWidth="1"/>
    <col min="275" max="275" width="4.7109375" bestFit="1" customWidth="1"/>
    <col min="276" max="276" width="3.7109375" bestFit="1" customWidth="1"/>
    <col min="277" max="277" width="4.7109375" bestFit="1" customWidth="1"/>
    <col min="278" max="287" width="3.7109375" bestFit="1" customWidth="1"/>
    <col min="288" max="288" width="4.42578125" bestFit="1" customWidth="1"/>
    <col min="289" max="290" width="3.7109375" bestFit="1" customWidth="1"/>
    <col min="291" max="292" width="4.42578125" bestFit="1" customWidth="1"/>
    <col min="294" max="294" width="10.7109375" customWidth="1"/>
    <col min="517" max="517" width="15.140625" customWidth="1"/>
    <col min="518" max="518" width="3.85546875" bestFit="1" customWidth="1"/>
    <col min="519" max="520" width="3.7109375" bestFit="1" customWidth="1"/>
    <col min="521" max="521" width="4.7109375" bestFit="1" customWidth="1"/>
    <col min="522" max="522" width="4.42578125" bestFit="1" customWidth="1"/>
    <col min="523" max="523" width="4.7109375" bestFit="1" customWidth="1"/>
    <col min="524" max="525" width="3.7109375" bestFit="1" customWidth="1"/>
    <col min="526" max="526" width="5.42578125" bestFit="1" customWidth="1"/>
    <col min="527" max="527" width="4.7109375" bestFit="1" customWidth="1"/>
    <col min="528" max="528" width="4.42578125" customWidth="1"/>
    <col min="529" max="529" width="4.7109375" bestFit="1" customWidth="1"/>
    <col min="530" max="530" width="5.42578125" bestFit="1" customWidth="1"/>
    <col min="531" max="531" width="4.7109375" bestFit="1" customWidth="1"/>
    <col min="532" max="532" width="3.7109375" bestFit="1" customWidth="1"/>
    <col min="533" max="533" width="4.7109375" bestFit="1" customWidth="1"/>
    <col min="534" max="543" width="3.7109375" bestFit="1" customWidth="1"/>
    <col min="544" max="544" width="4.42578125" bestFit="1" customWidth="1"/>
    <col min="545" max="546" width="3.7109375" bestFit="1" customWidth="1"/>
    <col min="547" max="548" width="4.42578125" bestFit="1" customWidth="1"/>
    <col min="550" max="550" width="10.7109375" customWidth="1"/>
    <col min="773" max="773" width="15.140625" customWidth="1"/>
    <col min="774" max="774" width="3.85546875" bestFit="1" customWidth="1"/>
    <col min="775" max="776" width="3.7109375" bestFit="1" customWidth="1"/>
    <col min="777" max="777" width="4.7109375" bestFit="1" customWidth="1"/>
    <col min="778" max="778" width="4.42578125" bestFit="1" customWidth="1"/>
    <col min="779" max="779" width="4.7109375" bestFit="1" customWidth="1"/>
    <col min="780" max="781" width="3.7109375" bestFit="1" customWidth="1"/>
    <col min="782" max="782" width="5.42578125" bestFit="1" customWidth="1"/>
    <col min="783" max="783" width="4.7109375" bestFit="1" customWidth="1"/>
    <col min="784" max="784" width="4.42578125" customWidth="1"/>
    <col min="785" max="785" width="4.7109375" bestFit="1" customWidth="1"/>
    <col min="786" max="786" width="5.42578125" bestFit="1" customWidth="1"/>
    <col min="787" max="787" width="4.7109375" bestFit="1" customWidth="1"/>
    <col min="788" max="788" width="3.7109375" bestFit="1" customWidth="1"/>
    <col min="789" max="789" width="4.7109375" bestFit="1" customWidth="1"/>
    <col min="790" max="799" width="3.7109375" bestFit="1" customWidth="1"/>
    <col min="800" max="800" width="4.42578125" bestFit="1" customWidth="1"/>
    <col min="801" max="802" width="3.7109375" bestFit="1" customWidth="1"/>
    <col min="803" max="804" width="4.42578125" bestFit="1" customWidth="1"/>
    <col min="806" max="806" width="10.7109375" customWidth="1"/>
    <col min="1029" max="1029" width="15.140625" customWidth="1"/>
    <col min="1030" max="1030" width="3.85546875" bestFit="1" customWidth="1"/>
    <col min="1031" max="1032" width="3.7109375" bestFit="1" customWidth="1"/>
    <col min="1033" max="1033" width="4.7109375" bestFit="1" customWidth="1"/>
    <col min="1034" max="1034" width="4.42578125" bestFit="1" customWidth="1"/>
    <col min="1035" max="1035" width="4.7109375" bestFit="1" customWidth="1"/>
    <col min="1036" max="1037" width="3.7109375" bestFit="1" customWidth="1"/>
    <col min="1038" max="1038" width="5.42578125" bestFit="1" customWidth="1"/>
    <col min="1039" max="1039" width="4.7109375" bestFit="1" customWidth="1"/>
    <col min="1040" max="1040" width="4.42578125" customWidth="1"/>
    <col min="1041" max="1041" width="4.7109375" bestFit="1" customWidth="1"/>
    <col min="1042" max="1042" width="5.42578125" bestFit="1" customWidth="1"/>
    <col min="1043" max="1043" width="4.7109375" bestFit="1" customWidth="1"/>
    <col min="1044" max="1044" width="3.7109375" bestFit="1" customWidth="1"/>
    <col min="1045" max="1045" width="4.7109375" bestFit="1" customWidth="1"/>
    <col min="1046" max="1055" width="3.7109375" bestFit="1" customWidth="1"/>
    <col min="1056" max="1056" width="4.42578125" bestFit="1" customWidth="1"/>
    <col min="1057" max="1058" width="3.7109375" bestFit="1" customWidth="1"/>
    <col min="1059" max="1060" width="4.42578125" bestFit="1" customWidth="1"/>
    <col min="1062" max="1062" width="10.7109375" customWidth="1"/>
    <col min="1285" max="1285" width="15.140625" customWidth="1"/>
    <col min="1286" max="1286" width="3.85546875" bestFit="1" customWidth="1"/>
    <col min="1287" max="1288" width="3.7109375" bestFit="1" customWidth="1"/>
    <col min="1289" max="1289" width="4.7109375" bestFit="1" customWidth="1"/>
    <col min="1290" max="1290" width="4.42578125" bestFit="1" customWidth="1"/>
    <col min="1291" max="1291" width="4.7109375" bestFit="1" customWidth="1"/>
    <col min="1292" max="1293" width="3.7109375" bestFit="1" customWidth="1"/>
    <col min="1294" max="1294" width="5.42578125" bestFit="1" customWidth="1"/>
    <col min="1295" max="1295" width="4.7109375" bestFit="1" customWidth="1"/>
    <col min="1296" max="1296" width="4.42578125" customWidth="1"/>
    <col min="1297" max="1297" width="4.7109375" bestFit="1" customWidth="1"/>
    <col min="1298" max="1298" width="5.42578125" bestFit="1" customWidth="1"/>
    <col min="1299" max="1299" width="4.7109375" bestFit="1" customWidth="1"/>
    <col min="1300" max="1300" width="3.7109375" bestFit="1" customWidth="1"/>
    <col min="1301" max="1301" width="4.7109375" bestFit="1" customWidth="1"/>
    <col min="1302" max="1311" width="3.7109375" bestFit="1" customWidth="1"/>
    <col min="1312" max="1312" width="4.42578125" bestFit="1" customWidth="1"/>
    <col min="1313" max="1314" width="3.7109375" bestFit="1" customWidth="1"/>
    <col min="1315" max="1316" width="4.42578125" bestFit="1" customWidth="1"/>
    <col min="1318" max="1318" width="10.7109375" customWidth="1"/>
    <col min="1541" max="1541" width="15.140625" customWidth="1"/>
    <col min="1542" max="1542" width="3.85546875" bestFit="1" customWidth="1"/>
    <col min="1543" max="1544" width="3.7109375" bestFit="1" customWidth="1"/>
    <col min="1545" max="1545" width="4.7109375" bestFit="1" customWidth="1"/>
    <col min="1546" max="1546" width="4.42578125" bestFit="1" customWidth="1"/>
    <col min="1547" max="1547" width="4.7109375" bestFit="1" customWidth="1"/>
    <col min="1548" max="1549" width="3.7109375" bestFit="1" customWidth="1"/>
    <col min="1550" max="1550" width="5.42578125" bestFit="1" customWidth="1"/>
    <col min="1551" max="1551" width="4.7109375" bestFit="1" customWidth="1"/>
    <col min="1552" max="1552" width="4.42578125" customWidth="1"/>
    <col min="1553" max="1553" width="4.7109375" bestFit="1" customWidth="1"/>
    <col min="1554" max="1554" width="5.42578125" bestFit="1" customWidth="1"/>
    <col min="1555" max="1555" width="4.7109375" bestFit="1" customWidth="1"/>
    <col min="1556" max="1556" width="3.7109375" bestFit="1" customWidth="1"/>
    <col min="1557" max="1557" width="4.7109375" bestFit="1" customWidth="1"/>
    <col min="1558" max="1567" width="3.7109375" bestFit="1" customWidth="1"/>
    <col min="1568" max="1568" width="4.42578125" bestFit="1" customWidth="1"/>
    <col min="1569" max="1570" width="3.7109375" bestFit="1" customWidth="1"/>
    <col min="1571" max="1572" width="4.42578125" bestFit="1" customWidth="1"/>
    <col min="1574" max="1574" width="10.7109375" customWidth="1"/>
    <col min="1797" max="1797" width="15.140625" customWidth="1"/>
    <col min="1798" max="1798" width="3.85546875" bestFit="1" customWidth="1"/>
    <col min="1799" max="1800" width="3.7109375" bestFit="1" customWidth="1"/>
    <col min="1801" max="1801" width="4.7109375" bestFit="1" customWidth="1"/>
    <col min="1802" max="1802" width="4.42578125" bestFit="1" customWidth="1"/>
    <col min="1803" max="1803" width="4.7109375" bestFit="1" customWidth="1"/>
    <col min="1804" max="1805" width="3.7109375" bestFit="1" customWidth="1"/>
    <col min="1806" max="1806" width="5.42578125" bestFit="1" customWidth="1"/>
    <col min="1807" max="1807" width="4.7109375" bestFit="1" customWidth="1"/>
    <col min="1808" max="1808" width="4.42578125" customWidth="1"/>
    <col min="1809" max="1809" width="4.7109375" bestFit="1" customWidth="1"/>
    <col min="1810" max="1810" width="5.42578125" bestFit="1" customWidth="1"/>
    <col min="1811" max="1811" width="4.7109375" bestFit="1" customWidth="1"/>
    <col min="1812" max="1812" width="3.7109375" bestFit="1" customWidth="1"/>
    <col min="1813" max="1813" width="4.7109375" bestFit="1" customWidth="1"/>
    <col min="1814" max="1823" width="3.7109375" bestFit="1" customWidth="1"/>
    <col min="1824" max="1824" width="4.42578125" bestFit="1" customWidth="1"/>
    <col min="1825" max="1826" width="3.7109375" bestFit="1" customWidth="1"/>
    <col min="1827" max="1828" width="4.42578125" bestFit="1" customWidth="1"/>
    <col min="1830" max="1830" width="10.7109375" customWidth="1"/>
    <col min="2053" max="2053" width="15.140625" customWidth="1"/>
    <col min="2054" max="2054" width="3.85546875" bestFit="1" customWidth="1"/>
    <col min="2055" max="2056" width="3.7109375" bestFit="1" customWidth="1"/>
    <col min="2057" max="2057" width="4.7109375" bestFit="1" customWidth="1"/>
    <col min="2058" max="2058" width="4.42578125" bestFit="1" customWidth="1"/>
    <col min="2059" max="2059" width="4.7109375" bestFit="1" customWidth="1"/>
    <col min="2060" max="2061" width="3.7109375" bestFit="1" customWidth="1"/>
    <col min="2062" max="2062" width="5.42578125" bestFit="1" customWidth="1"/>
    <col min="2063" max="2063" width="4.7109375" bestFit="1" customWidth="1"/>
    <col min="2064" max="2064" width="4.42578125" customWidth="1"/>
    <col min="2065" max="2065" width="4.7109375" bestFit="1" customWidth="1"/>
    <col min="2066" max="2066" width="5.42578125" bestFit="1" customWidth="1"/>
    <col min="2067" max="2067" width="4.7109375" bestFit="1" customWidth="1"/>
    <col min="2068" max="2068" width="3.7109375" bestFit="1" customWidth="1"/>
    <col min="2069" max="2069" width="4.7109375" bestFit="1" customWidth="1"/>
    <col min="2070" max="2079" width="3.7109375" bestFit="1" customWidth="1"/>
    <col min="2080" max="2080" width="4.42578125" bestFit="1" customWidth="1"/>
    <col min="2081" max="2082" width="3.7109375" bestFit="1" customWidth="1"/>
    <col min="2083" max="2084" width="4.42578125" bestFit="1" customWidth="1"/>
    <col min="2086" max="2086" width="10.7109375" customWidth="1"/>
    <col min="2309" max="2309" width="15.140625" customWidth="1"/>
    <col min="2310" max="2310" width="3.85546875" bestFit="1" customWidth="1"/>
    <col min="2311" max="2312" width="3.7109375" bestFit="1" customWidth="1"/>
    <col min="2313" max="2313" width="4.7109375" bestFit="1" customWidth="1"/>
    <col min="2314" max="2314" width="4.42578125" bestFit="1" customWidth="1"/>
    <col min="2315" max="2315" width="4.7109375" bestFit="1" customWidth="1"/>
    <col min="2316" max="2317" width="3.7109375" bestFit="1" customWidth="1"/>
    <col min="2318" max="2318" width="5.42578125" bestFit="1" customWidth="1"/>
    <col min="2319" max="2319" width="4.7109375" bestFit="1" customWidth="1"/>
    <col min="2320" max="2320" width="4.42578125" customWidth="1"/>
    <col min="2321" max="2321" width="4.7109375" bestFit="1" customWidth="1"/>
    <col min="2322" max="2322" width="5.42578125" bestFit="1" customWidth="1"/>
    <col min="2323" max="2323" width="4.7109375" bestFit="1" customWidth="1"/>
    <col min="2324" max="2324" width="3.7109375" bestFit="1" customWidth="1"/>
    <col min="2325" max="2325" width="4.7109375" bestFit="1" customWidth="1"/>
    <col min="2326" max="2335" width="3.7109375" bestFit="1" customWidth="1"/>
    <col min="2336" max="2336" width="4.42578125" bestFit="1" customWidth="1"/>
    <col min="2337" max="2338" width="3.7109375" bestFit="1" customWidth="1"/>
    <col min="2339" max="2340" width="4.42578125" bestFit="1" customWidth="1"/>
    <col min="2342" max="2342" width="10.7109375" customWidth="1"/>
    <col min="2565" max="2565" width="15.140625" customWidth="1"/>
    <col min="2566" max="2566" width="3.85546875" bestFit="1" customWidth="1"/>
    <col min="2567" max="2568" width="3.7109375" bestFit="1" customWidth="1"/>
    <col min="2569" max="2569" width="4.7109375" bestFit="1" customWidth="1"/>
    <col min="2570" max="2570" width="4.42578125" bestFit="1" customWidth="1"/>
    <col min="2571" max="2571" width="4.7109375" bestFit="1" customWidth="1"/>
    <col min="2572" max="2573" width="3.7109375" bestFit="1" customWidth="1"/>
    <col min="2574" max="2574" width="5.42578125" bestFit="1" customWidth="1"/>
    <col min="2575" max="2575" width="4.7109375" bestFit="1" customWidth="1"/>
    <col min="2576" max="2576" width="4.42578125" customWidth="1"/>
    <col min="2577" max="2577" width="4.7109375" bestFit="1" customWidth="1"/>
    <col min="2578" max="2578" width="5.42578125" bestFit="1" customWidth="1"/>
    <col min="2579" max="2579" width="4.7109375" bestFit="1" customWidth="1"/>
    <col min="2580" max="2580" width="3.7109375" bestFit="1" customWidth="1"/>
    <col min="2581" max="2581" width="4.7109375" bestFit="1" customWidth="1"/>
    <col min="2582" max="2591" width="3.7109375" bestFit="1" customWidth="1"/>
    <col min="2592" max="2592" width="4.42578125" bestFit="1" customWidth="1"/>
    <col min="2593" max="2594" width="3.7109375" bestFit="1" customWidth="1"/>
    <col min="2595" max="2596" width="4.42578125" bestFit="1" customWidth="1"/>
    <col min="2598" max="2598" width="10.7109375" customWidth="1"/>
    <col min="2821" max="2821" width="15.140625" customWidth="1"/>
    <col min="2822" max="2822" width="3.85546875" bestFit="1" customWidth="1"/>
    <col min="2823" max="2824" width="3.7109375" bestFit="1" customWidth="1"/>
    <col min="2825" max="2825" width="4.7109375" bestFit="1" customWidth="1"/>
    <col min="2826" max="2826" width="4.42578125" bestFit="1" customWidth="1"/>
    <col min="2827" max="2827" width="4.7109375" bestFit="1" customWidth="1"/>
    <col min="2828" max="2829" width="3.7109375" bestFit="1" customWidth="1"/>
    <col min="2830" max="2830" width="5.42578125" bestFit="1" customWidth="1"/>
    <col min="2831" max="2831" width="4.7109375" bestFit="1" customWidth="1"/>
    <col min="2832" max="2832" width="4.42578125" customWidth="1"/>
    <col min="2833" max="2833" width="4.7109375" bestFit="1" customWidth="1"/>
    <col min="2834" max="2834" width="5.42578125" bestFit="1" customWidth="1"/>
    <col min="2835" max="2835" width="4.7109375" bestFit="1" customWidth="1"/>
    <col min="2836" max="2836" width="3.7109375" bestFit="1" customWidth="1"/>
    <col min="2837" max="2837" width="4.7109375" bestFit="1" customWidth="1"/>
    <col min="2838" max="2847" width="3.7109375" bestFit="1" customWidth="1"/>
    <col min="2848" max="2848" width="4.42578125" bestFit="1" customWidth="1"/>
    <col min="2849" max="2850" width="3.7109375" bestFit="1" customWidth="1"/>
    <col min="2851" max="2852" width="4.42578125" bestFit="1" customWidth="1"/>
    <col min="2854" max="2854" width="10.7109375" customWidth="1"/>
    <col min="3077" max="3077" width="15.140625" customWidth="1"/>
    <col min="3078" max="3078" width="3.85546875" bestFit="1" customWidth="1"/>
    <col min="3079" max="3080" width="3.7109375" bestFit="1" customWidth="1"/>
    <col min="3081" max="3081" width="4.7109375" bestFit="1" customWidth="1"/>
    <col min="3082" max="3082" width="4.42578125" bestFit="1" customWidth="1"/>
    <col min="3083" max="3083" width="4.7109375" bestFit="1" customWidth="1"/>
    <col min="3084" max="3085" width="3.7109375" bestFit="1" customWidth="1"/>
    <col min="3086" max="3086" width="5.42578125" bestFit="1" customWidth="1"/>
    <col min="3087" max="3087" width="4.7109375" bestFit="1" customWidth="1"/>
    <col min="3088" max="3088" width="4.42578125" customWidth="1"/>
    <col min="3089" max="3089" width="4.7109375" bestFit="1" customWidth="1"/>
    <col min="3090" max="3090" width="5.42578125" bestFit="1" customWidth="1"/>
    <col min="3091" max="3091" width="4.7109375" bestFit="1" customWidth="1"/>
    <col min="3092" max="3092" width="3.7109375" bestFit="1" customWidth="1"/>
    <col min="3093" max="3093" width="4.7109375" bestFit="1" customWidth="1"/>
    <col min="3094" max="3103" width="3.7109375" bestFit="1" customWidth="1"/>
    <col min="3104" max="3104" width="4.42578125" bestFit="1" customWidth="1"/>
    <col min="3105" max="3106" width="3.7109375" bestFit="1" customWidth="1"/>
    <col min="3107" max="3108" width="4.42578125" bestFit="1" customWidth="1"/>
    <col min="3110" max="3110" width="10.7109375" customWidth="1"/>
    <col min="3333" max="3333" width="15.140625" customWidth="1"/>
    <col min="3334" max="3334" width="3.85546875" bestFit="1" customWidth="1"/>
    <col min="3335" max="3336" width="3.7109375" bestFit="1" customWidth="1"/>
    <col min="3337" max="3337" width="4.7109375" bestFit="1" customWidth="1"/>
    <col min="3338" max="3338" width="4.42578125" bestFit="1" customWidth="1"/>
    <col min="3339" max="3339" width="4.7109375" bestFit="1" customWidth="1"/>
    <col min="3340" max="3341" width="3.7109375" bestFit="1" customWidth="1"/>
    <col min="3342" max="3342" width="5.42578125" bestFit="1" customWidth="1"/>
    <col min="3343" max="3343" width="4.7109375" bestFit="1" customWidth="1"/>
    <col min="3344" max="3344" width="4.42578125" customWidth="1"/>
    <col min="3345" max="3345" width="4.7109375" bestFit="1" customWidth="1"/>
    <col min="3346" max="3346" width="5.42578125" bestFit="1" customWidth="1"/>
    <col min="3347" max="3347" width="4.7109375" bestFit="1" customWidth="1"/>
    <col min="3348" max="3348" width="3.7109375" bestFit="1" customWidth="1"/>
    <col min="3349" max="3349" width="4.7109375" bestFit="1" customWidth="1"/>
    <col min="3350" max="3359" width="3.7109375" bestFit="1" customWidth="1"/>
    <col min="3360" max="3360" width="4.42578125" bestFit="1" customWidth="1"/>
    <col min="3361" max="3362" width="3.7109375" bestFit="1" customWidth="1"/>
    <col min="3363" max="3364" width="4.42578125" bestFit="1" customWidth="1"/>
    <col min="3366" max="3366" width="10.7109375" customWidth="1"/>
    <col min="3589" max="3589" width="15.140625" customWidth="1"/>
    <col min="3590" max="3590" width="3.85546875" bestFit="1" customWidth="1"/>
    <col min="3591" max="3592" width="3.7109375" bestFit="1" customWidth="1"/>
    <col min="3593" max="3593" width="4.7109375" bestFit="1" customWidth="1"/>
    <col min="3594" max="3594" width="4.42578125" bestFit="1" customWidth="1"/>
    <col min="3595" max="3595" width="4.7109375" bestFit="1" customWidth="1"/>
    <col min="3596" max="3597" width="3.7109375" bestFit="1" customWidth="1"/>
    <col min="3598" max="3598" width="5.42578125" bestFit="1" customWidth="1"/>
    <col min="3599" max="3599" width="4.7109375" bestFit="1" customWidth="1"/>
    <col min="3600" max="3600" width="4.42578125" customWidth="1"/>
    <col min="3601" max="3601" width="4.7109375" bestFit="1" customWidth="1"/>
    <col min="3602" max="3602" width="5.42578125" bestFit="1" customWidth="1"/>
    <col min="3603" max="3603" width="4.7109375" bestFit="1" customWidth="1"/>
    <col min="3604" max="3604" width="3.7109375" bestFit="1" customWidth="1"/>
    <col min="3605" max="3605" width="4.7109375" bestFit="1" customWidth="1"/>
    <col min="3606" max="3615" width="3.7109375" bestFit="1" customWidth="1"/>
    <col min="3616" max="3616" width="4.42578125" bestFit="1" customWidth="1"/>
    <col min="3617" max="3618" width="3.7109375" bestFit="1" customWidth="1"/>
    <col min="3619" max="3620" width="4.42578125" bestFit="1" customWidth="1"/>
    <col min="3622" max="3622" width="10.7109375" customWidth="1"/>
    <col min="3845" max="3845" width="15.140625" customWidth="1"/>
    <col min="3846" max="3846" width="3.85546875" bestFit="1" customWidth="1"/>
    <col min="3847" max="3848" width="3.7109375" bestFit="1" customWidth="1"/>
    <col min="3849" max="3849" width="4.7109375" bestFit="1" customWidth="1"/>
    <col min="3850" max="3850" width="4.42578125" bestFit="1" customWidth="1"/>
    <col min="3851" max="3851" width="4.7109375" bestFit="1" customWidth="1"/>
    <col min="3852" max="3853" width="3.7109375" bestFit="1" customWidth="1"/>
    <col min="3854" max="3854" width="5.42578125" bestFit="1" customWidth="1"/>
    <col min="3855" max="3855" width="4.7109375" bestFit="1" customWidth="1"/>
    <col min="3856" max="3856" width="4.42578125" customWidth="1"/>
    <col min="3857" max="3857" width="4.7109375" bestFit="1" customWidth="1"/>
    <col min="3858" max="3858" width="5.42578125" bestFit="1" customWidth="1"/>
    <col min="3859" max="3859" width="4.7109375" bestFit="1" customWidth="1"/>
    <col min="3860" max="3860" width="3.7109375" bestFit="1" customWidth="1"/>
    <col min="3861" max="3861" width="4.7109375" bestFit="1" customWidth="1"/>
    <col min="3862" max="3871" width="3.7109375" bestFit="1" customWidth="1"/>
    <col min="3872" max="3872" width="4.42578125" bestFit="1" customWidth="1"/>
    <col min="3873" max="3874" width="3.7109375" bestFit="1" customWidth="1"/>
    <col min="3875" max="3876" width="4.42578125" bestFit="1" customWidth="1"/>
    <col min="3878" max="3878" width="10.7109375" customWidth="1"/>
    <col min="4101" max="4101" width="15.140625" customWidth="1"/>
    <col min="4102" max="4102" width="3.85546875" bestFit="1" customWidth="1"/>
    <col min="4103" max="4104" width="3.7109375" bestFit="1" customWidth="1"/>
    <col min="4105" max="4105" width="4.7109375" bestFit="1" customWidth="1"/>
    <col min="4106" max="4106" width="4.42578125" bestFit="1" customWidth="1"/>
    <col min="4107" max="4107" width="4.7109375" bestFit="1" customWidth="1"/>
    <col min="4108" max="4109" width="3.7109375" bestFit="1" customWidth="1"/>
    <col min="4110" max="4110" width="5.42578125" bestFit="1" customWidth="1"/>
    <col min="4111" max="4111" width="4.7109375" bestFit="1" customWidth="1"/>
    <col min="4112" max="4112" width="4.42578125" customWidth="1"/>
    <col min="4113" max="4113" width="4.7109375" bestFit="1" customWidth="1"/>
    <col min="4114" max="4114" width="5.42578125" bestFit="1" customWidth="1"/>
    <col min="4115" max="4115" width="4.7109375" bestFit="1" customWidth="1"/>
    <col min="4116" max="4116" width="3.7109375" bestFit="1" customWidth="1"/>
    <col min="4117" max="4117" width="4.7109375" bestFit="1" customWidth="1"/>
    <col min="4118" max="4127" width="3.7109375" bestFit="1" customWidth="1"/>
    <col min="4128" max="4128" width="4.42578125" bestFit="1" customWidth="1"/>
    <col min="4129" max="4130" width="3.7109375" bestFit="1" customWidth="1"/>
    <col min="4131" max="4132" width="4.42578125" bestFit="1" customWidth="1"/>
    <col min="4134" max="4134" width="10.7109375" customWidth="1"/>
    <col min="4357" max="4357" width="15.140625" customWidth="1"/>
    <col min="4358" max="4358" width="3.85546875" bestFit="1" customWidth="1"/>
    <col min="4359" max="4360" width="3.7109375" bestFit="1" customWidth="1"/>
    <col min="4361" max="4361" width="4.7109375" bestFit="1" customWidth="1"/>
    <col min="4362" max="4362" width="4.42578125" bestFit="1" customWidth="1"/>
    <col min="4363" max="4363" width="4.7109375" bestFit="1" customWidth="1"/>
    <col min="4364" max="4365" width="3.7109375" bestFit="1" customWidth="1"/>
    <col min="4366" max="4366" width="5.42578125" bestFit="1" customWidth="1"/>
    <col min="4367" max="4367" width="4.7109375" bestFit="1" customWidth="1"/>
    <col min="4368" max="4368" width="4.42578125" customWidth="1"/>
    <col min="4369" max="4369" width="4.7109375" bestFit="1" customWidth="1"/>
    <col min="4370" max="4370" width="5.42578125" bestFit="1" customWidth="1"/>
    <col min="4371" max="4371" width="4.7109375" bestFit="1" customWidth="1"/>
    <col min="4372" max="4372" width="3.7109375" bestFit="1" customWidth="1"/>
    <col min="4373" max="4373" width="4.7109375" bestFit="1" customWidth="1"/>
    <col min="4374" max="4383" width="3.7109375" bestFit="1" customWidth="1"/>
    <col min="4384" max="4384" width="4.42578125" bestFit="1" customWidth="1"/>
    <col min="4385" max="4386" width="3.7109375" bestFit="1" customWidth="1"/>
    <col min="4387" max="4388" width="4.42578125" bestFit="1" customWidth="1"/>
    <col min="4390" max="4390" width="10.7109375" customWidth="1"/>
    <col min="4613" max="4613" width="15.140625" customWidth="1"/>
    <col min="4614" max="4614" width="3.85546875" bestFit="1" customWidth="1"/>
    <col min="4615" max="4616" width="3.7109375" bestFit="1" customWidth="1"/>
    <col min="4617" max="4617" width="4.7109375" bestFit="1" customWidth="1"/>
    <col min="4618" max="4618" width="4.42578125" bestFit="1" customWidth="1"/>
    <col min="4619" max="4619" width="4.7109375" bestFit="1" customWidth="1"/>
    <col min="4620" max="4621" width="3.7109375" bestFit="1" customWidth="1"/>
    <col min="4622" max="4622" width="5.42578125" bestFit="1" customWidth="1"/>
    <col min="4623" max="4623" width="4.7109375" bestFit="1" customWidth="1"/>
    <col min="4624" max="4624" width="4.42578125" customWidth="1"/>
    <col min="4625" max="4625" width="4.7109375" bestFit="1" customWidth="1"/>
    <col min="4626" max="4626" width="5.42578125" bestFit="1" customWidth="1"/>
    <col min="4627" max="4627" width="4.7109375" bestFit="1" customWidth="1"/>
    <col min="4628" max="4628" width="3.7109375" bestFit="1" customWidth="1"/>
    <col min="4629" max="4629" width="4.7109375" bestFit="1" customWidth="1"/>
    <col min="4630" max="4639" width="3.7109375" bestFit="1" customWidth="1"/>
    <col min="4640" max="4640" width="4.42578125" bestFit="1" customWidth="1"/>
    <col min="4641" max="4642" width="3.7109375" bestFit="1" customWidth="1"/>
    <col min="4643" max="4644" width="4.42578125" bestFit="1" customWidth="1"/>
    <col min="4646" max="4646" width="10.7109375" customWidth="1"/>
    <col min="4869" max="4869" width="15.140625" customWidth="1"/>
    <col min="4870" max="4870" width="3.85546875" bestFit="1" customWidth="1"/>
    <col min="4871" max="4872" width="3.7109375" bestFit="1" customWidth="1"/>
    <col min="4873" max="4873" width="4.7109375" bestFit="1" customWidth="1"/>
    <col min="4874" max="4874" width="4.42578125" bestFit="1" customWidth="1"/>
    <col min="4875" max="4875" width="4.7109375" bestFit="1" customWidth="1"/>
    <col min="4876" max="4877" width="3.7109375" bestFit="1" customWidth="1"/>
    <col min="4878" max="4878" width="5.42578125" bestFit="1" customWidth="1"/>
    <col min="4879" max="4879" width="4.7109375" bestFit="1" customWidth="1"/>
    <col min="4880" max="4880" width="4.42578125" customWidth="1"/>
    <col min="4881" max="4881" width="4.7109375" bestFit="1" customWidth="1"/>
    <col min="4882" max="4882" width="5.42578125" bestFit="1" customWidth="1"/>
    <col min="4883" max="4883" width="4.7109375" bestFit="1" customWidth="1"/>
    <col min="4884" max="4884" width="3.7109375" bestFit="1" customWidth="1"/>
    <col min="4885" max="4885" width="4.7109375" bestFit="1" customWidth="1"/>
    <col min="4886" max="4895" width="3.7109375" bestFit="1" customWidth="1"/>
    <col min="4896" max="4896" width="4.42578125" bestFit="1" customWidth="1"/>
    <col min="4897" max="4898" width="3.7109375" bestFit="1" customWidth="1"/>
    <col min="4899" max="4900" width="4.42578125" bestFit="1" customWidth="1"/>
    <col min="4902" max="4902" width="10.7109375" customWidth="1"/>
    <col min="5125" max="5125" width="15.140625" customWidth="1"/>
    <col min="5126" max="5126" width="3.85546875" bestFit="1" customWidth="1"/>
    <col min="5127" max="5128" width="3.7109375" bestFit="1" customWidth="1"/>
    <col min="5129" max="5129" width="4.7109375" bestFit="1" customWidth="1"/>
    <col min="5130" max="5130" width="4.42578125" bestFit="1" customWidth="1"/>
    <col min="5131" max="5131" width="4.7109375" bestFit="1" customWidth="1"/>
    <col min="5132" max="5133" width="3.7109375" bestFit="1" customWidth="1"/>
    <col min="5134" max="5134" width="5.42578125" bestFit="1" customWidth="1"/>
    <col min="5135" max="5135" width="4.7109375" bestFit="1" customWidth="1"/>
    <col min="5136" max="5136" width="4.42578125" customWidth="1"/>
    <col min="5137" max="5137" width="4.7109375" bestFit="1" customWidth="1"/>
    <col min="5138" max="5138" width="5.42578125" bestFit="1" customWidth="1"/>
    <col min="5139" max="5139" width="4.7109375" bestFit="1" customWidth="1"/>
    <col min="5140" max="5140" width="3.7109375" bestFit="1" customWidth="1"/>
    <col min="5141" max="5141" width="4.7109375" bestFit="1" customWidth="1"/>
    <col min="5142" max="5151" width="3.7109375" bestFit="1" customWidth="1"/>
    <col min="5152" max="5152" width="4.42578125" bestFit="1" customWidth="1"/>
    <col min="5153" max="5154" width="3.7109375" bestFit="1" customWidth="1"/>
    <col min="5155" max="5156" width="4.42578125" bestFit="1" customWidth="1"/>
    <col min="5158" max="5158" width="10.7109375" customWidth="1"/>
    <col min="5381" max="5381" width="15.140625" customWidth="1"/>
    <col min="5382" max="5382" width="3.85546875" bestFit="1" customWidth="1"/>
    <col min="5383" max="5384" width="3.7109375" bestFit="1" customWidth="1"/>
    <col min="5385" max="5385" width="4.7109375" bestFit="1" customWidth="1"/>
    <col min="5386" max="5386" width="4.42578125" bestFit="1" customWidth="1"/>
    <col min="5387" max="5387" width="4.7109375" bestFit="1" customWidth="1"/>
    <col min="5388" max="5389" width="3.7109375" bestFit="1" customWidth="1"/>
    <col min="5390" max="5390" width="5.42578125" bestFit="1" customWidth="1"/>
    <col min="5391" max="5391" width="4.7109375" bestFit="1" customWidth="1"/>
    <col min="5392" max="5392" width="4.42578125" customWidth="1"/>
    <col min="5393" max="5393" width="4.7109375" bestFit="1" customWidth="1"/>
    <col min="5394" max="5394" width="5.42578125" bestFit="1" customWidth="1"/>
    <col min="5395" max="5395" width="4.7109375" bestFit="1" customWidth="1"/>
    <col min="5396" max="5396" width="3.7109375" bestFit="1" customWidth="1"/>
    <col min="5397" max="5397" width="4.7109375" bestFit="1" customWidth="1"/>
    <col min="5398" max="5407" width="3.7109375" bestFit="1" customWidth="1"/>
    <col min="5408" max="5408" width="4.42578125" bestFit="1" customWidth="1"/>
    <col min="5409" max="5410" width="3.7109375" bestFit="1" customWidth="1"/>
    <col min="5411" max="5412" width="4.42578125" bestFit="1" customWidth="1"/>
    <col min="5414" max="5414" width="10.7109375" customWidth="1"/>
    <col min="5637" max="5637" width="15.140625" customWidth="1"/>
    <col min="5638" max="5638" width="3.85546875" bestFit="1" customWidth="1"/>
    <col min="5639" max="5640" width="3.7109375" bestFit="1" customWidth="1"/>
    <col min="5641" max="5641" width="4.7109375" bestFit="1" customWidth="1"/>
    <col min="5642" max="5642" width="4.42578125" bestFit="1" customWidth="1"/>
    <col min="5643" max="5643" width="4.7109375" bestFit="1" customWidth="1"/>
    <col min="5644" max="5645" width="3.7109375" bestFit="1" customWidth="1"/>
    <col min="5646" max="5646" width="5.42578125" bestFit="1" customWidth="1"/>
    <col min="5647" max="5647" width="4.7109375" bestFit="1" customWidth="1"/>
    <col min="5648" max="5648" width="4.42578125" customWidth="1"/>
    <col min="5649" max="5649" width="4.7109375" bestFit="1" customWidth="1"/>
    <col min="5650" max="5650" width="5.42578125" bestFit="1" customWidth="1"/>
    <col min="5651" max="5651" width="4.7109375" bestFit="1" customWidth="1"/>
    <col min="5652" max="5652" width="3.7109375" bestFit="1" customWidth="1"/>
    <col min="5653" max="5653" width="4.7109375" bestFit="1" customWidth="1"/>
    <col min="5654" max="5663" width="3.7109375" bestFit="1" customWidth="1"/>
    <col min="5664" max="5664" width="4.42578125" bestFit="1" customWidth="1"/>
    <col min="5665" max="5666" width="3.7109375" bestFit="1" customWidth="1"/>
    <col min="5667" max="5668" width="4.42578125" bestFit="1" customWidth="1"/>
    <col min="5670" max="5670" width="10.7109375" customWidth="1"/>
    <col min="5893" max="5893" width="15.140625" customWidth="1"/>
    <col min="5894" max="5894" width="3.85546875" bestFit="1" customWidth="1"/>
    <col min="5895" max="5896" width="3.7109375" bestFit="1" customWidth="1"/>
    <col min="5897" max="5897" width="4.7109375" bestFit="1" customWidth="1"/>
    <col min="5898" max="5898" width="4.42578125" bestFit="1" customWidth="1"/>
    <col min="5899" max="5899" width="4.7109375" bestFit="1" customWidth="1"/>
    <col min="5900" max="5901" width="3.7109375" bestFit="1" customWidth="1"/>
    <col min="5902" max="5902" width="5.42578125" bestFit="1" customWidth="1"/>
    <col min="5903" max="5903" width="4.7109375" bestFit="1" customWidth="1"/>
    <col min="5904" max="5904" width="4.42578125" customWidth="1"/>
    <col min="5905" max="5905" width="4.7109375" bestFit="1" customWidth="1"/>
    <col min="5906" max="5906" width="5.42578125" bestFit="1" customWidth="1"/>
    <col min="5907" max="5907" width="4.7109375" bestFit="1" customWidth="1"/>
    <col min="5908" max="5908" width="3.7109375" bestFit="1" customWidth="1"/>
    <col min="5909" max="5909" width="4.7109375" bestFit="1" customWidth="1"/>
    <col min="5910" max="5919" width="3.7109375" bestFit="1" customWidth="1"/>
    <col min="5920" max="5920" width="4.42578125" bestFit="1" customWidth="1"/>
    <col min="5921" max="5922" width="3.7109375" bestFit="1" customWidth="1"/>
    <col min="5923" max="5924" width="4.42578125" bestFit="1" customWidth="1"/>
    <col min="5926" max="5926" width="10.7109375" customWidth="1"/>
    <col min="6149" max="6149" width="15.140625" customWidth="1"/>
    <col min="6150" max="6150" width="3.85546875" bestFit="1" customWidth="1"/>
    <col min="6151" max="6152" width="3.7109375" bestFit="1" customWidth="1"/>
    <col min="6153" max="6153" width="4.7109375" bestFit="1" customWidth="1"/>
    <col min="6154" max="6154" width="4.42578125" bestFit="1" customWidth="1"/>
    <col min="6155" max="6155" width="4.7109375" bestFit="1" customWidth="1"/>
    <col min="6156" max="6157" width="3.7109375" bestFit="1" customWidth="1"/>
    <col min="6158" max="6158" width="5.42578125" bestFit="1" customWidth="1"/>
    <col min="6159" max="6159" width="4.7109375" bestFit="1" customWidth="1"/>
    <col min="6160" max="6160" width="4.42578125" customWidth="1"/>
    <col min="6161" max="6161" width="4.7109375" bestFit="1" customWidth="1"/>
    <col min="6162" max="6162" width="5.42578125" bestFit="1" customWidth="1"/>
    <col min="6163" max="6163" width="4.7109375" bestFit="1" customWidth="1"/>
    <col min="6164" max="6164" width="3.7109375" bestFit="1" customWidth="1"/>
    <col min="6165" max="6165" width="4.7109375" bestFit="1" customWidth="1"/>
    <col min="6166" max="6175" width="3.7109375" bestFit="1" customWidth="1"/>
    <col min="6176" max="6176" width="4.42578125" bestFit="1" customWidth="1"/>
    <col min="6177" max="6178" width="3.7109375" bestFit="1" customWidth="1"/>
    <col min="6179" max="6180" width="4.42578125" bestFit="1" customWidth="1"/>
    <col min="6182" max="6182" width="10.7109375" customWidth="1"/>
    <col min="6405" max="6405" width="15.140625" customWidth="1"/>
    <col min="6406" max="6406" width="3.85546875" bestFit="1" customWidth="1"/>
    <col min="6407" max="6408" width="3.7109375" bestFit="1" customWidth="1"/>
    <col min="6409" max="6409" width="4.7109375" bestFit="1" customWidth="1"/>
    <col min="6410" max="6410" width="4.42578125" bestFit="1" customWidth="1"/>
    <col min="6411" max="6411" width="4.7109375" bestFit="1" customWidth="1"/>
    <col min="6412" max="6413" width="3.7109375" bestFit="1" customWidth="1"/>
    <col min="6414" max="6414" width="5.42578125" bestFit="1" customWidth="1"/>
    <col min="6415" max="6415" width="4.7109375" bestFit="1" customWidth="1"/>
    <col min="6416" max="6416" width="4.42578125" customWidth="1"/>
    <col min="6417" max="6417" width="4.7109375" bestFit="1" customWidth="1"/>
    <col min="6418" max="6418" width="5.42578125" bestFit="1" customWidth="1"/>
    <col min="6419" max="6419" width="4.7109375" bestFit="1" customWidth="1"/>
    <col min="6420" max="6420" width="3.7109375" bestFit="1" customWidth="1"/>
    <col min="6421" max="6421" width="4.7109375" bestFit="1" customWidth="1"/>
    <col min="6422" max="6431" width="3.7109375" bestFit="1" customWidth="1"/>
    <col min="6432" max="6432" width="4.42578125" bestFit="1" customWidth="1"/>
    <col min="6433" max="6434" width="3.7109375" bestFit="1" customWidth="1"/>
    <col min="6435" max="6436" width="4.42578125" bestFit="1" customWidth="1"/>
    <col min="6438" max="6438" width="10.7109375" customWidth="1"/>
    <col min="6661" max="6661" width="15.140625" customWidth="1"/>
    <col min="6662" max="6662" width="3.85546875" bestFit="1" customWidth="1"/>
    <col min="6663" max="6664" width="3.7109375" bestFit="1" customWidth="1"/>
    <col min="6665" max="6665" width="4.7109375" bestFit="1" customWidth="1"/>
    <col min="6666" max="6666" width="4.42578125" bestFit="1" customWidth="1"/>
    <col min="6667" max="6667" width="4.7109375" bestFit="1" customWidth="1"/>
    <col min="6668" max="6669" width="3.7109375" bestFit="1" customWidth="1"/>
    <col min="6670" max="6670" width="5.42578125" bestFit="1" customWidth="1"/>
    <col min="6671" max="6671" width="4.7109375" bestFit="1" customWidth="1"/>
    <col min="6672" max="6672" width="4.42578125" customWidth="1"/>
    <col min="6673" max="6673" width="4.7109375" bestFit="1" customWidth="1"/>
    <col min="6674" max="6674" width="5.42578125" bestFit="1" customWidth="1"/>
    <col min="6675" max="6675" width="4.7109375" bestFit="1" customWidth="1"/>
    <col min="6676" max="6676" width="3.7109375" bestFit="1" customWidth="1"/>
    <col min="6677" max="6677" width="4.7109375" bestFit="1" customWidth="1"/>
    <col min="6678" max="6687" width="3.7109375" bestFit="1" customWidth="1"/>
    <col min="6688" max="6688" width="4.42578125" bestFit="1" customWidth="1"/>
    <col min="6689" max="6690" width="3.7109375" bestFit="1" customWidth="1"/>
    <col min="6691" max="6692" width="4.42578125" bestFit="1" customWidth="1"/>
    <col min="6694" max="6694" width="10.7109375" customWidth="1"/>
    <col min="6917" max="6917" width="15.140625" customWidth="1"/>
    <col min="6918" max="6918" width="3.85546875" bestFit="1" customWidth="1"/>
    <col min="6919" max="6920" width="3.7109375" bestFit="1" customWidth="1"/>
    <col min="6921" max="6921" width="4.7109375" bestFit="1" customWidth="1"/>
    <col min="6922" max="6922" width="4.42578125" bestFit="1" customWidth="1"/>
    <col min="6923" max="6923" width="4.7109375" bestFit="1" customWidth="1"/>
    <col min="6924" max="6925" width="3.7109375" bestFit="1" customWidth="1"/>
    <col min="6926" max="6926" width="5.42578125" bestFit="1" customWidth="1"/>
    <col min="6927" max="6927" width="4.7109375" bestFit="1" customWidth="1"/>
    <col min="6928" max="6928" width="4.42578125" customWidth="1"/>
    <col min="6929" max="6929" width="4.7109375" bestFit="1" customWidth="1"/>
    <col min="6930" max="6930" width="5.42578125" bestFit="1" customWidth="1"/>
    <col min="6931" max="6931" width="4.7109375" bestFit="1" customWidth="1"/>
    <col min="6932" max="6932" width="3.7109375" bestFit="1" customWidth="1"/>
    <col min="6933" max="6933" width="4.7109375" bestFit="1" customWidth="1"/>
    <col min="6934" max="6943" width="3.7109375" bestFit="1" customWidth="1"/>
    <col min="6944" max="6944" width="4.42578125" bestFit="1" customWidth="1"/>
    <col min="6945" max="6946" width="3.7109375" bestFit="1" customWidth="1"/>
    <col min="6947" max="6948" width="4.42578125" bestFit="1" customWidth="1"/>
    <col min="6950" max="6950" width="10.7109375" customWidth="1"/>
    <col min="7173" max="7173" width="15.140625" customWidth="1"/>
    <col min="7174" max="7174" width="3.85546875" bestFit="1" customWidth="1"/>
    <col min="7175" max="7176" width="3.7109375" bestFit="1" customWidth="1"/>
    <col min="7177" max="7177" width="4.7109375" bestFit="1" customWidth="1"/>
    <col min="7178" max="7178" width="4.42578125" bestFit="1" customWidth="1"/>
    <col min="7179" max="7179" width="4.7109375" bestFit="1" customWidth="1"/>
    <col min="7180" max="7181" width="3.7109375" bestFit="1" customWidth="1"/>
    <col min="7182" max="7182" width="5.42578125" bestFit="1" customWidth="1"/>
    <col min="7183" max="7183" width="4.7109375" bestFit="1" customWidth="1"/>
    <col min="7184" max="7184" width="4.42578125" customWidth="1"/>
    <col min="7185" max="7185" width="4.7109375" bestFit="1" customWidth="1"/>
    <col min="7186" max="7186" width="5.42578125" bestFit="1" customWidth="1"/>
    <col min="7187" max="7187" width="4.7109375" bestFit="1" customWidth="1"/>
    <col min="7188" max="7188" width="3.7109375" bestFit="1" customWidth="1"/>
    <col min="7189" max="7189" width="4.7109375" bestFit="1" customWidth="1"/>
    <col min="7190" max="7199" width="3.7109375" bestFit="1" customWidth="1"/>
    <col min="7200" max="7200" width="4.42578125" bestFit="1" customWidth="1"/>
    <col min="7201" max="7202" width="3.7109375" bestFit="1" customWidth="1"/>
    <col min="7203" max="7204" width="4.42578125" bestFit="1" customWidth="1"/>
    <col min="7206" max="7206" width="10.7109375" customWidth="1"/>
    <col min="7429" max="7429" width="15.140625" customWidth="1"/>
    <col min="7430" max="7430" width="3.85546875" bestFit="1" customWidth="1"/>
    <col min="7431" max="7432" width="3.7109375" bestFit="1" customWidth="1"/>
    <col min="7433" max="7433" width="4.7109375" bestFit="1" customWidth="1"/>
    <col min="7434" max="7434" width="4.42578125" bestFit="1" customWidth="1"/>
    <col min="7435" max="7435" width="4.7109375" bestFit="1" customWidth="1"/>
    <col min="7436" max="7437" width="3.7109375" bestFit="1" customWidth="1"/>
    <col min="7438" max="7438" width="5.42578125" bestFit="1" customWidth="1"/>
    <col min="7439" max="7439" width="4.7109375" bestFit="1" customWidth="1"/>
    <col min="7440" max="7440" width="4.42578125" customWidth="1"/>
    <col min="7441" max="7441" width="4.7109375" bestFit="1" customWidth="1"/>
    <col min="7442" max="7442" width="5.42578125" bestFit="1" customWidth="1"/>
    <col min="7443" max="7443" width="4.7109375" bestFit="1" customWidth="1"/>
    <col min="7444" max="7444" width="3.7109375" bestFit="1" customWidth="1"/>
    <col min="7445" max="7445" width="4.7109375" bestFit="1" customWidth="1"/>
    <col min="7446" max="7455" width="3.7109375" bestFit="1" customWidth="1"/>
    <col min="7456" max="7456" width="4.42578125" bestFit="1" customWidth="1"/>
    <col min="7457" max="7458" width="3.7109375" bestFit="1" customWidth="1"/>
    <col min="7459" max="7460" width="4.42578125" bestFit="1" customWidth="1"/>
    <col min="7462" max="7462" width="10.7109375" customWidth="1"/>
    <col min="7685" max="7685" width="15.140625" customWidth="1"/>
    <col min="7686" max="7686" width="3.85546875" bestFit="1" customWidth="1"/>
    <col min="7687" max="7688" width="3.7109375" bestFit="1" customWidth="1"/>
    <col min="7689" max="7689" width="4.7109375" bestFit="1" customWidth="1"/>
    <col min="7690" max="7690" width="4.42578125" bestFit="1" customWidth="1"/>
    <col min="7691" max="7691" width="4.7109375" bestFit="1" customWidth="1"/>
    <col min="7692" max="7693" width="3.7109375" bestFit="1" customWidth="1"/>
    <col min="7694" max="7694" width="5.42578125" bestFit="1" customWidth="1"/>
    <col min="7695" max="7695" width="4.7109375" bestFit="1" customWidth="1"/>
    <col min="7696" max="7696" width="4.42578125" customWidth="1"/>
    <col min="7697" max="7697" width="4.7109375" bestFit="1" customWidth="1"/>
    <col min="7698" max="7698" width="5.42578125" bestFit="1" customWidth="1"/>
    <col min="7699" max="7699" width="4.7109375" bestFit="1" customWidth="1"/>
    <col min="7700" max="7700" width="3.7109375" bestFit="1" customWidth="1"/>
    <col min="7701" max="7701" width="4.7109375" bestFit="1" customWidth="1"/>
    <col min="7702" max="7711" width="3.7109375" bestFit="1" customWidth="1"/>
    <col min="7712" max="7712" width="4.42578125" bestFit="1" customWidth="1"/>
    <col min="7713" max="7714" width="3.7109375" bestFit="1" customWidth="1"/>
    <col min="7715" max="7716" width="4.42578125" bestFit="1" customWidth="1"/>
    <col min="7718" max="7718" width="10.7109375" customWidth="1"/>
    <col min="7941" max="7941" width="15.140625" customWidth="1"/>
    <col min="7942" max="7942" width="3.85546875" bestFit="1" customWidth="1"/>
    <col min="7943" max="7944" width="3.7109375" bestFit="1" customWidth="1"/>
    <col min="7945" max="7945" width="4.7109375" bestFit="1" customWidth="1"/>
    <col min="7946" max="7946" width="4.42578125" bestFit="1" customWidth="1"/>
    <col min="7947" max="7947" width="4.7109375" bestFit="1" customWidth="1"/>
    <col min="7948" max="7949" width="3.7109375" bestFit="1" customWidth="1"/>
    <col min="7950" max="7950" width="5.42578125" bestFit="1" customWidth="1"/>
    <col min="7951" max="7951" width="4.7109375" bestFit="1" customWidth="1"/>
    <col min="7952" max="7952" width="4.42578125" customWidth="1"/>
    <col min="7953" max="7953" width="4.7109375" bestFit="1" customWidth="1"/>
    <col min="7954" max="7954" width="5.42578125" bestFit="1" customWidth="1"/>
    <col min="7955" max="7955" width="4.7109375" bestFit="1" customWidth="1"/>
    <col min="7956" max="7956" width="3.7109375" bestFit="1" customWidth="1"/>
    <col min="7957" max="7957" width="4.7109375" bestFit="1" customWidth="1"/>
    <col min="7958" max="7967" width="3.7109375" bestFit="1" customWidth="1"/>
    <col min="7968" max="7968" width="4.42578125" bestFit="1" customWidth="1"/>
    <col min="7969" max="7970" width="3.7109375" bestFit="1" customWidth="1"/>
    <col min="7971" max="7972" width="4.42578125" bestFit="1" customWidth="1"/>
    <col min="7974" max="7974" width="10.7109375" customWidth="1"/>
    <col min="8197" max="8197" width="15.140625" customWidth="1"/>
    <col min="8198" max="8198" width="3.85546875" bestFit="1" customWidth="1"/>
    <col min="8199" max="8200" width="3.7109375" bestFit="1" customWidth="1"/>
    <col min="8201" max="8201" width="4.7109375" bestFit="1" customWidth="1"/>
    <col min="8202" max="8202" width="4.42578125" bestFit="1" customWidth="1"/>
    <col min="8203" max="8203" width="4.7109375" bestFit="1" customWidth="1"/>
    <col min="8204" max="8205" width="3.7109375" bestFit="1" customWidth="1"/>
    <col min="8206" max="8206" width="5.42578125" bestFit="1" customWidth="1"/>
    <col min="8207" max="8207" width="4.7109375" bestFit="1" customWidth="1"/>
    <col min="8208" max="8208" width="4.42578125" customWidth="1"/>
    <col min="8209" max="8209" width="4.7109375" bestFit="1" customWidth="1"/>
    <col min="8210" max="8210" width="5.42578125" bestFit="1" customWidth="1"/>
    <col min="8211" max="8211" width="4.7109375" bestFit="1" customWidth="1"/>
    <col min="8212" max="8212" width="3.7109375" bestFit="1" customWidth="1"/>
    <col min="8213" max="8213" width="4.7109375" bestFit="1" customWidth="1"/>
    <col min="8214" max="8223" width="3.7109375" bestFit="1" customWidth="1"/>
    <col min="8224" max="8224" width="4.42578125" bestFit="1" customWidth="1"/>
    <col min="8225" max="8226" width="3.7109375" bestFit="1" customWidth="1"/>
    <col min="8227" max="8228" width="4.42578125" bestFit="1" customWidth="1"/>
    <col min="8230" max="8230" width="10.7109375" customWidth="1"/>
    <col min="8453" max="8453" width="15.140625" customWidth="1"/>
    <col min="8454" max="8454" width="3.85546875" bestFit="1" customWidth="1"/>
    <col min="8455" max="8456" width="3.7109375" bestFit="1" customWidth="1"/>
    <col min="8457" max="8457" width="4.7109375" bestFit="1" customWidth="1"/>
    <col min="8458" max="8458" width="4.42578125" bestFit="1" customWidth="1"/>
    <col min="8459" max="8459" width="4.7109375" bestFit="1" customWidth="1"/>
    <col min="8460" max="8461" width="3.7109375" bestFit="1" customWidth="1"/>
    <col min="8462" max="8462" width="5.42578125" bestFit="1" customWidth="1"/>
    <col min="8463" max="8463" width="4.7109375" bestFit="1" customWidth="1"/>
    <col min="8464" max="8464" width="4.42578125" customWidth="1"/>
    <col min="8465" max="8465" width="4.7109375" bestFit="1" customWidth="1"/>
    <col min="8466" max="8466" width="5.42578125" bestFit="1" customWidth="1"/>
    <col min="8467" max="8467" width="4.7109375" bestFit="1" customWidth="1"/>
    <col min="8468" max="8468" width="3.7109375" bestFit="1" customWidth="1"/>
    <col min="8469" max="8469" width="4.7109375" bestFit="1" customWidth="1"/>
    <col min="8470" max="8479" width="3.7109375" bestFit="1" customWidth="1"/>
    <col min="8480" max="8480" width="4.42578125" bestFit="1" customWidth="1"/>
    <col min="8481" max="8482" width="3.7109375" bestFit="1" customWidth="1"/>
    <col min="8483" max="8484" width="4.42578125" bestFit="1" customWidth="1"/>
    <col min="8486" max="8486" width="10.7109375" customWidth="1"/>
    <col min="8709" max="8709" width="15.140625" customWidth="1"/>
    <col min="8710" max="8710" width="3.85546875" bestFit="1" customWidth="1"/>
    <col min="8711" max="8712" width="3.7109375" bestFit="1" customWidth="1"/>
    <col min="8713" max="8713" width="4.7109375" bestFit="1" customWidth="1"/>
    <col min="8714" max="8714" width="4.42578125" bestFit="1" customWidth="1"/>
    <col min="8715" max="8715" width="4.7109375" bestFit="1" customWidth="1"/>
    <col min="8716" max="8717" width="3.7109375" bestFit="1" customWidth="1"/>
    <col min="8718" max="8718" width="5.42578125" bestFit="1" customWidth="1"/>
    <col min="8719" max="8719" width="4.7109375" bestFit="1" customWidth="1"/>
    <col min="8720" max="8720" width="4.42578125" customWidth="1"/>
    <col min="8721" max="8721" width="4.7109375" bestFit="1" customWidth="1"/>
    <col min="8722" max="8722" width="5.42578125" bestFit="1" customWidth="1"/>
    <col min="8723" max="8723" width="4.7109375" bestFit="1" customWidth="1"/>
    <col min="8724" max="8724" width="3.7109375" bestFit="1" customWidth="1"/>
    <col min="8725" max="8725" width="4.7109375" bestFit="1" customWidth="1"/>
    <col min="8726" max="8735" width="3.7109375" bestFit="1" customWidth="1"/>
    <col min="8736" max="8736" width="4.42578125" bestFit="1" customWidth="1"/>
    <col min="8737" max="8738" width="3.7109375" bestFit="1" customWidth="1"/>
    <col min="8739" max="8740" width="4.42578125" bestFit="1" customWidth="1"/>
    <col min="8742" max="8742" width="10.7109375" customWidth="1"/>
    <col min="8965" max="8965" width="15.140625" customWidth="1"/>
    <col min="8966" max="8966" width="3.85546875" bestFit="1" customWidth="1"/>
    <col min="8967" max="8968" width="3.7109375" bestFit="1" customWidth="1"/>
    <col min="8969" max="8969" width="4.7109375" bestFit="1" customWidth="1"/>
    <col min="8970" max="8970" width="4.42578125" bestFit="1" customWidth="1"/>
    <col min="8971" max="8971" width="4.7109375" bestFit="1" customWidth="1"/>
    <col min="8972" max="8973" width="3.7109375" bestFit="1" customWidth="1"/>
    <col min="8974" max="8974" width="5.42578125" bestFit="1" customWidth="1"/>
    <col min="8975" max="8975" width="4.7109375" bestFit="1" customWidth="1"/>
    <col min="8976" max="8976" width="4.42578125" customWidth="1"/>
    <col min="8977" max="8977" width="4.7109375" bestFit="1" customWidth="1"/>
    <col min="8978" max="8978" width="5.42578125" bestFit="1" customWidth="1"/>
    <col min="8979" max="8979" width="4.7109375" bestFit="1" customWidth="1"/>
    <col min="8980" max="8980" width="3.7109375" bestFit="1" customWidth="1"/>
    <col min="8981" max="8981" width="4.7109375" bestFit="1" customWidth="1"/>
    <col min="8982" max="8991" width="3.7109375" bestFit="1" customWidth="1"/>
    <col min="8992" max="8992" width="4.42578125" bestFit="1" customWidth="1"/>
    <col min="8993" max="8994" width="3.7109375" bestFit="1" customWidth="1"/>
    <col min="8995" max="8996" width="4.42578125" bestFit="1" customWidth="1"/>
    <col min="8998" max="8998" width="10.7109375" customWidth="1"/>
    <col min="9221" max="9221" width="15.140625" customWidth="1"/>
    <col min="9222" max="9222" width="3.85546875" bestFit="1" customWidth="1"/>
    <col min="9223" max="9224" width="3.7109375" bestFit="1" customWidth="1"/>
    <col min="9225" max="9225" width="4.7109375" bestFit="1" customWidth="1"/>
    <col min="9226" max="9226" width="4.42578125" bestFit="1" customWidth="1"/>
    <col min="9227" max="9227" width="4.7109375" bestFit="1" customWidth="1"/>
    <col min="9228" max="9229" width="3.7109375" bestFit="1" customWidth="1"/>
    <col min="9230" max="9230" width="5.42578125" bestFit="1" customWidth="1"/>
    <col min="9231" max="9231" width="4.7109375" bestFit="1" customWidth="1"/>
    <col min="9232" max="9232" width="4.42578125" customWidth="1"/>
    <col min="9233" max="9233" width="4.7109375" bestFit="1" customWidth="1"/>
    <col min="9234" max="9234" width="5.42578125" bestFit="1" customWidth="1"/>
    <col min="9235" max="9235" width="4.7109375" bestFit="1" customWidth="1"/>
    <col min="9236" max="9236" width="3.7109375" bestFit="1" customWidth="1"/>
    <col min="9237" max="9237" width="4.7109375" bestFit="1" customWidth="1"/>
    <col min="9238" max="9247" width="3.7109375" bestFit="1" customWidth="1"/>
    <col min="9248" max="9248" width="4.42578125" bestFit="1" customWidth="1"/>
    <col min="9249" max="9250" width="3.7109375" bestFit="1" customWidth="1"/>
    <col min="9251" max="9252" width="4.42578125" bestFit="1" customWidth="1"/>
    <col min="9254" max="9254" width="10.7109375" customWidth="1"/>
    <col min="9477" max="9477" width="15.140625" customWidth="1"/>
    <col min="9478" max="9478" width="3.85546875" bestFit="1" customWidth="1"/>
    <col min="9479" max="9480" width="3.7109375" bestFit="1" customWidth="1"/>
    <col min="9481" max="9481" width="4.7109375" bestFit="1" customWidth="1"/>
    <col min="9482" max="9482" width="4.42578125" bestFit="1" customWidth="1"/>
    <col min="9483" max="9483" width="4.7109375" bestFit="1" customWidth="1"/>
    <col min="9484" max="9485" width="3.7109375" bestFit="1" customWidth="1"/>
    <col min="9486" max="9486" width="5.42578125" bestFit="1" customWidth="1"/>
    <col min="9487" max="9487" width="4.7109375" bestFit="1" customWidth="1"/>
    <col min="9488" max="9488" width="4.42578125" customWidth="1"/>
    <col min="9489" max="9489" width="4.7109375" bestFit="1" customWidth="1"/>
    <col min="9490" max="9490" width="5.42578125" bestFit="1" customWidth="1"/>
    <col min="9491" max="9491" width="4.7109375" bestFit="1" customWidth="1"/>
    <col min="9492" max="9492" width="3.7109375" bestFit="1" customWidth="1"/>
    <col min="9493" max="9493" width="4.7109375" bestFit="1" customWidth="1"/>
    <col min="9494" max="9503" width="3.7109375" bestFit="1" customWidth="1"/>
    <col min="9504" max="9504" width="4.42578125" bestFit="1" customWidth="1"/>
    <col min="9505" max="9506" width="3.7109375" bestFit="1" customWidth="1"/>
    <col min="9507" max="9508" width="4.42578125" bestFit="1" customWidth="1"/>
    <col min="9510" max="9510" width="10.7109375" customWidth="1"/>
    <col min="9733" max="9733" width="15.140625" customWidth="1"/>
    <col min="9734" max="9734" width="3.85546875" bestFit="1" customWidth="1"/>
    <col min="9735" max="9736" width="3.7109375" bestFit="1" customWidth="1"/>
    <col min="9737" max="9737" width="4.7109375" bestFit="1" customWidth="1"/>
    <col min="9738" max="9738" width="4.42578125" bestFit="1" customWidth="1"/>
    <col min="9739" max="9739" width="4.7109375" bestFit="1" customWidth="1"/>
    <col min="9740" max="9741" width="3.7109375" bestFit="1" customWidth="1"/>
    <col min="9742" max="9742" width="5.42578125" bestFit="1" customWidth="1"/>
    <col min="9743" max="9743" width="4.7109375" bestFit="1" customWidth="1"/>
    <col min="9744" max="9744" width="4.42578125" customWidth="1"/>
    <col min="9745" max="9745" width="4.7109375" bestFit="1" customWidth="1"/>
    <col min="9746" max="9746" width="5.42578125" bestFit="1" customWidth="1"/>
    <col min="9747" max="9747" width="4.7109375" bestFit="1" customWidth="1"/>
    <col min="9748" max="9748" width="3.7109375" bestFit="1" customWidth="1"/>
    <col min="9749" max="9749" width="4.7109375" bestFit="1" customWidth="1"/>
    <col min="9750" max="9759" width="3.7109375" bestFit="1" customWidth="1"/>
    <col min="9760" max="9760" width="4.42578125" bestFit="1" customWidth="1"/>
    <col min="9761" max="9762" width="3.7109375" bestFit="1" customWidth="1"/>
    <col min="9763" max="9764" width="4.42578125" bestFit="1" customWidth="1"/>
    <col min="9766" max="9766" width="10.7109375" customWidth="1"/>
    <col min="9989" max="9989" width="15.140625" customWidth="1"/>
    <col min="9990" max="9990" width="3.85546875" bestFit="1" customWidth="1"/>
    <col min="9991" max="9992" width="3.7109375" bestFit="1" customWidth="1"/>
    <col min="9993" max="9993" width="4.7109375" bestFit="1" customWidth="1"/>
    <col min="9994" max="9994" width="4.42578125" bestFit="1" customWidth="1"/>
    <col min="9995" max="9995" width="4.7109375" bestFit="1" customWidth="1"/>
    <col min="9996" max="9997" width="3.7109375" bestFit="1" customWidth="1"/>
    <col min="9998" max="9998" width="5.42578125" bestFit="1" customWidth="1"/>
    <col min="9999" max="9999" width="4.7109375" bestFit="1" customWidth="1"/>
    <col min="10000" max="10000" width="4.42578125" customWidth="1"/>
    <col min="10001" max="10001" width="4.7109375" bestFit="1" customWidth="1"/>
    <col min="10002" max="10002" width="5.42578125" bestFit="1" customWidth="1"/>
    <col min="10003" max="10003" width="4.7109375" bestFit="1" customWidth="1"/>
    <col min="10004" max="10004" width="3.7109375" bestFit="1" customWidth="1"/>
    <col min="10005" max="10005" width="4.7109375" bestFit="1" customWidth="1"/>
    <col min="10006" max="10015" width="3.7109375" bestFit="1" customWidth="1"/>
    <col min="10016" max="10016" width="4.42578125" bestFit="1" customWidth="1"/>
    <col min="10017" max="10018" width="3.7109375" bestFit="1" customWidth="1"/>
    <col min="10019" max="10020" width="4.42578125" bestFit="1" customWidth="1"/>
    <col min="10022" max="10022" width="10.7109375" customWidth="1"/>
    <col min="10245" max="10245" width="15.140625" customWidth="1"/>
    <col min="10246" max="10246" width="3.85546875" bestFit="1" customWidth="1"/>
    <col min="10247" max="10248" width="3.7109375" bestFit="1" customWidth="1"/>
    <col min="10249" max="10249" width="4.7109375" bestFit="1" customWidth="1"/>
    <col min="10250" max="10250" width="4.42578125" bestFit="1" customWidth="1"/>
    <col min="10251" max="10251" width="4.7109375" bestFit="1" customWidth="1"/>
    <col min="10252" max="10253" width="3.7109375" bestFit="1" customWidth="1"/>
    <col min="10254" max="10254" width="5.42578125" bestFit="1" customWidth="1"/>
    <col min="10255" max="10255" width="4.7109375" bestFit="1" customWidth="1"/>
    <col min="10256" max="10256" width="4.42578125" customWidth="1"/>
    <col min="10257" max="10257" width="4.7109375" bestFit="1" customWidth="1"/>
    <col min="10258" max="10258" width="5.42578125" bestFit="1" customWidth="1"/>
    <col min="10259" max="10259" width="4.7109375" bestFit="1" customWidth="1"/>
    <col min="10260" max="10260" width="3.7109375" bestFit="1" customWidth="1"/>
    <col min="10261" max="10261" width="4.7109375" bestFit="1" customWidth="1"/>
    <col min="10262" max="10271" width="3.7109375" bestFit="1" customWidth="1"/>
    <col min="10272" max="10272" width="4.42578125" bestFit="1" customWidth="1"/>
    <col min="10273" max="10274" width="3.7109375" bestFit="1" customWidth="1"/>
    <col min="10275" max="10276" width="4.42578125" bestFit="1" customWidth="1"/>
    <col min="10278" max="10278" width="10.7109375" customWidth="1"/>
    <col min="10501" max="10501" width="15.140625" customWidth="1"/>
    <col min="10502" max="10502" width="3.85546875" bestFit="1" customWidth="1"/>
    <col min="10503" max="10504" width="3.7109375" bestFit="1" customWidth="1"/>
    <col min="10505" max="10505" width="4.7109375" bestFit="1" customWidth="1"/>
    <col min="10506" max="10506" width="4.42578125" bestFit="1" customWidth="1"/>
    <col min="10507" max="10507" width="4.7109375" bestFit="1" customWidth="1"/>
    <col min="10508" max="10509" width="3.7109375" bestFit="1" customWidth="1"/>
    <col min="10510" max="10510" width="5.42578125" bestFit="1" customWidth="1"/>
    <col min="10511" max="10511" width="4.7109375" bestFit="1" customWidth="1"/>
    <col min="10512" max="10512" width="4.42578125" customWidth="1"/>
    <col min="10513" max="10513" width="4.7109375" bestFit="1" customWidth="1"/>
    <col min="10514" max="10514" width="5.42578125" bestFit="1" customWidth="1"/>
    <col min="10515" max="10515" width="4.7109375" bestFit="1" customWidth="1"/>
    <col min="10516" max="10516" width="3.7109375" bestFit="1" customWidth="1"/>
    <col min="10517" max="10517" width="4.7109375" bestFit="1" customWidth="1"/>
    <col min="10518" max="10527" width="3.7109375" bestFit="1" customWidth="1"/>
    <col min="10528" max="10528" width="4.42578125" bestFit="1" customWidth="1"/>
    <col min="10529" max="10530" width="3.7109375" bestFit="1" customWidth="1"/>
    <col min="10531" max="10532" width="4.42578125" bestFit="1" customWidth="1"/>
    <col min="10534" max="10534" width="10.7109375" customWidth="1"/>
    <col min="10757" max="10757" width="15.140625" customWidth="1"/>
    <col min="10758" max="10758" width="3.85546875" bestFit="1" customWidth="1"/>
    <col min="10759" max="10760" width="3.7109375" bestFit="1" customWidth="1"/>
    <col min="10761" max="10761" width="4.7109375" bestFit="1" customWidth="1"/>
    <col min="10762" max="10762" width="4.42578125" bestFit="1" customWidth="1"/>
    <col min="10763" max="10763" width="4.7109375" bestFit="1" customWidth="1"/>
    <col min="10764" max="10765" width="3.7109375" bestFit="1" customWidth="1"/>
    <col min="10766" max="10766" width="5.42578125" bestFit="1" customWidth="1"/>
    <col min="10767" max="10767" width="4.7109375" bestFit="1" customWidth="1"/>
    <col min="10768" max="10768" width="4.42578125" customWidth="1"/>
    <col min="10769" max="10769" width="4.7109375" bestFit="1" customWidth="1"/>
    <col min="10770" max="10770" width="5.42578125" bestFit="1" customWidth="1"/>
    <col min="10771" max="10771" width="4.7109375" bestFit="1" customWidth="1"/>
    <col min="10772" max="10772" width="3.7109375" bestFit="1" customWidth="1"/>
    <col min="10773" max="10773" width="4.7109375" bestFit="1" customWidth="1"/>
    <col min="10774" max="10783" width="3.7109375" bestFit="1" customWidth="1"/>
    <col min="10784" max="10784" width="4.42578125" bestFit="1" customWidth="1"/>
    <col min="10785" max="10786" width="3.7109375" bestFit="1" customWidth="1"/>
    <col min="10787" max="10788" width="4.42578125" bestFit="1" customWidth="1"/>
    <col min="10790" max="10790" width="10.7109375" customWidth="1"/>
    <col min="11013" max="11013" width="15.140625" customWidth="1"/>
    <col min="11014" max="11014" width="3.85546875" bestFit="1" customWidth="1"/>
    <col min="11015" max="11016" width="3.7109375" bestFit="1" customWidth="1"/>
    <col min="11017" max="11017" width="4.7109375" bestFit="1" customWidth="1"/>
    <col min="11018" max="11018" width="4.42578125" bestFit="1" customWidth="1"/>
    <col min="11019" max="11019" width="4.7109375" bestFit="1" customWidth="1"/>
    <col min="11020" max="11021" width="3.7109375" bestFit="1" customWidth="1"/>
    <col min="11022" max="11022" width="5.42578125" bestFit="1" customWidth="1"/>
    <col min="11023" max="11023" width="4.7109375" bestFit="1" customWidth="1"/>
    <col min="11024" max="11024" width="4.42578125" customWidth="1"/>
    <col min="11025" max="11025" width="4.7109375" bestFit="1" customWidth="1"/>
    <col min="11026" max="11026" width="5.42578125" bestFit="1" customWidth="1"/>
    <col min="11027" max="11027" width="4.7109375" bestFit="1" customWidth="1"/>
    <col min="11028" max="11028" width="3.7109375" bestFit="1" customWidth="1"/>
    <col min="11029" max="11029" width="4.7109375" bestFit="1" customWidth="1"/>
    <col min="11030" max="11039" width="3.7109375" bestFit="1" customWidth="1"/>
    <col min="11040" max="11040" width="4.42578125" bestFit="1" customWidth="1"/>
    <col min="11041" max="11042" width="3.7109375" bestFit="1" customWidth="1"/>
    <col min="11043" max="11044" width="4.42578125" bestFit="1" customWidth="1"/>
    <col min="11046" max="11046" width="10.7109375" customWidth="1"/>
    <col min="11269" max="11269" width="15.140625" customWidth="1"/>
    <col min="11270" max="11270" width="3.85546875" bestFit="1" customWidth="1"/>
    <col min="11271" max="11272" width="3.7109375" bestFit="1" customWidth="1"/>
    <col min="11273" max="11273" width="4.7109375" bestFit="1" customWidth="1"/>
    <col min="11274" max="11274" width="4.42578125" bestFit="1" customWidth="1"/>
    <col min="11275" max="11275" width="4.7109375" bestFit="1" customWidth="1"/>
    <col min="11276" max="11277" width="3.7109375" bestFit="1" customWidth="1"/>
    <col min="11278" max="11278" width="5.42578125" bestFit="1" customWidth="1"/>
    <col min="11279" max="11279" width="4.7109375" bestFit="1" customWidth="1"/>
    <col min="11280" max="11280" width="4.42578125" customWidth="1"/>
    <col min="11281" max="11281" width="4.7109375" bestFit="1" customWidth="1"/>
    <col min="11282" max="11282" width="5.42578125" bestFit="1" customWidth="1"/>
    <col min="11283" max="11283" width="4.7109375" bestFit="1" customWidth="1"/>
    <col min="11284" max="11284" width="3.7109375" bestFit="1" customWidth="1"/>
    <col min="11285" max="11285" width="4.7109375" bestFit="1" customWidth="1"/>
    <col min="11286" max="11295" width="3.7109375" bestFit="1" customWidth="1"/>
    <col min="11296" max="11296" width="4.42578125" bestFit="1" customWidth="1"/>
    <col min="11297" max="11298" width="3.7109375" bestFit="1" customWidth="1"/>
    <col min="11299" max="11300" width="4.42578125" bestFit="1" customWidth="1"/>
    <col min="11302" max="11302" width="10.7109375" customWidth="1"/>
    <col min="11525" max="11525" width="15.140625" customWidth="1"/>
    <col min="11526" max="11526" width="3.85546875" bestFit="1" customWidth="1"/>
    <col min="11527" max="11528" width="3.7109375" bestFit="1" customWidth="1"/>
    <col min="11529" max="11529" width="4.7109375" bestFit="1" customWidth="1"/>
    <col min="11530" max="11530" width="4.42578125" bestFit="1" customWidth="1"/>
    <col min="11531" max="11531" width="4.7109375" bestFit="1" customWidth="1"/>
    <col min="11532" max="11533" width="3.7109375" bestFit="1" customWidth="1"/>
    <col min="11534" max="11534" width="5.42578125" bestFit="1" customWidth="1"/>
    <col min="11535" max="11535" width="4.7109375" bestFit="1" customWidth="1"/>
    <col min="11536" max="11536" width="4.42578125" customWidth="1"/>
    <col min="11537" max="11537" width="4.7109375" bestFit="1" customWidth="1"/>
    <col min="11538" max="11538" width="5.42578125" bestFit="1" customWidth="1"/>
    <col min="11539" max="11539" width="4.7109375" bestFit="1" customWidth="1"/>
    <col min="11540" max="11540" width="3.7109375" bestFit="1" customWidth="1"/>
    <col min="11541" max="11541" width="4.7109375" bestFit="1" customWidth="1"/>
    <col min="11542" max="11551" width="3.7109375" bestFit="1" customWidth="1"/>
    <col min="11552" max="11552" width="4.42578125" bestFit="1" customWidth="1"/>
    <col min="11553" max="11554" width="3.7109375" bestFit="1" customWidth="1"/>
    <col min="11555" max="11556" width="4.42578125" bestFit="1" customWidth="1"/>
    <col min="11558" max="11558" width="10.7109375" customWidth="1"/>
    <col min="11781" max="11781" width="15.140625" customWidth="1"/>
    <col min="11782" max="11782" width="3.85546875" bestFit="1" customWidth="1"/>
    <col min="11783" max="11784" width="3.7109375" bestFit="1" customWidth="1"/>
    <col min="11785" max="11785" width="4.7109375" bestFit="1" customWidth="1"/>
    <col min="11786" max="11786" width="4.42578125" bestFit="1" customWidth="1"/>
    <col min="11787" max="11787" width="4.7109375" bestFit="1" customWidth="1"/>
    <col min="11788" max="11789" width="3.7109375" bestFit="1" customWidth="1"/>
    <col min="11790" max="11790" width="5.42578125" bestFit="1" customWidth="1"/>
    <col min="11791" max="11791" width="4.7109375" bestFit="1" customWidth="1"/>
    <col min="11792" max="11792" width="4.42578125" customWidth="1"/>
    <col min="11793" max="11793" width="4.7109375" bestFit="1" customWidth="1"/>
    <col min="11794" max="11794" width="5.42578125" bestFit="1" customWidth="1"/>
    <col min="11795" max="11795" width="4.7109375" bestFit="1" customWidth="1"/>
    <col min="11796" max="11796" width="3.7109375" bestFit="1" customWidth="1"/>
    <col min="11797" max="11797" width="4.7109375" bestFit="1" customWidth="1"/>
    <col min="11798" max="11807" width="3.7109375" bestFit="1" customWidth="1"/>
    <col min="11808" max="11808" width="4.42578125" bestFit="1" customWidth="1"/>
    <col min="11809" max="11810" width="3.7109375" bestFit="1" customWidth="1"/>
    <col min="11811" max="11812" width="4.42578125" bestFit="1" customWidth="1"/>
    <col min="11814" max="11814" width="10.7109375" customWidth="1"/>
    <col min="12037" max="12037" width="15.140625" customWidth="1"/>
    <col min="12038" max="12038" width="3.85546875" bestFit="1" customWidth="1"/>
    <col min="12039" max="12040" width="3.7109375" bestFit="1" customWidth="1"/>
    <col min="12041" max="12041" width="4.7109375" bestFit="1" customWidth="1"/>
    <col min="12042" max="12042" width="4.42578125" bestFit="1" customWidth="1"/>
    <col min="12043" max="12043" width="4.7109375" bestFit="1" customWidth="1"/>
    <col min="12044" max="12045" width="3.7109375" bestFit="1" customWidth="1"/>
    <col min="12046" max="12046" width="5.42578125" bestFit="1" customWidth="1"/>
    <col min="12047" max="12047" width="4.7109375" bestFit="1" customWidth="1"/>
    <col min="12048" max="12048" width="4.42578125" customWidth="1"/>
    <col min="12049" max="12049" width="4.7109375" bestFit="1" customWidth="1"/>
    <col min="12050" max="12050" width="5.42578125" bestFit="1" customWidth="1"/>
    <col min="12051" max="12051" width="4.7109375" bestFit="1" customWidth="1"/>
    <col min="12052" max="12052" width="3.7109375" bestFit="1" customWidth="1"/>
    <col min="12053" max="12053" width="4.7109375" bestFit="1" customWidth="1"/>
    <col min="12054" max="12063" width="3.7109375" bestFit="1" customWidth="1"/>
    <col min="12064" max="12064" width="4.42578125" bestFit="1" customWidth="1"/>
    <col min="12065" max="12066" width="3.7109375" bestFit="1" customWidth="1"/>
    <col min="12067" max="12068" width="4.42578125" bestFit="1" customWidth="1"/>
    <col min="12070" max="12070" width="10.7109375" customWidth="1"/>
    <col min="12293" max="12293" width="15.140625" customWidth="1"/>
    <col min="12294" max="12294" width="3.85546875" bestFit="1" customWidth="1"/>
    <col min="12295" max="12296" width="3.7109375" bestFit="1" customWidth="1"/>
    <col min="12297" max="12297" width="4.7109375" bestFit="1" customWidth="1"/>
    <col min="12298" max="12298" width="4.42578125" bestFit="1" customWidth="1"/>
    <col min="12299" max="12299" width="4.7109375" bestFit="1" customWidth="1"/>
    <col min="12300" max="12301" width="3.7109375" bestFit="1" customWidth="1"/>
    <col min="12302" max="12302" width="5.42578125" bestFit="1" customWidth="1"/>
    <col min="12303" max="12303" width="4.7109375" bestFit="1" customWidth="1"/>
    <col min="12304" max="12304" width="4.42578125" customWidth="1"/>
    <col min="12305" max="12305" width="4.7109375" bestFit="1" customWidth="1"/>
    <col min="12306" max="12306" width="5.42578125" bestFit="1" customWidth="1"/>
    <col min="12307" max="12307" width="4.7109375" bestFit="1" customWidth="1"/>
    <col min="12308" max="12308" width="3.7109375" bestFit="1" customWidth="1"/>
    <col min="12309" max="12309" width="4.7109375" bestFit="1" customWidth="1"/>
    <col min="12310" max="12319" width="3.7109375" bestFit="1" customWidth="1"/>
    <col min="12320" max="12320" width="4.42578125" bestFit="1" customWidth="1"/>
    <col min="12321" max="12322" width="3.7109375" bestFit="1" customWidth="1"/>
    <col min="12323" max="12324" width="4.42578125" bestFit="1" customWidth="1"/>
    <col min="12326" max="12326" width="10.7109375" customWidth="1"/>
    <col min="12549" max="12549" width="15.140625" customWidth="1"/>
    <col min="12550" max="12550" width="3.85546875" bestFit="1" customWidth="1"/>
    <col min="12551" max="12552" width="3.7109375" bestFit="1" customWidth="1"/>
    <col min="12553" max="12553" width="4.7109375" bestFit="1" customWidth="1"/>
    <col min="12554" max="12554" width="4.42578125" bestFit="1" customWidth="1"/>
    <col min="12555" max="12555" width="4.7109375" bestFit="1" customWidth="1"/>
    <col min="12556" max="12557" width="3.7109375" bestFit="1" customWidth="1"/>
    <col min="12558" max="12558" width="5.42578125" bestFit="1" customWidth="1"/>
    <col min="12559" max="12559" width="4.7109375" bestFit="1" customWidth="1"/>
    <col min="12560" max="12560" width="4.42578125" customWidth="1"/>
    <col min="12561" max="12561" width="4.7109375" bestFit="1" customWidth="1"/>
    <col min="12562" max="12562" width="5.42578125" bestFit="1" customWidth="1"/>
    <col min="12563" max="12563" width="4.7109375" bestFit="1" customWidth="1"/>
    <col min="12564" max="12564" width="3.7109375" bestFit="1" customWidth="1"/>
    <col min="12565" max="12565" width="4.7109375" bestFit="1" customWidth="1"/>
    <col min="12566" max="12575" width="3.7109375" bestFit="1" customWidth="1"/>
    <col min="12576" max="12576" width="4.42578125" bestFit="1" customWidth="1"/>
    <col min="12577" max="12578" width="3.7109375" bestFit="1" customWidth="1"/>
    <col min="12579" max="12580" width="4.42578125" bestFit="1" customWidth="1"/>
    <col min="12582" max="12582" width="10.7109375" customWidth="1"/>
    <col min="12805" max="12805" width="15.140625" customWidth="1"/>
    <col min="12806" max="12806" width="3.85546875" bestFit="1" customWidth="1"/>
    <col min="12807" max="12808" width="3.7109375" bestFit="1" customWidth="1"/>
    <col min="12809" max="12809" width="4.7109375" bestFit="1" customWidth="1"/>
    <col min="12810" max="12810" width="4.42578125" bestFit="1" customWidth="1"/>
    <col min="12811" max="12811" width="4.7109375" bestFit="1" customWidth="1"/>
    <col min="12812" max="12813" width="3.7109375" bestFit="1" customWidth="1"/>
    <col min="12814" max="12814" width="5.42578125" bestFit="1" customWidth="1"/>
    <col min="12815" max="12815" width="4.7109375" bestFit="1" customWidth="1"/>
    <col min="12816" max="12816" width="4.42578125" customWidth="1"/>
    <col min="12817" max="12817" width="4.7109375" bestFit="1" customWidth="1"/>
    <col min="12818" max="12818" width="5.42578125" bestFit="1" customWidth="1"/>
    <col min="12819" max="12819" width="4.7109375" bestFit="1" customWidth="1"/>
    <col min="12820" max="12820" width="3.7109375" bestFit="1" customWidth="1"/>
    <col min="12821" max="12821" width="4.7109375" bestFit="1" customWidth="1"/>
    <col min="12822" max="12831" width="3.7109375" bestFit="1" customWidth="1"/>
    <col min="12832" max="12832" width="4.42578125" bestFit="1" customWidth="1"/>
    <col min="12833" max="12834" width="3.7109375" bestFit="1" customWidth="1"/>
    <col min="12835" max="12836" width="4.42578125" bestFit="1" customWidth="1"/>
    <col min="12838" max="12838" width="10.7109375" customWidth="1"/>
    <col min="13061" max="13061" width="15.140625" customWidth="1"/>
    <col min="13062" max="13062" width="3.85546875" bestFit="1" customWidth="1"/>
    <col min="13063" max="13064" width="3.7109375" bestFit="1" customWidth="1"/>
    <col min="13065" max="13065" width="4.7109375" bestFit="1" customWidth="1"/>
    <col min="13066" max="13066" width="4.42578125" bestFit="1" customWidth="1"/>
    <col min="13067" max="13067" width="4.7109375" bestFit="1" customWidth="1"/>
    <col min="13068" max="13069" width="3.7109375" bestFit="1" customWidth="1"/>
    <col min="13070" max="13070" width="5.42578125" bestFit="1" customWidth="1"/>
    <col min="13071" max="13071" width="4.7109375" bestFit="1" customWidth="1"/>
    <col min="13072" max="13072" width="4.42578125" customWidth="1"/>
    <col min="13073" max="13073" width="4.7109375" bestFit="1" customWidth="1"/>
    <col min="13074" max="13074" width="5.42578125" bestFit="1" customWidth="1"/>
    <col min="13075" max="13075" width="4.7109375" bestFit="1" customWidth="1"/>
    <col min="13076" max="13076" width="3.7109375" bestFit="1" customWidth="1"/>
    <col min="13077" max="13077" width="4.7109375" bestFit="1" customWidth="1"/>
    <col min="13078" max="13087" width="3.7109375" bestFit="1" customWidth="1"/>
    <col min="13088" max="13088" width="4.42578125" bestFit="1" customWidth="1"/>
    <col min="13089" max="13090" width="3.7109375" bestFit="1" customWidth="1"/>
    <col min="13091" max="13092" width="4.42578125" bestFit="1" customWidth="1"/>
    <col min="13094" max="13094" width="10.7109375" customWidth="1"/>
    <col min="13317" max="13317" width="15.140625" customWidth="1"/>
    <col min="13318" max="13318" width="3.85546875" bestFit="1" customWidth="1"/>
    <col min="13319" max="13320" width="3.7109375" bestFit="1" customWidth="1"/>
    <col min="13321" max="13321" width="4.7109375" bestFit="1" customWidth="1"/>
    <col min="13322" max="13322" width="4.42578125" bestFit="1" customWidth="1"/>
    <col min="13323" max="13323" width="4.7109375" bestFit="1" customWidth="1"/>
    <col min="13324" max="13325" width="3.7109375" bestFit="1" customWidth="1"/>
    <col min="13326" max="13326" width="5.42578125" bestFit="1" customWidth="1"/>
    <col min="13327" max="13327" width="4.7109375" bestFit="1" customWidth="1"/>
    <col min="13328" max="13328" width="4.42578125" customWidth="1"/>
    <col min="13329" max="13329" width="4.7109375" bestFit="1" customWidth="1"/>
    <col min="13330" max="13330" width="5.42578125" bestFit="1" customWidth="1"/>
    <col min="13331" max="13331" width="4.7109375" bestFit="1" customWidth="1"/>
    <col min="13332" max="13332" width="3.7109375" bestFit="1" customWidth="1"/>
    <col min="13333" max="13333" width="4.7109375" bestFit="1" customWidth="1"/>
    <col min="13334" max="13343" width="3.7109375" bestFit="1" customWidth="1"/>
    <col min="13344" max="13344" width="4.42578125" bestFit="1" customWidth="1"/>
    <col min="13345" max="13346" width="3.7109375" bestFit="1" customWidth="1"/>
    <col min="13347" max="13348" width="4.42578125" bestFit="1" customWidth="1"/>
    <col min="13350" max="13350" width="10.7109375" customWidth="1"/>
    <col min="13573" max="13573" width="15.140625" customWidth="1"/>
    <col min="13574" max="13574" width="3.85546875" bestFit="1" customWidth="1"/>
    <col min="13575" max="13576" width="3.7109375" bestFit="1" customWidth="1"/>
    <col min="13577" max="13577" width="4.7109375" bestFit="1" customWidth="1"/>
    <col min="13578" max="13578" width="4.42578125" bestFit="1" customWidth="1"/>
    <col min="13579" max="13579" width="4.7109375" bestFit="1" customWidth="1"/>
    <col min="13580" max="13581" width="3.7109375" bestFit="1" customWidth="1"/>
    <col min="13582" max="13582" width="5.42578125" bestFit="1" customWidth="1"/>
    <col min="13583" max="13583" width="4.7109375" bestFit="1" customWidth="1"/>
    <col min="13584" max="13584" width="4.42578125" customWidth="1"/>
    <col min="13585" max="13585" width="4.7109375" bestFit="1" customWidth="1"/>
    <col min="13586" max="13586" width="5.42578125" bestFit="1" customWidth="1"/>
    <col min="13587" max="13587" width="4.7109375" bestFit="1" customWidth="1"/>
    <col min="13588" max="13588" width="3.7109375" bestFit="1" customWidth="1"/>
    <col min="13589" max="13589" width="4.7109375" bestFit="1" customWidth="1"/>
    <col min="13590" max="13599" width="3.7109375" bestFit="1" customWidth="1"/>
    <col min="13600" max="13600" width="4.42578125" bestFit="1" customWidth="1"/>
    <col min="13601" max="13602" width="3.7109375" bestFit="1" customWidth="1"/>
    <col min="13603" max="13604" width="4.42578125" bestFit="1" customWidth="1"/>
    <col min="13606" max="13606" width="10.7109375" customWidth="1"/>
    <col min="13829" max="13829" width="15.140625" customWidth="1"/>
    <col min="13830" max="13830" width="3.85546875" bestFit="1" customWidth="1"/>
    <col min="13831" max="13832" width="3.7109375" bestFit="1" customWidth="1"/>
    <col min="13833" max="13833" width="4.7109375" bestFit="1" customWidth="1"/>
    <col min="13834" max="13834" width="4.42578125" bestFit="1" customWidth="1"/>
    <col min="13835" max="13835" width="4.7109375" bestFit="1" customWidth="1"/>
    <col min="13836" max="13837" width="3.7109375" bestFit="1" customWidth="1"/>
    <col min="13838" max="13838" width="5.42578125" bestFit="1" customWidth="1"/>
    <col min="13839" max="13839" width="4.7109375" bestFit="1" customWidth="1"/>
    <col min="13840" max="13840" width="4.42578125" customWidth="1"/>
    <col min="13841" max="13841" width="4.7109375" bestFit="1" customWidth="1"/>
    <col min="13842" max="13842" width="5.42578125" bestFit="1" customWidth="1"/>
    <col min="13843" max="13843" width="4.7109375" bestFit="1" customWidth="1"/>
    <col min="13844" max="13844" width="3.7109375" bestFit="1" customWidth="1"/>
    <col min="13845" max="13845" width="4.7109375" bestFit="1" customWidth="1"/>
    <col min="13846" max="13855" width="3.7109375" bestFit="1" customWidth="1"/>
    <col min="13856" max="13856" width="4.42578125" bestFit="1" customWidth="1"/>
    <col min="13857" max="13858" width="3.7109375" bestFit="1" customWidth="1"/>
    <col min="13859" max="13860" width="4.42578125" bestFit="1" customWidth="1"/>
    <col min="13862" max="13862" width="10.7109375" customWidth="1"/>
    <col min="14085" max="14085" width="15.140625" customWidth="1"/>
    <col min="14086" max="14086" width="3.85546875" bestFit="1" customWidth="1"/>
    <col min="14087" max="14088" width="3.7109375" bestFit="1" customWidth="1"/>
    <col min="14089" max="14089" width="4.7109375" bestFit="1" customWidth="1"/>
    <col min="14090" max="14090" width="4.42578125" bestFit="1" customWidth="1"/>
    <col min="14091" max="14091" width="4.7109375" bestFit="1" customWidth="1"/>
    <col min="14092" max="14093" width="3.7109375" bestFit="1" customWidth="1"/>
    <col min="14094" max="14094" width="5.42578125" bestFit="1" customWidth="1"/>
    <col min="14095" max="14095" width="4.7109375" bestFit="1" customWidth="1"/>
    <col min="14096" max="14096" width="4.42578125" customWidth="1"/>
    <col min="14097" max="14097" width="4.7109375" bestFit="1" customWidth="1"/>
    <col min="14098" max="14098" width="5.42578125" bestFit="1" customWidth="1"/>
    <col min="14099" max="14099" width="4.7109375" bestFit="1" customWidth="1"/>
    <col min="14100" max="14100" width="3.7109375" bestFit="1" customWidth="1"/>
    <col min="14101" max="14101" width="4.7109375" bestFit="1" customWidth="1"/>
    <col min="14102" max="14111" width="3.7109375" bestFit="1" customWidth="1"/>
    <col min="14112" max="14112" width="4.42578125" bestFit="1" customWidth="1"/>
    <col min="14113" max="14114" width="3.7109375" bestFit="1" customWidth="1"/>
    <col min="14115" max="14116" width="4.42578125" bestFit="1" customWidth="1"/>
    <col min="14118" max="14118" width="10.7109375" customWidth="1"/>
    <col min="14341" max="14341" width="15.140625" customWidth="1"/>
    <col min="14342" max="14342" width="3.85546875" bestFit="1" customWidth="1"/>
    <col min="14343" max="14344" width="3.7109375" bestFit="1" customWidth="1"/>
    <col min="14345" max="14345" width="4.7109375" bestFit="1" customWidth="1"/>
    <col min="14346" max="14346" width="4.42578125" bestFit="1" customWidth="1"/>
    <col min="14347" max="14347" width="4.7109375" bestFit="1" customWidth="1"/>
    <col min="14348" max="14349" width="3.7109375" bestFit="1" customWidth="1"/>
    <col min="14350" max="14350" width="5.42578125" bestFit="1" customWidth="1"/>
    <col min="14351" max="14351" width="4.7109375" bestFit="1" customWidth="1"/>
    <col min="14352" max="14352" width="4.42578125" customWidth="1"/>
    <col min="14353" max="14353" width="4.7109375" bestFit="1" customWidth="1"/>
    <col min="14354" max="14354" width="5.42578125" bestFit="1" customWidth="1"/>
    <col min="14355" max="14355" width="4.7109375" bestFit="1" customWidth="1"/>
    <col min="14356" max="14356" width="3.7109375" bestFit="1" customWidth="1"/>
    <col min="14357" max="14357" width="4.7109375" bestFit="1" customWidth="1"/>
    <col min="14358" max="14367" width="3.7109375" bestFit="1" customWidth="1"/>
    <col min="14368" max="14368" width="4.42578125" bestFit="1" customWidth="1"/>
    <col min="14369" max="14370" width="3.7109375" bestFit="1" customWidth="1"/>
    <col min="14371" max="14372" width="4.42578125" bestFit="1" customWidth="1"/>
    <col min="14374" max="14374" width="10.7109375" customWidth="1"/>
    <col min="14597" max="14597" width="15.140625" customWidth="1"/>
    <col min="14598" max="14598" width="3.85546875" bestFit="1" customWidth="1"/>
    <col min="14599" max="14600" width="3.7109375" bestFit="1" customWidth="1"/>
    <col min="14601" max="14601" width="4.7109375" bestFit="1" customWidth="1"/>
    <col min="14602" max="14602" width="4.42578125" bestFit="1" customWidth="1"/>
    <col min="14603" max="14603" width="4.7109375" bestFit="1" customWidth="1"/>
    <col min="14604" max="14605" width="3.7109375" bestFit="1" customWidth="1"/>
    <col min="14606" max="14606" width="5.42578125" bestFit="1" customWidth="1"/>
    <col min="14607" max="14607" width="4.7109375" bestFit="1" customWidth="1"/>
    <col min="14608" max="14608" width="4.42578125" customWidth="1"/>
    <col min="14609" max="14609" width="4.7109375" bestFit="1" customWidth="1"/>
    <col min="14610" max="14610" width="5.42578125" bestFit="1" customWidth="1"/>
    <col min="14611" max="14611" width="4.7109375" bestFit="1" customWidth="1"/>
    <col min="14612" max="14612" width="3.7109375" bestFit="1" customWidth="1"/>
    <col min="14613" max="14613" width="4.7109375" bestFit="1" customWidth="1"/>
    <col min="14614" max="14623" width="3.7109375" bestFit="1" customWidth="1"/>
    <col min="14624" max="14624" width="4.42578125" bestFit="1" customWidth="1"/>
    <col min="14625" max="14626" width="3.7109375" bestFit="1" customWidth="1"/>
    <col min="14627" max="14628" width="4.42578125" bestFit="1" customWidth="1"/>
    <col min="14630" max="14630" width="10.7109375" customWidth="1"/>
    <col min="14853" max="14853" width="15.140625" customWidth="1"/>
    <col min="14854" max="14854" width="3.85546875" bestFit="1" customWidth="1"/>
    <col min="14855" max="14856" width="3.7109375" bestFit="1" customWidth="1"/>
    <col min="14857" max="14857" width="4.7109375" bestFit="1" customWidth="1"/>
    <col min="14858" max="14858" width="4.42578125" bestFit="1" customWidth="1"/>
    <col min="14859" max="14859" width="4.7109375" bestFit="1" customWidth="1"/>
    <col min="14860" max="14861" width="3.7109375" bestFit="1" customWidth="1"/>
    <col min="14862" max="14862" width="5.42578125" bestFit="1" customWidth="1"/>
    <col min="14863" max="14863" width="4.7109375" bestFit="1" customWidth="1"/>
    <col min="14864" max="14864" width="4.42578125" customWidth="1"/>
    <col min="14865" max="14865" width="4.7109375" bestFit="1" customWidth="1"/>
    <col min="14866" max="14866" width="5.42578125" bestFit="1" customWidth="1"/>
    <col min="14867" max="14867" width="4.7109375" bestFit="1" customWidth="1"/>
    <col min="14868" max="14868" width="3.7109375" bestFit="1" customWidth="1"/>
    <col min="14869" max="14869" width="4.7109375" bestFit="1" customWidth="1"/>
    <col min="14870" max="14879" width="3.7109375" bestFit="1" customWidth="1"/>
    <col min="14880" max="14880" width="4.42578125" bestFit="1" customWidth="1"/>
    <col min="14881" max="14882" width="3.7109375" bestFit="1" customWidth="1"/>
    <col min="14883" max="14884" width="4.42578125" bestFit="1" customWidth="1"/>
    <col min="14886" max="14886" width="10.7109375" customWidth="1"/>
    <col min="15109" max="15109" width="15.140625" customWidth="1"/>
    <col min="15110" max="15110" width="3.85546875" bestFit="1" customWidth="1"/>
    <col min="15111" max="15112" width="3.7109375" bestFit="1" customWidth="1"/>
    <col min="15113" max="15113" width="4.7109375" bestFit="1" customWidth="1"/>
    <col min="15114" max="15114" width="4.42578125" bestFit="1" customWidth="1"/>
    <col min="15115" max="15115" width="4.7109375" bestFit="1" customWidth="1"/>
    <col min="15116" max="15117" width="3.7109375" bestFit="1" customWidth="1"/>
    <col min="15118" max="15118" width="5.42578125" bestFit="1" customWidth="1"/>
    <col min="15119" max="15119" width="4.7109375" bestFit="1" customWidth="1"/>
    <col min="15120" max="15120" width="4.42578125" customWidth="1"/>
    <col min="15121" max="15121" width="4.7109375" bestFit="1" customWidth="1"/>
    <col min="15122" max="15122" width="5.42578125" bestFit="1" customWidth="1"/>
    <col min="15123" max="15123" width="4.7109375" bestFit="1" customWidth="1"/>
    <col min="15124" max="15124" width="3.7109375" bestFit="1" customWidth="1"/>
    <col min="15125" max="15125" width="4.7109375" bestFit="1" customWidth="1"/>
    <col min="15126" max="15135" width="3.7109375" bestFit="1" customWidth="1"/>
    <col min="15136" max="15136" width="4.42578125" bestFit="1" customWidth="1"/>
    <col min="15137" max="15138" width="3.7109375" bestFit="1" customWidth="1"/>
    <col min="15139" max="15140" width="4.42578125" bestFit="1" customWidth="1"/>
    <col min="15142" max="15142" width="10.7109375" customWidth="1"/>
    <col min="15365" max="15365" width="15.140625" customWidth="1"/>
    <col min="15366" max="15366" width="3.85546875" bestFit="1" customWidth="1"/>
    <col min="15367" max="15368" width="3.7109375" bestFit="1" customWidth="1"/>
    <col min="15369" max="15369" width="4.7109375" bestFit="1" customWidth="1"/>
    <col min="15370" max="15370" width="4.42578125" bestFit="1" customWidth="1"/>
    <col min="15371" max="15371" width="4.7109375" bestFit="1" customWidth="1"/>
    <col min="15372" max="15373" width="3.7109375" bestFit="1" customWidth="1"/>
    <col min="15374" max="15374" width="5.42578125" bestFit="1" customWidth="1"/>
    <col min="15375" max="15375" width="4.7109375" bestFit="1" customWidth="1"/>
    <col min="15376" max="15376" width="4.42578125" customWidth="1"/>
    <col min="15377" max="15377" width="4.7109375" bestFit="1" customWidth="1"/>
    <col min="15378" max="15378" width="5.42578125" bestFit="1" customWidth="1"/>
    <col min="15379" max="15379" width="4.7109375" bestFit="1" customWidth="1"/>
    <col min="15380" max="15380" width="3.7109375" bestFit="1" customWidth="1"/>
    <col min="15381" max="15381" width="4.7109375" bestFit="1" customWidth="1"/>
    <col min="15382" max="15391" width="3.7109375" bestFit="1" customWidth="1"/>
    <col min="15392" max="15392" width="4.42578125" bestFit="1" customWidth="1"/>
    <col min="15393" max="15394" width="3.7109375" bestFit="1" customWidth="1"/>
    <col min="15395" max="15396" width="4.42578125" bestFit="1" customWidth="1"/>
    <col min="15398" max="15398" width="10.7109375" customWidth="1"/>
    <col min="15621" max="15621" width="15.140625" customWidth="1"/>
    <col min="15622" max="15622" width="3.85546875" bestFit="1" customWidth="1"/>
    <col min="15623" max="15624" width="3.7109375" bestFit="1" customWidth="1"/>
    <col min="15625" max="15625" width="4.7109375" bestFit="1" customWidth="1"/>
    <col min="15626" max="15626" width="4.42578125" bestFit="1" customWidth="1"/>
    <col min="15627" max="15627" width="4.7109375" bestFit="1" customWidth="1"/>
    <col min="15628" max="15629" width="3.7109375" bestFit="1" customWidth="1"/>
    <col min="15630" max="15630" width="5.42578125" bestFit="1" customWidth="1"/>
    <col min="15631" max="15631" width="4.7109375" bestFit="1" customWidth="1"/>
    <col min="15632" max="15632" width="4.42578125" customWidth="1"/>
    <col min="15633" max="15633" width="4.7109375" bestFit="1" customWidth="1"/>
    <col min="15634" max="15634" width="5.42578125" bestFit="1" customWidth="1"/>
    <col min="15635" max="15635" width="4.7109375" bestFit="1" customWidth="1"/>
    <col min="15636" max="15636" width="3.7109375" bestFit="1" customWidth="1"/>
    <col min="15637" max="15637" width="4.7109375" bestFit="1" customWidth="1"/>
    <col min="15638" max="15647" width="3.7109375" bestFit="1" customWidth="1"/>
    <col min="15648" max="15648" width="4.42578125" bestFit="1" customWidth="1"/>
    <col min="15649" max="15650" width="3.7109375" bestFit="1" customWidth="1"/>
    <col min="15651" max="15652" width="4.42578125" bestFit="1" customWidth="1"/>
    <col min="15654" max="15654" width="10.7109375" customWidth="1"/>
    <col min="15877" max="15877" width="15.140625" customWidth="1"/>
    <col min="15878" max="15878" width="3.85546875" bestFit="1" customWidth="1"/>
    <col min="15879" max="15880" width="3.7109375" bestFit="1" customWidth="1"/>
    <col min="15881" max="15881" width="4.7109375" bestFit="1" customWidth="1"/>
    <col min="15882" max="15882" width="4.42578125" bestFit="1" customWidth="1"/>
    <col min="15883" max="15883" width="4.7109375" bestFit="1" customWidth="1"/>
    <col min="15884" max="15885" width="3.7109375" bestFit="1" customWidth="1"/>
    <col min="15886" max="15886" width="5.42578125" bestFit="1" customWidth="1"/>
    <col min="15887" max="15887" width="4.7109375" bestFit="1" customWidth="1"/>
    <col min="15888" max="15888" width="4.42578125" customWidth="1"/>
    <col min="15889" max="15889" width="4.7109375" bestFit="1" customWidth="1"/>
    <col min="15890" max="15890" width="5.42578125" bestFit="1" customWidth="1"/>
    <col min="15891" max="15891" width="4.7109375" bestFit="1" customWidth="1"/>
    <col min="15892" max="15892" width="3.7109375" bestFit="1" customWidth="1"/>
    <col min="15893" max="15893" width="4.7109375" bestFit="1" customWidth="1"/>
    <col min="15894" max="15903" width="3.7109375" bestFit="1" customWidth="1"/>
    <col min="15904" max="15904" width="4.42578125" bestFit="1" customWidth="1"/>
    <col min="15905" max="15906" width="3.7109375" bestFit="1" customWidth="1"/>
    <col min="15907" max="15908" width="4.42578125" bestFit="1" customWidth="1"/>
    <col min="15910" max="15910" width="10.7109375" customWidth="1"/>
    <col min="16133" max="16133" width="15.140625" customWidth="1"/>
    <col min="16134" max="16134" width="3.85546875" bestFit="1" customWidth="1"/>
    <col min="16135" max="16136" width="3.7109375" bestFit="1" customWidth="1"/>
    <col min="16137" max="16137" width="4.7109375" bestFit="1" customWidth="1"/>
    <col min="16138" max="16138" width="4.42578125" bestFit="1" customWidth="1"/>
    <col min="16139" max="16139" width="4.7109375" bestFit="1" customWidth="1"/>
    <col min="16140" max="16141" width="3.7109375" bestFit="1" customWidth="1"/>
    <col min="16142" max="16142" width="5.42578125" bestFit="1" customWidth="1"/>
    <col min="16143" max="16143" width="4.7109375" bestFit="1" customWidth="1"/>
    <col min="16144" max="16144" width="4.42578125" customWidth="1"/>
    <col min="16145" max="16145" width="4.7109375" bestFit="1" customWidth="1"/>
    <col min="16146" max="16146" width="5.42578125" bestFit="1" customWidth="1"/>
    <col min="16147" max="16147" width="4.7109375" bestFit="1" customWidth="1"/>
    <col min="16148" max="16148" width="3.7109375" bestFit="1" customWidth="1"/>
    <col min="16149" max="16149" width="4.7109375" bestFit="1" customWidth="1"/>
    <col min="16150" max="16159" width="3.7109375" bestFit="1" customWidth="1"/>
    <col min="16160" max="16160" width="4.42578125" bestFit="1" customWidth="1"/>
    <col min="16161" max="16162" width="3.7109375" bestFit="1" customWidth="1"/>
    <col min="16163" max="16164" width="4.42578125" bestFit="1" customWidth="1"/>
    <col min="16166" max="16166" width="10.7109375" customWidth="1"/>
  </cols>
  <sheetData>
    <row r="3" spans="2:38" s="2" customFormat="1" ht="15" customHeight="1" x14ac:dyDescent="0.2">
      <c r="B3" s="205" t="s">
        <v>133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s="9" customFormat="1" ht="12.7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86">
        <v>0</v>
      </c>
      <c r="G5" s="186">
        <v>10.8</v>
      </c>
      <c r="H5" s="186" t="s">
        <v>162</v>
      </c>
      <c r="I5" s="186">
        <v>0</v>
      </c>
      <c r="J5" s="186">
        <v>0</v>
      </c>
      <c r="K5" s="186">
        <v>0</v>
      </c>
      <c r="L5" s="186">
        <v>0</v>
      </c>
      <c r="M5" s="186">
        <v>0</v>
      </c>
      <c r="N5" s="186">
        <v>0</v>
      </c>
      <c r="O5" s="186">
        <v>0</v>
      </c>
      <c r="P5" s="186">
        <v>0</v>
      </c>
      <c r="Q5" s="186" t="s">
        <v>162</v>
      </c>
      <c r="R5" s="186">
        <v>0</v>
      </c>
      <c r="S5" s="186">
        <v>0</v>
      </c>
      <c r="T5" s="186">
        <v>0</v>
      </c>
      <c r="U5" s="186">
        <v>0</v>
      </c>
      <c r="V5" s="186">
        <v>0</v>
      </c>
      <c r="W5" s="186">
        <v>0</v>
      </c>
      <c r="X5" s="186">
        <v>0</v>
      </c>
      <c r="Y5" s="186">
        <v>0</v>
      </c>
      <c r="Z5" s="186" t="s">
        <v>162</v>
      </c>
      <c r="AA5" s="186">
        <v>0</v>
      </c>
      <c r="AB5" s="186">
        <v>0</v>
      </c>
      <c r="AC5" s="186" t="s">
        <v>162</v>
      </c>
      <c r="AD5" s="186">
        <v>0</v>
      </c>
      <c r="AE5" s="186">
        <v>0</v>
      </c>
      <c r="AF5" s="186">
        <v>0</v>
      </c>
      <c r="AG5" s="186">
        <v>0</v>
      </c>
      <c r="AH5" s="186">
        <v>0</v>
      </c>
      <c r="AI5" s="186" t="s">
        <v>162</v>
      </c>
      <c r="AJ5" s="186" t="s">
        <v>162</v>
      </c>
      <c r="AK5" s="67">
        <f>SUM(F5:AJ5)</f>
        <v>10.8</v>
      </c>
      <c r="AL5" s="68">
        <f t="shared" ref="AL5:AL73" si="1">AVERAGE(F5:AJ5)</f>
        <v>0.43200000000000005</v>
      </c>
    </row>
    <row r="6" spans="2:38" s="9" customFormat="1" ht="12.7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86">
        <v>0</v>
      </c>
      <c r="G6" s="186">
        <v>0</v>
      </c>
      <c r="H6" s="186">
        <v>0</v>
      </c>
      <c r="I6" s="186" t="s">
        <v>162</v>
      </c>
      <c r="J6" s="186" t="s">
        <v>162</v>
      </c>
      <c r="K6" s="186">
        <v>0</v>
      </c>
      <c r="L6" s="186">
        <v>0</v>
      </c>
      <c r="M6" s="186">
        <v>0</v>
      </c>
      <c r="N6" s="186" t="s">
        <v>162</v>
      </c>
      <c r="O6" s="186">
        <v>0</v>
      </c>
      <c r="P6" s="186" t="s">
        <v>162</v>
      </c>
      <c r="Q6" s="186" t="s">
        <v>162</v>
      </c>
      <c r="R6" s="186">
        <v>0</v>
      </c>
      <c r="S6" s="186">
        <v>0</v>
      </c>
      <c r="T6" s="186">
        <v>0</v>
      </c>
      <c r="U6" s="186">
        <v>0</v>
      </c>
      <c r="V6" s="186">
        <v>0</v>
      </c>
      <c r="W6" s="186" t="s">
        <v>162</v>
      </c>
      <c r="X6" s="186" t="s">
        <v>162</v>
      </c>
      <c r="Y6" s="186">
        <v>0</v>
      </c>
      <c r="Z6" s="186" t="s">
        <v>162</v>
      </c>
      <c r="AA6" s="186" t="s">
        <v>162</v>
      </c>
      <c r="AB6" s="186" t="s">
        <v>162</v>
      </c>
      <c r="AC6" s="186" t="s">
        <v>162</v>
      </c>
      <c r="AD6" s="186" t="s">
        <v>162</v>
      </c>
      <c r="AE6" s="186" t="s">
        <v>162</v>
      </c>
      <c r="AF6" s="186" t="s">
        <v>162</v>
      </c>
      <c r="AG6" s="186" t="s">
        <v>162</v>
      </c>
      <c r="AH6" s="186" t="s">
        <v>162</v>
      </c>
      <c r="AI6" s="186" t="s">
        <v>162</v>
      </c>
      <c r="AJ6" s="186" t="s">
        <v>162</v>
      </c>
      <c r="AK6" s="67">
        <f>SUM(F6:AJ6)</f>
        <v>0</v>
      </c>
      <c r="AL6" s="68">
        <f>AVERAGE(F6:AJ6)</f>
        <v>0</v>
      </c>
    </row>
    <row r="7" spans="2:38" s="9" customFormat="1" ht="12.7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86" t="s">
        <v>162</v>
      </c>
      <c r="G7" s="186">
        <v>0</v>
      </c>
      <c r="H7" s="186">
        <v>0</v>
      </c>
      <c r="I7" s="186">
        <v>0</v>
      </c>
      <c r="J7" s="186">
        <v>0</v>
      </c>
      <c r="K7" s="186">
        <v>0</v>
      </c>
      <c r="L7" s="186">
        <v>0</v>
      </c>
      <c r="M7" s="186">
        <v>0</v>
      </c>
      <c r="N7" s="186" t="s">
        <v>162</v>
      </c>
      <c r="O7" s="186">
        <v>0</v>
      </c>
      <c r="P7" s="186" t="s">
        <v>162</v>
      </c>
      <c r="Q7" s="186">
        <v>0</v>
      </c>
      <c r="R7" s="186">
        <v>0</v>
      </c>
      <c r="S7" s="186">
        <v>0</v>
      </c>
      <c r="T7" s="186">
        <v>0</v>
      </c>
      <c r="U7" s="186">
        <v>0</v>
      </c>
      <c r="V7" s="186">
        <v>0</v>
      </c>
      <c r="W7" s="186" t="s">
        <v>162</v>
      </c>
      <c r="X7" s="186" t="s">
        <v>162</v>
      </c>
      <c r="Y7" s="186">
        <v>0</v>
      </c>
      <c r="Z7" s="186">
        <v>0</v>
      </c>
      <c r="AA7" s="186" t="s">
        <v>162</v>
      </c>
      <c r="AB7" s="186" t="s">
        <v>162</v>
      </c>
      <c r="AC7" s="186" t="s">
        <v>162</v>
      </c>
      <c r="AD7" s="186" t="s">
        <v>162</v>
      </c>
      <c r="AE7" s="186" t="s">
        <v>162</v>
      </c>
      <c r="AF7" s="186" t="s">
        <v>162</v>
      </c>
      <c r="AG7" s="186">
        <v>0</v>
      </c>
      <c r="AH7" s="186" t="s">
        <v>162</v>
      </c>
      <c r="AI7" s="186" t="s">
        <v>162</v>
      </c>
      <c r="AJ7" s="186" t="s">
        <v>162</v>
      </c>
      <c r="AK7" s="67">
        <f t="shared" ref="AK7:AK74" si="2">SUM(F7:AJ7)</f>
        <v>0</v>
      </c>
      <c r="AL7" s="68">
        <f t="shared" si="1"/>
        <v>0</v>
      </c>
    </row>
    <row r="8" spans="2:38" s="9" customFormat="1" ht="12.7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86">
        <v>0</v>
      </c>
      <c r="G8" s="186">
        <v>2.2000000000000002</v>
      </c>
      <c r="H8" s="186">
        <v>0</v>
      </c>
      <c r="I8" s="186">
        <v>0</v>
      </c>
      <c r="J8" s="186">
        <v>0</v>
      </c>
      <c r="K8" s="186">
        <v>0</v>
      </c>
      <c r="L8" s="186">
        <v>0</v>
      </c>
      <c r="M8" s="186">
        <v>0</v>
      </c>
      <c r="N8" s="186">
        <v>0</v>
      </c>
      <c r="O8" s="186">
        <v>0</v>
      </c>
      <c r="P8" s="186">
        <v>0</v>
      </c>
      <c r="Q8" s="186">
        <v>0.9</v>
      </c>
      <c r="R8" s="186">
        <v>0</v>
      </c>
      <c r="S8" s="186">
        <v>0</v>
      </c>
      <c r="T8" s="186">
        <v>0</v>
      </c>
      <c r="U8" s="186">
        <v>0</v>
      </c>
      <c r="V8" s="186">
        <v>0</v>
      </c>
      <c r="W8" s="186">
        <v>0</v>
      </c>
      <c r="X8" s="186">
        <v>0</v>
      </c>
      <c r="Y8" s="186">
        <v>0</v>
      </c>
      <c r="Z8" s="186">
        <v>0</v>
      </c>
      <c r="AA8" s="186">
        <v>0</v>
      </c>
      <c r="AB8" s="186">
        <v>0</v>
      </c>
      <c r="AC8" s="186">
        <v>0</v>
      </c>
      <c r="AD8" s="186">
        <v>0</v>
      </c>
      <c r="AE8" s="186">
        <v>0</v>
      </c>
      <c r="AF8" s="186">
        <v>0</v>
      </c>
      <c r="AG8" s="186">
        <v>0</v>
      </c>
      <c r="AH8" s="186">
        <v>0</v>
      </c>
      <c r="AI8" s="186">
        <v>0</v>
      </c>
      <c r="AJ8" s="186">
        <v>0</v>
      </c>
      <c r="AK8" s="67">
        <f t="shared" si="2"/>
        <v>3.1</v>
      </c>
      <c r="AL8" s="68">
        <f t="shared" si="1"/>
        <v>0.1</v>
      </c>
    </row>
    <row r="9" spans="2:38" s="9" customFormat="1" ht="12.7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86">
        <v>0</v>
      </c>
      <c r="G9" s="186">
        <v>0.7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186">
        <v>0.2</v>
      </c>
      <c r="R9" s="186">
        <v>0</v>
      </c>
      <c r="S9" s="186">
        <v>0</v>
      </c>
      <c r="T9" s="186">
        <v>0</v>
      </c>
      <c r="U9" s="186">
        <v>0</v>
      </c>
      <c r="V9" s="186">
        <v>0</v>
      </c>
      <c r="W9" s="186">
        <v>0</v>
      </c>
      <c r="X9" s="186">
        <v>0</v>
      </c>
      <c r="Y9" s="186">
        <v>0</v>
      </c>
      <c r="Z9" s="186">
        <v>0</v>
      </c>
      <c r="AA9" s="186">
        <v>0</v>
      </c>
      <c r="AB9" s="186">
        <v>0</v>
      </c>
      <c r="AC9" s="186">
        <v>0</v>
      </c>
      <c r="AD9" s="186">
        <v>0</v>
      </c>
      <c r="AE9" s="186">
        <v>0</v>
      </c>
      <c r="AF9" s="186">
        <v>0</v>
      </c>
      <c r="AG9" s="186">
        <v>0</v>
      </c>
      <c r="AH9" s="186">
        <v>0</v>
      </c>
      <c r="AI9" s="186">
        <v>0</v>
      </c>
      <c r="AJ9" s="186">
        <v>0</v>
      </c>
      <c r="AK9" s="67">
        <f t="shared" si="2"/>
        <v>0.89999999999999991</v>
      </c>
      <c r="AL9" s="68">
        <f t="shared" si="1"/>
        <v>2.9032258064516127E-2</v>
      </c>
    </row>
    <row r="10" spans="2:38" s="9" customFormat="1" ht="12.7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86">
        <v>0</v>
      </c>
      <c r="G10" s="186">
        <v>0.3</v>
      </c>
      <c r="H10" s="186">
        <v>0</v>
      </c>
      <c r="I10" s="186">
        <v>0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 t="s">
        <v>162</v>
      </c>
      <c r="Q10" s="186" t="s">
        <v>162</v>
      </c>
      <c r="R10" s="186">
        <v>0</v>
      </c>
      <c r="S10" s="186">
        <v>0</v>
      </c>
      <c r="T10" s="186">
        <v>0</v>
      </c>
      <c r="U10" s="186">
        <v>0</v>
      </c>
      <c r="V10" s="186">
        <v>0</v>
      </c>
      <c r="W10" s="186">
        <v>0</v>
      </c>
      <c r="X10" s="186" t="s">
        <v>162</v>
      </c>
      <c r="Y10" s="186">
        <v>0</v>
      </c>
      <c r="Z10" s="186">
        <v>0</v>
      </c>
      <c r="AA10" s="186" t="s">
        <v>162</v>
      </c>
      <c r="AB10" s="186">
        <v>0</v>
      </c>
      <c r="AC10" s="186">
        <v>0</v>
      </c>
      <c r="AD10" s="186">
        <v>0</v>
      </c>
      <c r="AE10" s="186">
        <v>0</v>
      </c>
      <c r="AF10" s="186">
        <v>0</v>
      </c>
      <c r="AG10" s="186">
        <v>0</v>
      </c>
      <c r="AH10" s="186">
        <v>0</v>
      </c>
      <c r="AI10" s="186">
        <v>0</v>
      </c>
      <c r="AJ10" s="186" t="s">
        <v>162</v>
      </c>
      <c r="AK10" s="67">
        <f t="shared" si="2"/>
        <v>0.3</v>
      </c>
      <c r="AL10" s="68">
        <f t="shared" si="1"/>
        <v>1.1538461538461537E-2</v>
      </c>
    </row>
    <row r="11" spans="2:38" s="9" customFormat="1" ht="12.7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86">
        <v>0</v>
      </c>
      <c r="G11" s="186">
        <v>0</v>
      </c>
      <c r="H11" s="186">
        <v>0</v>
      </c>
      <c r="I11" s="186" t="s">
        <v>162</v>
      </c>
      <c r="J11" s="186" t="s">
        <v>162</v>
      </c>
      <c r="K11" s="186">
        <v>0.3</v>
      </c>
      <c r="L11" s="186">
        <v>0</v>
      </c>
      <c r="M11" s="186" t="s">
        <v>162</v>
      </c>
      <c r="N11" s="186" t="s">
        <v>162</v>
      </c>
      <c r="O11" s="186" t="s">
        <v>162</v>
      </c>
      <c r="P11" s="186">
        <v>0</v>
      </c>
      <c r="Q11" s="186" t="s">
        <v>162</v>
      </c>
      <c r="R11" s="186" t="s">
        <v>162</v>
      </c>
      <c r="S11" s="186">
        <v>0</v>
      </c>
      <c r="T11" s="186" t="s">
        <v>162</v>
      </c>
      <c r="U11" s="186" t="s">
        <v>162</v>
      </c>
      <c r="V11" s="186" t="s">
        <v>162</v>
      </c>
      <c r="W11" s="186">
        <v>0</v>
      </c>
      <c r="X11" s="186" t="s">
        <v>162</v>
      </c>
      <c r="Y11" s="186">
        <v>0</v>
      </c>
      <c r="Z11" s="186">
        <v>0</v>
      </c>
      <c r="AA11" s="186" t="s">
        <v>162</v>
      </c>
      <c r="AB11" s="186">
        <v>0</v>
      </c>
      <c r="AC11" s="186" t="s">
        <v>162</v>
      </c>
      <c r="AD11" s="186" t="s">
        <v>162</v>
      </c>
      <c r="AE11" s="186">
        <v>0</v>
      </c>
      <c r="AF11" s="186">
        <v>0</v>
      </c>
      <c r="AG11" s="186">
        <v>0</v>
      </c>
      <c r="AH11" s="186">
        <v>0</v>
      </c>
      <c r="AI11" s="186">
        <v>0</v>
      </c>
      <c r="AJ11" s="186">
        <v>0</v>
      </c>
      <c r="AK11" s="67">
        <f t="shared" si="2"/>
        <v>0.3</v>
      </c>
      <c r="AL11" s="68">
        <f t="shared" si="1"/>
        <v>1.7647058823529412E-2</v>
      </c>
    </row>
    <row r="12" spans="2:38" s="9" customFormat="1" ht="12.7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160</v>
      </c>
      <c r="F12" s="186">
        <v>0</v>
      </c>
      <c r="G12" s="186">
        <v>3.5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0</v>
      </c>
      <c r="Q12" s="186" t="s">
        <v>162</v>
      </c>
      <c r="R12" s="186">
        <v>0.3</v>
      </c>
      <c r="S12" s="186">
        <v>0</v>
      </c>
      <c r="T12" s="186">
        <v>0</v>
      </c>
      <c r="U12" s="186">
        <v>0</v>
      </c>
      <c r="V12" s="186">
        <v>0</v>
      </c>
      <c r="W12" s="186">
        <v>0</v>
      </c>
      <c r="X12" s="186">
        <v>0</v>
      </c>
      <c r="Y12" s="186">
        <v>0</v>
      </c>
      <c r="Z12" s="186">
        <v>0</v>
      </c>
      <c r="AA12" s="186">
        <v>0</v>
      </c>
      <c r="AB12" s="186">
        <v>0</v>
      </c>
      <c r="AC12" s="186">
        <v>0</v>
      </c>
      <c r="AD12" s="186">
        <v>0</v>
      </c>
      <c r="AE12" s="186">
        <v>0</v>
      </c>
      <c r="AF12" s="186">
        <v>0</v>
      </c>
      <c r="AG12" s="186" t="s">
        <v>162</v>
      </c>
      <c r="AH12" s="186">
        <v>0</v>
      </c>
      <c r="AI12" s="186">
        <v>0</v>
      </c>
      <c r="AJ12" s="186">
        <v>0.8</v>
      </c>
      <c r="AK12" s="67">
        <f t="shared" si="2"/>
        <v>4.5999999999999996</v>
      </c>
      <c r="AL12" s="68">
        <f t="shared" si="1"/>
        <v>0.1586206896551724</v>
      </c>
    </row>
    <row r="13" spans="2:38" s="9" customFormat="1" ht="12.7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86">
        <v>4.8</v>
      </c>
      <c r="G13" s="186">
        <v>7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6">
        <v>0</v>
      </c>
      <c r="Y13" s="186" t="s">
        <v>162</v>
      </c>
      <c r="Z13" s="186">
        <v>0</v>
      </c>
      <c r="AA13" s="186">
        <v>0</v>
      </c>
      <c r="AB13" s="186">
        <v>0</v>
      </c>
      <c r="AC13" s="186">
        <v>0</v>
      </c>
      <c r="AD13" s="186">
        <v>0</v>
      </c>
      <c r="AE13" s="186">
        <v>0</v>
      </c>
      <c r="AF13" s="186">
        <v>0</v>
      </c>
      <c r="AG13" s="186">
        <v>0</v>
      </c>
      <c r="AH13" s="186">
        <v>0</v>
      </c>
      <c r="AI13" s="186">
        <v>0</v>
      </c>
      <c r="AJ13" s="186">
        <v>0</v>
      </c>
      <c r="AK13" s="67">
        <f t="shared" ref="AK13:AK25" si="4">SUM(F13:AJ13)</f>
        <v>11.8</v>
      </c>
      <c r="AL13" s="68">
        <f t="shared" si="1"/>
        <v>0.39333333333333337</v>
      </c>
    </row>
    <row r="14" spans="2:38" s="9" customFormat="1" ht="12.7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86">
        <v>10</v>
      </c>
      <c r="G14" s="186">
        <v>4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0</v>
      </c>
      <c r="P14" s="186">
        <v>0</v>
      </c>
      <c r="Q14" s="186">
        <v>0</v>
      </c>
      <c r="R14" s="186">
        <v>0</v>
      </c>
      <c r="S14" s="186">
        <v>0</v>
      </c>
      <c r="T14" s="186">
        <v>0</v>
      </c>
      <c r="U14" s="186">
        <v>0</v>
      </c>
      <c r="V14" s="186">
        <v>0</v>
      </c>
      <c r="W14" s="186">
        <v>0</v>
      </c>
      <c r="X14" s="186">
        <v>0</v>
      </c>
      <c r="Y14" s="186">
        <v>0</v>
      </c>
      <c r="Z14" s="186">
        <v>0</v>
      </c>
      <c r="AA14" s="186">
        <v>0</v>
      </c>
      <c r="AB14" s="186">
        <v>0</v>
      </c>
      <c r="AC14" s="186">
        <v>0</v>
      </c>
      <c r="AD14" s="186">
        <v>0</v>
      </c>
      <c r="AE14" s="186">
        <v>0</v>
      </c>
      <c r="AF14" s="186">
        <v>0</v>
      </c>
      <c r="AG14" s="186">
        <v>0</v>
      </c>
      <c r="AH14" s="186">
        <v>0</v>
      </c>
      <c r="AI14" s="186">
        <v>0</v>
      </c>
      <c r="AJ14" s="186">
        <v>0</v>
      </c>
      <c r="AK14" s="67">
        <f t="shared" si="4"/>
        <v>14</v>
      </c>
      <c r="AL14" s="68">
        <f t="shared" ref="AL14:AL25" si="5">AVERAGE(F14:AJ14)</f>
        <v>0.45161290322580644</v>
      </c>
    </row>
    <row r="15" spans="2:38" s="9" customFormat="1" ht="12.7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186">
        <v>2</v>
      </c>
      <c r="G15" s="186">
        <v>6.1</v>
      </c>
      <c r="H15" s="186">
        <v>0</v>
      </c>
      <c r="I15" s="186">
        <v>0</v>
      </c>
      <c r="J15" s="186">
        <v>0</v>
      </c>
      <c r="K15" s="186">
        <v>0.2</v>
      </c>
      <c r="L15" s="186">
        <v>0</v>
      </c>
      <c r="M15" s="186">
        <v>0</v>
      </c>
      <c r="N15" s="186">
        <v>0</v>
      </c>
      <c r="O15" s="186">
        <v>0</v>
      </c>
      <c r="P15" s="186">
        <v>0</v>
      </c>
      <c r="Q15" s="186">
        <v>0</v>
      </c>
      <c r="R15" s="186">
        <v>0</v>
      </c>
      <c r="S15" s="186">
        <v>0</v>
      </c>
      <c r="T15" s="186">
        <v>0</v>
      </c>
      <c r="U15" s="186">
        <v>0</v>
      </c>
      <c r="V15" s="186">
        <v>0</v>
      </c>
      <c r="W15" s="186">
        <v>0</v>
      </c>
      <c r="X15" s="186">
        <v>0</v>
      </c>
      <c r="Y15" s="186">
        <v>0</v>
      </c>
      <c r="Z15" s="186">
        <v>0</v>
      </c>
      <c r="AA15" s="186">
        <v>0</v>
      </c>
      <c r="AB15" s="186">
        <v>0</v>
      </c>
      <c r="AC15" s="186">
        <v>0</v>
      </c>
      <c r="AD15" s="186">
        <v>0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0.8</v>
      </c>
      <c r="AK15" s="67">
        <f t="shared" si="4"/>
        <v>9.1</v>
      </c>
      <c r="AL15" s="68">
        <f t="shared" si="5"/>
        <v>0.29354838709677417</v>
      </c>
    </row>
    <row r="16" spans="2:38" s="9" customFormat="1" ht="12.7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86">
        <v>7.5</v>
      </c>
      <c r="G16" s="186">
        <v>7.9</v>
      </c>
      <c r="H16" s="186">
        <v>0</v>
      </c>
      <c r="I16" s="186">
        <v>0</v>
      </c>
      <c r="J16" s="186">
        <v>0</v>
      </c>
      <c r="K16" s="186">
        <v>5.0999999999999996</v>
      </c>
      <c r="L16" s="186">
        <v>0</v>
      </c>
      <c r="M16" s="186">
        <v>0</v>
      </c>
      <c r="N16" s="186">
        <v>0</v>
      </c>
      <c r="O16" s="186">
        <v>0</v>
      </c>
      <c r="P16" s="186">
        <v>0</v>
      </c>
      <c r="Q16" s="187" t="s">
        <v>162</v>
      </c>
      <c r="R16" s="186">
        <v>0.7</v>
      </c>
      <c r="S16" s="186">
        <v>0</v>
      </c>
      <c r="T16" s="186">
        <v>0</v>
      </c>
      <c r="U16" s="186">
        <v>0.3</v>
      </c>
      <c r="V16" s="186">
        <v>0</v>
      </c>
      <c r="W16" s="186">
        <v>0</v>
      </c>
      <c r="X16" s="186" t="s">
        <v>162</v>
      </c>
      <c r="Y16" s="186">
        <v>0</v>
      </c>
      <c r="Z16" s="186">
        <v>0</v>
      </c>
      <c r="AA16" s="186">
        <v>0</v>
      </c>
      <c r="AB16" s="186">
        <v>0</v>
      </c>
      <c r="AC16" s="186">
        <v>0</v>
      </c>
      <c r="AD16" s="186">
        <v>0</v>
      </c>
      <c r="AE16" s="186" t="s">
        <v>162</v>
      </c>
      <c r="AF16" s="186">
        <v>0</v>
      </c>
      <c r="AG16" s="186">
        <v>0.8</v>
      </c>
      <c r="AH16" s="186">
        <v>0</v>
      </c>
      <c r="AI16" s="186">
        <v>0.8</v>
      </c>
      <c r="AJ16" s="186">
        <v>1</v>
      </c>
      <c r="AK16" s="67">
        <f t="shared" si="4"/>
        <v>24.1</v>
      </c>
      <c r="AL16" s="68">
        <f t="shared" si="5"/>
        <v>0.86071428571428577</v>
      </c>
    </row>
    <row r="17" spans="2:40" s="9" customFormat="1" ht="12.7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86">
        <v>1.5</v>
      </c>
      <c r="G17" s="186">
        <v>2.6</v>
      </c>
      <c r="H17" s="186">
        <v>0</v>
      </c>
      <c r="I17" s="186" t="s">
        <v>167</v>
      </c>
      <c r="J17" s="186" t="s">
        <v>162</v>
      </c>
      <c r="K17" s="186" t="s">
        <v>162</v>
      </c>
      <c r="L17" s="186">
        <v>0</v>
      </c>
      <c r="M17" s="186" t="s">
        <v>162</v>
      </c>
      <c r="N17" s="186" t="s">
        <v>162</v>
      </c>
      <c r="O17" s="186" t="s">
        <v>162</v>
      </c>
      <c r="P17" s="186">
        <v>0</v>
      </c>
      <c r="Q17" s="186">
        <v>0.3</v>
      </c>
      <c r="R17" s="186">
        <v>0</v>
      </c>
      <c r="S17" s="186" t="s">
        <v>162</v>
      </c>
      <c r="T17" s="186">
        <v>0</v>
      </c>
      <c r="U17" s="186">
        <v>0</v>
      </c>
      <c r="V17" s="186">
        <v>0</v>
      </c>
      <c r="W17" s="186">
        <v>0</v>
      </c>
      <c r="X17" s="186">
        <v>0</v>
      </c>
      <c r="Y17" s="186">
        <v>0</v>
      </c>
      <c r="Z17" s="186">
        <v>0</v>
      </c>
      <c r="AA17" s="186">
        <v>0.2</v>
      </c>
      <c r="AB17" s="186">
        <v>0</v>
      </c>
      <c r="AC17" s="186">
        <v>0</v>
      </c>
      <c r="AD17" s="186">
        <v>0</v>
      </c>
      <c r="AE17" s="186">
        <v>0</v>
      </c>
      <c r="AF17" s="186">
        <v>0</v>
      </c>
      <c r="AG17" s="186">
        <v>0</v>
      </c>
      <c r="AH17" s="186">
        <v>0</v>
      </c>
      <c r="AI17" s="186">
        <v>0</v>
      </c>
      <c r="AJ17" s="186" t="s">
        <v>162</v>
      </c>
      <c r="AK17" s="67">
        <f t="shared" si="4"/>
        <v>4.5999999999999996</v>
      </c>
      <c r="AL17" s="68">
        <f t="shared" si="5"/>
        <v>0.19999999999999998</v>
      </c>
    </row>
    <row r="18" spans="2:40" s="9" customFormat="1" ht="12.7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86">
        <v>0</v>
      </c>
      <c r="G18" s="186">
        <v>5.4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</v>
      </c>
      <c r="P18" s="187">
        <v>0</v>
      </c>
      <c r="Q18" s="186">
        <v>0</v>
      </c>
      <c r="R18" s="186">
        <v>0</v>
      </c>
      <c r="S18" s="186">
        <v>0</v>
      </c>
      <c r="T18" s="186">
        <v>0</v>
      </c>
      <c r="U18" s="186">
        <v>0</v>
      </c>
      <c r="V18" s="186">
        <v>0</v>
      </c>
      <c r="W18" s="186">
        <v>0</v>
      </c>
      <c r="X18" s="186">
        <v>0</v>
      </c>
      <c r="Y18" s="186">
        <v>0</v>
      </c>
      <c r="Z18" s="186">
        <v>0</v>
      </c>
      <c r="AA18" s="186">
        <v>0</v>
      </c>
      <c r="AB18" s="186">
        <v>0</v>
      </c>
      <c r="AC18" s="186">
        <v>0</v>
      </c>
      <c r="AD18" s="186">
        <v>0</v>
      </c>
      <c r="AE18" s="186">
        <v>0</v>
      </c>
      <c r="AF18" s="186">
        <v>0</v>
      </c>
      <c r="AG18" s="186" t="s">
        <v>162</v>
      </c>
      <c r="AH18" s="186" t="s">
        <v>162</v>
      </c>
      <c r="AI18" s="186" t="s">
        <v>162</v>
      </c>
      <c r="AJ18" s="186">
        <v>0</v>
      </c>
      <c r="AK18" s="67">
        <f t="shared" si="4"/>
        <v>5.4</v>
      </c>
      <c r="AL18" s="68">
        <f t="shared" si="5"/>
        <v>0.19285714285714287</v>
      </c>
    </row>
    <row r="19" spans="2:40" s="9" customFormat="1" ht="12.7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86">
        <v>7.2</v>
      </c>
      <c r="G19" s="186">
        <v>7.4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0</v>
      </c>
      <c r="T19" s="186">
        <v>0</v>
      </c>
      <c r="U19" s="186">
        <v>0</v>
      </c>
      <c r="V19" s="186">
        <v>0</v>
      </c>
      <c r="W19" s="186">
        <v>0</v>
      </c>
      <c r="X19" s="186">
        <v>0</v>
      </c>
      <c r="Y19" s="186" t="s">
        <v>162</v>
      </c>
      <c r="Z19" s="186">
        <v>0</v>
      </c>
      <c r="AA19" s="186">
        <v>0</v>
      </c>
      <c r="AB19" s="186">
        <v>0</v>
      </c>
      <c r="AC19" s="186">
        <v>0</v>
      </c>
      <c r="AD19" s="186">
        <v>0</v>
      </c>
      <c r="AE19" s="186">
        <v>0</v>
      </c>
      <c r="AF19" s="186">
        <v>0</v>
      </c>
      <c r="AG19" s="186">
        <v>0</v>
      </c>
      <c r="AH19" s="186">
        <v>0</v>
      </c>
      <c r="AI19" s="186">
        <v>0</v>
      </c>
      <c r="AJ19" s="186">
        <v>0.2</v>
      </c>
      <c r="AK19" s="67">
        <f t="shared" si="4"/>
        <v>14.8</v>
      </c>
      <c r="AL19" s="68">
        <f t="shared" si="5"/>
        <v>0.49333333333333335</v>
      </c>
    </row>
    <row r="20" spans="2:40" s="9" customFormat="1" ht="12.7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86">
        <v>5.5</v>
      </c>
      <c r="G20" s="186">
        <v>7.2</v>
      </c>
      <c r="H20" s="186">
        <v>0</v>
      </c>
      <c r="I20" s="186">
        <v>0</v>
      </c>
      <c r="J20" s="186">
        <v>0</v>
      </c>
      <c r="K20" s="186">
        <v>4</v>
      </c>
      <c r="L20" s="186">
        <v>0</v>
      </c>
      <c r="M20" s="186">
        <v>0</v>
      </c>
      <c r="N20" s="186" t="s">
        <v>162</v>
      </c>
      <c r="O20" s="186">
        <v>0</v>
      </c>
      <c r="P20" s="186">
        <v>0</v>
      </c>
      <c r="Q20" s="186" t="s">
        <v>162</v>
      </c>
      <c r="R20" s="186">
        <v>1.2</v>
      </c>
      <c r="S20" s="186">
        <v>0</v>
      </c>
      <c r="T20" s="186">
        <v>4.9000000000000004</v>
      </c>
      <c r="U20" s="186">
        <v>0.4</v>
      </c>
      <c r="V20" s="186">
        <v>0</v>
      </c>
      <c r="W20" s="186">
        <v>0</v>
      </c>
      <c r="X20" s="186">
        <v>0</v>
      </c>
      <c r="Y20" s="186">
        <v>0</v>
      </c>
      <c r="Z20" s="186">
        <v>0</v>
      </c>
      <c r="AA20" s="186">
        <v>0.2</v>
      </c>
      <c r="AB20" s="186">
        <v>0</v>
      </c>
      <c r="AC20" s="186">
        <v>0</v>
      </c>
      <c r="AD20" s="186">
        <v>0</v>
      </c>
      <c r="AE20" s="186">
        <v>0</v>
      </c>
      <c r="AF20" s="186">
        <v>0</v>
      </c>
      <c r="AG20" s="186">
        <v>0.1</v>
      </c>
      <c r="AH20" s="186">
        <v>0</v>
      </c>
      <c r="AI20" s="186">
        <v>0.3</v>
      </c>
      <c r="AJ20" s="186">
        <v>0.5</v>
      </c>
      <c r="AK20" s="67">
        <f t="shared" si="4"/>
        <v>24.299999999999997</v>
      </c>
      <c r="AL20" s="68">
        <f t="shared" si="5"/>
        <v>0.83793103448275852</v>
      </c>
    </row>
    <row r="21" spans="2:40" s="9" customFormat="1" ht="12.7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86">
        <v>1.5</v>
      </c>
      <c r="G21" s="186">
        <v>5.3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0.2</v>
      </c>
      <c r="AJ21" s="186">
        <v>0.7</v>
      </c>
      <c r="AK21" s="67">
        <f t="shared" si="4"/>
        <v>7.7</v>
      </c>
      <c r="AL21" s="68">
        <f t="shared" si="5"/>
        <v>0.24838709677419354</v>
      </c>
    </row>
    <row r="22" spans="2:40" s="9" customFormat="1" ht="12.7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86">
        <v>4.5</v>
      </c>
      <c r="G22" s="186" t="s">
        <v>162</v>
      </c>
      <c r="H22" s="186">
        <v>0</v>
      </c>
      <c r="I22" s="186">
        <v>0</v>
      </c>
      <c r="J22" s="186">
        <v>0</v>
      </c>
      <c r="K22" s="186" t="s">
        <v>162</v>
      </c>
      <c r="L22" s="186">
        <v>0</v>
      </c>
      <c r="M22" s="186">
        <v>0</v>
      </c>
      <c r="N22" s="186" t="s">
        <v>162</v>
      </c>
      <c r="O22" s="186">
        <v>0</v>
      </c>
      <c r="P22" s="186">
        <v>0</v>
      </c>
      <c r="Q22" s="186">
        <v>0.2</v>
      </c>
      <c r="R22" s="186">
        <v>0.2</v>
      </c>
      <c r="S22" s="186">
        <v>0</v>
      </c>
      <c r="T22" s="186">
        <v>0</v>
      </c>
      <c r="U22" s="186">
        <v>0</v>
      </c>
      <c r="V22" s="186">
        <v>0</v>
      </c>
      <c r="W22" s="186">
        <v>0</v>
      </c>
      <c r="X22" s="186">
        <v>0</v>
      </c>
      <c r="Y22" s="186">
        <v>0</v>
      </c>
      <c r="Z22" s="186">
        <v>0</v>
      </c>
      <c r="AA22" s="186">
        <v>0.3</v>
      </c>
      <c r="AB22" s="186">
        <v>0</v>
      </c>
      <c r="AC22" s="186">
        <v>0</v>
      </c>
      <c r="AD22" s="186">
        <v>0</v>
      </c>
      <c r="AE22" s="186">
        <v>0</v>
      </c>
      <c r="AF22" s="186">
        <v>0</v>
      </c>
      <c r="AG22" s="186">
        <v>0</v>
      </c>
      <c r="AH22" s="186">
        <v>0</v>
      </c>
      <c r="AI22" s="186">
        <v>0</v>
      </c>
      <c r="AJ22" s="186">
        <v>0.3</v>
      </c>
      <c r="AK22" s="67">
        <f t="shared" si="4"/>
        <v>5.5</v>
      </c>
      <c r="AL22" s="68">
        <f t="shared" si="5"/>
        <v>0.19642857142857142</v>
      </c>
    </row>
    <row r="23" spans="2:40" s="9" customFormat="1" ht="12.7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86">
        <v>0</v>
      </c>
      <c r="G23" s="186">
        <v>2.7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0</v>
      </c>
      <c r="N23" s="186">
        <v>0</v>
      </c>
      <c r="O23" s="186" t="s">
        <v>162</v>
      </c>
      <c r="P23" s="186">
        <v>0</v>
      </c>
      <c r="Q23" s="186">
        <v>0.2</v>
      </c>
      <c r="R23" s="186">
        <v>0</v>
      </c>
      <c r="S23" s="186">
        <v>0</v>
      </c>
      <c r="T23" s="186">
        <v>0</v>
      </c>
      <c r="U23" s="186">
        <v>0</v>
      </c>
      <c r="V23" s="186">
        <v>0</v>
      </c>
      <c r="W23" s="186">
        <v>0</v>
      </c>
      <c r="X23" s="186">
        <v>0</v>
      </c>
      <c r="Y23" s="186">
        <v>0</v>
      </c>
      <c r="Z23" s="186">
        <v>0</v>
      </c>
      <c r="AA23" s="186">
        <v>0</v>
      </c>
      <c r="AB23" s="186">
        <v>0</v>
      </c>
      <c r="AC23" s="186">
        <v>0</v>
      </c>
      <c r="AD23" s="186">
        <v>0</v>
      </c>
      <c r="AE23" s="186">
        <v>0</v>
      </c>
      <c r="AF23" s="186">
        <v>0</v>
      </c>
      <c r="AG23" s="186">
        <v>0</v>
      </c>
      <c r="AH23" s="186">
        <v>0</v>
      </c>
      <c r="AI23" s="186">
        <v>0</v>
      </c>
      <c r="AJ23" s="186" t="s">
        <v>162</v>
      </c>
      <c r="AK23" s="67">
        <f t="shared" si="4"/>
        <v>2.9000000000000004</v>
      </c>
      <c r="AL23" s="68">
        <f t="shared" si="5"/>
        <v>0.1</v>
      </c>
    </row>
    <row r="24" spans="2:40" s="9" customFormat="1" ht="12.7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86">
        <v>3.3</v>
      </c>
      <c r="G24" s="186">
        <v>2.5</v>
      </c>
      <c r="H24" s="186">
        <v>0</v>
      </c>
      <c r="I24" s="186">
        <v>0</v>
      </c>
      <c r="J24" s="186">
        <v>0</v>
      </c>
      <c r="K24" s="186">
        <v>4.3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0.1</v>
      </c>
      <c r="S24" s="186">
        <v>0</v>
      </c>
      <c r="T24" s="186" t="s">
        <v>162</v>
      </c>
      <c r="U24" s="186">
        <v>0</v>
      </c>
      <c r="V24" s="186">
        <v>0</v>
      </c>
      <c r="W24" s="186">
        <v>0</v>
      </c>
      <c r="X24" s="186">
        <v>0</v>
      </c>
      <c r="Y24" s="186">
        <v>0</v>
      </c>
      <c r="Z24" s="186">
        <v>0</v>
      </c>
      <c r="AA24" s="186">
        <v>0.2</v>
      </c>
      <c r="AB24" s="186">
        <v>0</v>
      </c>
      <c r="AC24" s="186">
        <v>0</v>
      </c>
      <c r="AD24" s="186">
        <v>0</v>
      </c>
      <c r="AE24" s="186">
        <v>0</v>
      </c>
      <c r="AF24" s="186">
        <v>0</v>
      </c>
      <c r="AG24" s="186">
        <v>0.6</v>
      </c>
      <c r="AH24" s="186">
        <v>0</v>
      </c>
      <c r="AI24" s="186">
        <v>1.2</v>
      </c>
      <c r="AJ24" s="186">
        <v>0.6</v>
      </c>
      <c r="AK24" s="67">
        <f t="shared" si="4"/>
        <v>12.799999999999997</v>
      </c>
      <c r="AL24" s="68">
        <f t="shared" si="5"/>
        <v>0.42666666666666658</v>
      </c>
    </row>
    <row r="25" spans="2:40" s="9" customFormat="1" ht="12.7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86">
        <v>1.5</v>
      </c>
      <c r="G25" s="186">
        <v>1.4</v>
      </c>
      <c r="H25" s="186" t="s">
        <v>162</v>
      </c>
      <c r="I25" s="186">
        <v>0</v>
      </c>
      <c r="J25" s="186">
        <v>0</v>
      </c>
      <c r="K25" s="186">
        <v>4.3</v>
      </c>
      <c r="L25" s="186">
        <v>0</v>
      </c>
      <c r="M25" s="186">
        <v>0</v>
      </c>
      <c r="N25" s="186">
        <v>0</v>
      </c>
      <c r="O25" s="186">
        <v>0</v>
      </c>
      <c r="P25" s="186">
        <v>0</v>
      </c>
      <c r="Q25" s="186">
        <v>0</v>
      </c>
      <c r="R25" s="186">
        <v>0</v>
      </c>
      <c r="S25" s="186">
        <v>0</v>
      </c>
      <c r="T25" s="186">
        <v>0</v>
      </c>
      <c r="U25" s="186">
        <v>1.3</v>
      </c>
      <c r="V25" s="186">
        <v>0</v>
      </c>
      <c r="W25" s="186">
        <v>0</v>
      </c>
      <c r="X25" s="186">
        <v>0</v>
      </c>
      <c r="Y25" s="186">
        <v>0</v>
      </c>
      <c r="Z25" s="186">
        <v>0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0.4</v>
      </c>
      <c r="AK25" s="67">
        <f t="shared" si="4"/>
        <v>8.9</v>
      </c>
      <c r="AL25" s="68">
        <f t="shared" si="5"/>
        <v>0.29666666666666669</v>
      </c>
    </row>
    <row r="26" spans="2:40" s="9" customFormat="1" ht="12.7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86">
        <v>0</v>
      </c>
      <c r="G26" s="186">
        <v>4</v>
      </c>
      <c r="H26" s="186">
        <v>0</v>
      </c>
      <c r="I26" s="186" t="s">
        <v>162</v>
      </c>
      <c r="J26" s="186" t="s">
        <v>162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 t="s">
        <v>162</v>
      </c>
      <c r="Q26" s="186" t="s">
        <v>162</v>
      </c>
      <c r="R26" s="186">
        <v>0</v>
      </c>
      <c r="S26" s="186" t="s">
        <v>162</v>
      </c>
      <c r="T26" s="186" t="s">
        <v>162</v>
      </c>
      <c r="U26" s="186" t="s">
        <v>162</v>
      </c>
      <c r="V26" s="186">
        <v>0</v>
      </c>
      <c r="W26" s="186" t="s">
        <v>162</v>
      </c>
      <c r="X26" s="186" t="s">
        <v>162</v>
      </c>
      <c r="Y26" s="186" t="s">
        <v>162</v>
      </c>
      <c r="Z26" s="186">
        <v>0</v>
      </c>
      <c r="AA26" s="186" t="s">
        <v>162</v>
      </c>
      <c r="AB26" s="186" t="s">
        <v>162</v>
      </c>
      <c r="AC26" s="186" t="s">
        <v>162</v>
      </c>
      <c r="AD26" s="186" t="s">
        <v>162</v>
      </c>
      <c r="AE26" s="186" t="s">
        <v>162</v>
      </c>
      <c r="AF26" s="186" t="s">
        <v>162</v>
      </c>
      <c r="AG26" s="186" t="s">
        <v>162</v>
      </c>
      <c r="AH26" s="186" t="s">
        <v>162</v>
      </c>
      <c r="AI26" s="186" t="s">
        <v>162</v>
      </c>
      <c r="AJ26" s="186" t="s">
        <v>162</v>
      </c>
      <c r="AK26" s="67">
        <f t="shared" si="2"/>
        <v>4</v>
      </c>
      <c r="AL26" s="68">
        <f t="shared" si="1"/>
        <v>0.36363636363636365</v>
      </c>
    </row>
    <row r="27" spans="2:40" s="9" customFormat="1" ht="12.7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86" t="s">
        <v>162</v>
      </c>
      <c r="G27" s="186">
        <v>0</v>
      </c>
      <c r="H27" s="186">
        <v>0</v>
      </c>
      <c r="I27" s="186">
        <v>0</v>
      </c>
      <c r="J27" s="186">
        <v>0</v>
      </c>
      <c r="K27" s="186">
        <v>0.6</v>
      </c>
      <c r="L27" s="186">
        <v>0</v>
      </c>
      <c r="M27" s="186">
        <v>0</v>
      </c>
      <c r="N27" s="186">
        <v>0</v>
      </c>
      <c r="O27" s="186">
        <v>0</v>
      </c>
      <c r="P27" s="186">
        <v>0</v>
      </c>
      <c r="Q27" s="186">
        <v>0</v>
      </c>
      <c r="R27" s="186">
        <v>0</v>
      </c>
      <c r="S27" s="186">
        <v>0</v>
      </c>
      <c r="T27" s="186">
        <v>0</v>
      </c>
      <c r="U27" s="186">
        <v>0</v>
      </c>
      <c r="V27" s="186">
        <v>0</v>
      </c>
      <c r="W27" s="186">
        <v>0</v>
      </c>
      <c r="X27" s="186">
        <v>0</v>
      </c>
      <c r="Y27" s="186">
        <v>0</v>
      </c>
      <c r="Z27" s="186">
        <v>0</v>
      </c>
      <c r="AA27" s="186">
        <v>1</v>
      </c>
      <c r="AB27" s="186">
        <v>0</v>
      </c>
      <c r="AC27" s="186">
        <v>0</v>
      </c>
      <c r="AD27" s="186">
        <v>0</v>
      </c>
      <c r="AE27" s="186">
        <v>0</v>
      </c>
      <c r="AF27" s="186">
        <v>0</v>
      </c>
      <c r="AG27" s="186">
        <v>0</v>
      </c>
      <c r="AH27" s="186">
        <v>0</v>
      </c>
      <c r="AI27" s="186">
        <v>0.5</v>
      </c>
      <c r="AJ27" s="186">
        <v>0.3</v>
      </c>
      <c r="AK27" s="67">
        <f t="shared" si="2"/>
        <v>2.4</v>
      </c>
      <c r="AL27" s="68">
        <f t="shared" si="1"/>
        <v>0.08</v>
      </c>
    </row>
    <row r="28" spans="2:40" s="9" customFormat="1" ht="12.7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86">
        <v>1</v>
      </c>
      <c r="G28" s="186" t="s">
        <v>162</v>
      </c>
      <c r="H28" s="186">
        <v>0</v>
      </c>
      <c r="I28" s="186">
        <v>0</v>
      </c>
      <c r="J28" s="186">
        <v>0</v>
      </c>
      <c r="K28" s="186" t="s">
        <v>162</v>
      </c>
      <c r="L28" s="186">
        <v>0</v>
      </c>
      <c r="M28" s="186">
        <v>0</v>
      </c>
      <c r="N28" s="186">
        <v>0</v>
      </c>
      <c r="O28" s="186">
        <v>0</v>
      </c>
      <c r="P28" s="186">
        <v>0</v>
      </c>
      <c r="Q28" s="186">
        <v>0</v>
      </c>
      <c r="R28" s="186">
        <v>0</v>
      </c>
      <c r="S28" s="186">
        <v>0</v>
      </c>
      <c r="T28" s="186">
        <v>0</v>
      </c>
      <c r="U28" s="186">
        <v>0</v>
      </c>
      <c r="V28" s="186">
        <v>0</v>
      </c>
      <c r="W28" s="186">
        <v>0</v>
      </c>
      <c r="X28" s="186">
        <v>0</v>
      </c>
      <c r="Y28" s="186">
        <v>0</v>
      </c>
      <c r="Z28" s="186">
        <v>0</v>
      </c>
      <c r="AA28" s="186">
        <v>0</v>
      </c>
      <c r="AB28" s="186">
        <v>0</v>
      </c>
      <c r="AC28" s="186">
        <v>0</v>
      </c>
      <c r="AD28" s="186">
        <v>0</v>
      </c>
      <c r="AE28" s="186">
        <v>0</v>
      </c>
      <c r="AF28" s="186">
        <v>0</v>
      </c>
      <c r="AG28" s="186">
        <v>0</v>
      </c>
      <c r="AH28" s="186">
        <v>0</v>
      </c>
      <c r="AI28" s="186">
        <v>0</v>
      </c>
      <c r="AJ28" s="186" t="s">
        <v>162</v>
      </c>
      <c r="AK28" s="67">
        <f t="shared" si="2"/>
        <v>1</v>
      </c>
      <c r="AL28" s="68">
        <f t="shared" si="1"/>
        <v>3.5714285714285712E-2</v>
      </c>
    </row>
    <row r="29" spans="2:40" ht="12.75" customHeight="1" x14ac:dyDescent="0.25">
      <c r="B29" s="17" t="str">
        <f t="shared" ref="B29:B80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140" t="s">
        <v>162</v>
      </c>
      <c r="G29" s="140" t="s">
        <v>162</v>
      </c>
      <c r="H29" s="140" t="s">
        <v>162</v>
      </c>
      <c r="I29" s="140" t="s">
        <v>162</v>
      </c>
      <c r="J29" s="140" t="s">
        <v>162</v>
      </c>
      <c r="K29" s="140" t="s">
        <v>162</v>
      </c>
      <c r="L29" s="140" t="s">
        <v>162</v>
      </c>
      <c r="M29" s="140" t="s">
        <v>162</v>
      </c>
      <c r="N29" s="140" t="s">
        <v>162</v>
      </c>
      <c r="O29" s="140" t="s">
        <v>162</v>
      </c>
      <c r="P29" s="140" t="s">
        <v>162</v>
      </c>
      <c r="Q29" s="140" t="s">
        <v>162</v>
      </c>
      <c r="R29" s="140" t="s">
        <v>162</v>
      </c>
      <c r="S29" s="140" t="s">
        <v>162</v>
      </c>
      <c r="T29" s="140" t="s">
        <v>162</v>
      </c>
      <c r="U29" s="140" t="s">
        <v>162</v>
      </c>
      <c r="V29" s="140" t="s">
        <v>162</v>
      </c>
      <c r="W29" s="140" t="s">
        <v>162</v>
      </c>
      <c r="X29" s="140" t="s">
        <v>162</v>
      </c>
      <c r="Y29" s="140" t="s">
        <v>162</v>
      </c>
      <c r="Z29" s="140" t="s">
        <v>162</v>
      </c>
      <c r="AA29" s="140" t="s">
        <v>162</v>
      </c>
      <c r="AB29" s="140" t="s">
        <v>162</v>
      </c>
      <c r="AC29" s="140" t="s">
        <v>162</v>
      </c>
      <c r="AD29" s="140" t="s">
        <v>162</v>
      </c>
      <c r="AE29" s="140" t="s">
        <v>162</v>
      </c>
      <c r="AF29" s="140" t="s">
        <v>162</v>
      </c>
      <c r="AG29" s="140" t="s">
        <v>162</v>
      </c>
      <c r="AH29" s="140" t="s">
        <v>162</v>
      </c>
      <c r="AI29" s="140" t="s">
        <v>162</v>
      </c>
      <c r="AJ29" s="140">
        <v>0</v>
      </c>
      <c r="AK29" s="22">
        <f t="shared" si="2"/>
        <v>0</v>
      </c>
      <c r="AL29" s="20">
        <f t="shared" si="1"/>
        <v>0</v>
      </c>
    </row>
    <row r="30" spans="2:40" ht="12.75" customHeight="1" x14ac:dyDescent="0.25">
      <c r="B30" s="17" t="str">
        <f t="shared" si="6"/>
        <v>Altiplano_El Cuijal</v>
      </c>
      <c r="C30" s="17" t="s">
        <v>0</v>
      </c>
      <c r="D30" s="17" t="s">
        <v>52</v>
      </c>
      <c r="E30" s="17" t="s">
        <v>61</v>
      </c>
      <c r="F30" s="140" t="s">
        <v>162</v>
      </c>
      <c r="G30" s="140" t="s">
        <v>162</v>
      </c>
      <c r="H30" s="140" t="s">
        <v>162</v>
      </c>
      <c r="I30" s="140" t="s">
        <v>162</v>
      </c>
      <c r="J30" s="140" t="s">
        <v>162</v>
      </c>
      <c r="K30" s="140" t="s">
        <v>162</v>
      </c>
      <c r="L30" s="140" t="s">
        <v>162</v>
      </c>
      <c r="M30" s="140" t="s">
        <v>162</v>
      </c>
      <c r="N30" s="140" t="s">
        <v>162</v>
      </c>
      <c r="O30" s="140" t="s">
        <v>162</v>
      </c>
      <c r="P30" s="140" t="s">
        <v>162</v>
      </c>
      <c r="Q30" s="140" t="s">
        <v>162</v>
      </c>
      <c r="R30" s="140" t="s">
        <v>162</v>
      </c>
      <c r="S30" s="140" t="s">
        <v>162</v>
      </c>
      <c r="T30" s="140" t="s">
        <v>162</v>
      </c>
      <c r="U30" s="140" t="s">
        <v>162</v>
      </c>
      <c r="V30" s="140" t="s">
        <v>162</v>
      </c>
      <c r="W30" s="140" t="s">
        <v>162</v>
      </c>
      <c r="X30" s="140" t="s">
        <v>162</v>
      </c>
      <c r="Y30" s="140" t="s">
        <v>162</v>
      </c>
      <c r="Z30" s="140" t="s">
        <v>162</v>
      </c>
      <c r="AA30" s="140" t="s">
        <v>162</v>
      </c>
      <c r="AB30" s="140" t="s">
        <v>162</v>
      </c>
      <c r="AC30" s="140" t="s">
        <v>162</v>
      </c>
      <c r="AD30" s="140" t="s">
        <v>162</v>
      </c>
      <c r="AE30" s="140" t="s">
        <v>162</v>
      </c>
      <c r="AF30" s="140" t="s">
        <v>162</v>
      </c>
      <c r="AG30" s="140" t="s">
        <v>162</v>
      </c>
      <c r="AH30" s="140" t="s">
        <v>162</v>
      </c>
      <c r="AI30" s="140" t="s">
        <v>162</v>
      </c>
      <c r="AJ30" s="140">
        <v>0</v>
      </c>
      <c r="AK30" s="22">
        <f t="shared" si="2"/>
        <v>0</v>
      </c>
      <c r="AL30" s="20">
        <f t="shared" si="1"/>
        <v>0</v>
      </c>
      <c r="AN30" s="16"/>
    </row>
    <row r="31" spans="2:40" ht="12.75" customHeight="1" x14ac:dyDescent="0.25">
      <c r="B31" s="17" t="str">
        <f t="shared" si="6"/>
        <v>Altiplano_Charcas</v>
      </c>
      <c r="C31" s="17" t="s">
        <v>0</v>
      </c>
      <c r="D31" s="17" t="s">
        <v>54</v>
      </c>
      <c r="E31" s="17" t="s">
        <v>54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22">
        <f t="shared" si="2"/>
        <v>0</v>
      </c>
      <c r="AL31" s="20">
        <f t="shared" si="1"/>
        <v>0</v>
      </c>
    </row>
    <row r="32" spans="2:40" ht="12.75" customHeight="1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  <c r="K32" s="157">
        <v>0</v>
      </c>
      <c r="L32" s="157">
        <v>0</v>
      </c>
      <c r="M32" s="157">
        <v>0</v>
      </c>
      <c r="N32" s="157">
        <v>0</v>
      </c>
      <c r="O32" s="157">
        <v>0</v>
      </c>
      <c r="P32" s="157">
        <v>0</v>
      </c>
      <c r="Q32" s="157">
        <v>0.4</v>
      </c>
      <c r="R32" s="157">
        <v>0.2</v>
      </c>
      <c r="S32" s="157">
        <v>0</v>
      </c>
      <c r="T32" s="157">
        <v>0</v>
      </c>
      <c r="U32" s="157">
        <v>0</v>
      </c>
      <c r="V32" s="157">
        <v>0</v>
      </c>
      <c r="W32" s="157">
        <v>0</v>
      </c>
      <c r="X32" s="157">
        <v>0</v>
      </c>
      <c r="Y32" s="157">
        <v>0</v>
      </c>
      <c r="Z32" s="157">
        <v>0</v>
      </c>
      <c r="AA32" s="157">
        <v>0</v>
      </c>
      <c r="AB32" s="157">
        <v>0</v>
      </c>
      <c r="AC32" s="157">
        <v>0</v>
      </c>
      <c r="AD32" s="157">
        <v>0</v>
      </c>
      <c r="AE32" s="157">
        <v>0</v>
      </c>
      <c r="AF32" s="157">
        <v>0</v>
      </c>
      <c r="AG32" s="157">
        <v>0</v>
      </c>
      <c r="AH32" s="157">
        <v>0</v>
      </c>
      <c r="AI32" s="157">
        <v>0</v>
      </c>
      <c r="AJ32" s="157">
        <v>0</v>
      </c>
      <c r="AK32" s="22">
        <f t="shared" si="2"/>
        <v>0.60000000000000009</v>
      </c>
      <c r="AL32" s="20">
        <f t="shared" si="1"/>
        <v>1.9354838709677424E-2</v>
      </c>
      <c r="AN32" s="16"/>
    </row>
    <row r="33" spans="2:40" ht="12.75" customHeight="1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140" t="s">
        <v>162</v>
      </c>
      <c r="G33" s="140" t="s">
        <v>162</v>
      </c>
      <c r="H33" s="140" t="s">
        <v>162</v>
      </c>
      <c r="I33" s="140" t="s">
        <v>162</v>
      </c>
      <c r="J33" s="140" t="s">
        <v>162</v>
      </c>
      <c r="K33" s="140" t="s">
        <v>162</v>
      </c>
      <c r="L33" s="140" t="s">
        <v>162</v>
      </c>
      <c r="M33" s="140" t="s">
        <v>162</v>
      </c>
      <c r="N33" s="140" t="s">
        <v>162</v>
      </c>
      <c r="O33" s="140" t="s">
        <v>162</v>
      </c>
      <c r="P33" s="140" t="s">
        <v>162</v>
      </c>
      <c r="Q33" s="140" t="s">
        <v>162</v>
      </c>
      <c r="R33" s="140" t="s">
        <v>162</v>
      </c>
      <c r="S33" s="140" t="s">
        <v>162</v>
      </c>
      <c r="T33" s="140" t="s">
        <v>162</v>
      </c>
      <c r="U33" s="140" t="s">
        <v>162</v>
      </c>
      <c r="V33" s="140" t="s">
        <v>162</v>
      </c>
      <c r="W33" s="140" t="s">
        <v>162</v>
      </c>
      <c r="X33" s="140" t="s">
        <v>162</v>
      </c>
      <c r="Y33" s="140" t="s">
        <v>162</v>
      </c>
      <c r="Z33" s="140" t="s">
        <v>162</v>
      </c>
      <c r="AA33" s="140" t="s">
        <v>162</v>
      </c>
      <c r="AB33" s="140" t="s">
        <v>162</v>
      </c>
      <c r="AC33" s="140" t="s">
        <v>162</v>
      </c>
      <c r="AD33" s="140" t="s">
        <v>162</v>
      </c>
      <c r="AE33" s="140" t="s">
        <v>162</v>
      </c>
      <c r="AF33" s="140" t="s">
        <v>162</v>
      </c>
      <c r="AG33" s="140" t="s">
        <v>162</v>
      </c>
      <c r="AH33" s="140" t="s">
        <v>162</v>
      </c>
      <c r="AI33" s="140" t="s">
        <v>162</v>
      </c>
      <c r="AJ33" s="140">
        <v>0</v>
      </c>
      <c r="AK33" s="22">
        <f t="shared" si="2"/>
        <v>0</v>
      </c>
      <c r="AL33" s="20">
        <f t="shared" si="1"/>
        <v>0</v>
      </c>
    </row>
    <row r="34" spans="2:40" ht="12.75" customHeight="1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140" t="s">
        <v>162</v>
      </c>
      <c r="G34" s="140" t="s">
        <v>162</v>
      </c>
      <c r="H34" s="140" t="s">
        <v>162</v>
      </c>
      <c r="I34" s="140" t="s">
        <v>162</v>
      </c>
      <c r="J34" s="140" t="s">
        <v>162</v>
      </c>
      <c r="K34" s="140" t="s">
        <v>162</v>
      </c>
      <c r="L34" s="140" t="s">
        <v>162</v>
      </c>
      <c r="M34" s="140" t="s">
        <v>162</v>
      </c>
      <c r="N34" s="140" t="s">
        <v>162</v>
      </c>
      <c r="O34" s="140" t="s">
        <v>162</v>
      </c>
      <c r="P34" s="140" t="s">
        <v>162</v>
      </c>
      <c r="Q34" s="140" t="s">
        <v>162</v>
      </c>
      <c r="R34" s="140" t="s">
        <v>162</v>
      </c>
      <c r="S34" s="140" t="s">
        <v>162</v>
      </c>
      <c r="T34" s="140" t="s">
        <v>162</v>
      </c>
      <c r="U34" s="140" t="s">
        <v>162</v>
      </c>
      <c r="V34" s="140" t="s">
        <v>162</v>
      </c>
      <c r="W34" s="140" t="s">
        <v>162</v>
      </c>
      <c r="X34" s="140" t="s">
        <v>162</v>
      </c>
      <c r="Y34" s="140" t="s">
        <v>162</v>
      </c>
      <c r="Z34" s="140" t="s">
        <v>162</v>
      </c>
      <c r="AA34" s="140" t="s">
        <v>162</v>
      </c>
      <c r="AB34" s="140" t="s">
        <v>162</v>
      </c>
      <c r="AC34" s="140" t="s">
        <v>162</v>
      </c>
      <c r="AD34" s="140" t="s">
        <v>162</v>
      </c>
      <c r="AE34" s="140" t="s">
        <v>162</v>
      </c>
      <c r="AF34" s="140" t="s">
        <v>162</v>
      </c>
      <c r="AG34" s="140" t="s">
        <v>162</v>
      </c>
      <c r="AH34" s="140" t="s">
        <v>162</v>
      </c>
      <c r="AI34" s="140" t="s">
        <v>162</v>
      </c>
      <c r="AJ34" s="140">
        <v>0</v>
      </c>
      <c r="AK34" s="22">
        <f t="shared" si="2"/>
        <v>0</v>
      </c>
      <c r="AL34" s="20">
        <f t="shared" si="1"/>
        <v>0</v>
      </c>
      <c r="AN34" s="16"/>
    </row>
    <row r="35" spans="2:40" ht="12.75" customHeight="1" x14ac:dyDescent="0.25">
      <c r="B35" s="17" t="str">
        <f t="shared" si="6"/>
        <v>Altiplano_Banderillas</v>
      </c>
      <c r="C35" s="17" t="s">
        <v>0</v>
      </c>
      <c r="D35" s="17" t="s">
        <v>58</v>
      </c>
      <c r="E35" s="17" t="s">
        <v>59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57">
        <v>0</v>
      </c>
      <c r="P35" s="157">
        <v>0</v>
      </c>
      <c r="Q35" s="157">
        <v>0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22">
        <f t="shared" si="2"/>
        <v>0</v>
      </c>
      <c r="AL35" s="20">
        <f t="shared" si="1"/>
        <v>0</v>
      </c>
    </row>
    <row r="36" spans="2:40" ht="12.75" customHeight="1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140" t="s">
        <v>162</v>
      </c>
      <c r="G36" s="140" t="s">
        <v>162</v>
      </c>
      <c r="H36" s="140" t="s">
        <v>162</v>
      </c>
      <c r="I36" s="140" t="s">
        <v>162</v>
      </c>
      <c r="J36" s="140" t="s">
        <v>162</v>
      </c>
      <c r="K36" s="140" t="s">
        <v>162</v>
      </c>
      <c r="L36" s="140" t="s">
        <v>162</v>
      </c>
      <c r="M36" s="140" t="s">
        <v>162</v>
      </c>
      <c r="N36" s="140" t="s">
        <v>162</v>
      </c>
      <c r="O36" s="140" t="s">
        <v>162</v>
      </c>
      <c r="P36" s="140" t="s">
        <v>162</v>
      </c>
      <c r="Q36" s="140" t="s">
        <v>162</v>
      </c>
      <c r="R36" s="140" t="s">
        <v>162</v>
      </c>
      <c r="S36" s="140" t="s">
        <v>162</v>
      </c>
      <c r="T36" s="140" t="s">
        <v>162</v>
      </c>
      <c r="U36" s="140" t="s">
        <v>162</v>
      </c>
      <c r="V36" s="140" t="s">
        <v>162</v>
      </c>
      <c r="W36" s="140" t="s">
        <v>162</v>
      </c>
      <c r="X36" s="140" t="s">
        <v>162</v>
      </c>
      <c r="Y36" s="140" t="s">
        <v>162</v>
      </c>
      <c r="Z36" s="140" t="s">
        <v>162</v>
      </c>
      <c r="AA36" s="140" t="s">
        <v>162</v>
      </c>
      <c r="AB36" s="140" t="s">
        <v>162</v>
      </c>
      <c r="AC36" s="140" t="s">
        <v>162</v>
      </c>
      <c r="AD36" s="140" t="s">
        <v>162</v>
      </c>
      <c r="AE36" s="140" t="s">
        <v>162</v>
      </c>
      <c r="AF36" s="140" t="s">
        <v>162</v>
      </c>
      <c r="AG36" s="140" t="s">
        <v>162</v>
      </c>
      <c r="AH36" s="140" t="s">
        <v>162</v>
      </c>
      <c r="AI36" s="140" t="s">
        <v>162</v>
      </c>
      <c r="AJ36" s="140">
        <v>0</v>
      </c>
      <c r="AK36" s="22">
        <f t="shared" si="2"/>
        <v>0</v>
      </c>
      <c r="AL36" s="20">
        <f t="shared" si="1"/>
        <v>0</v>
      </c>
      <c r="AN36" s="16"/>
    </row>
    <row r="37" spans="2:40" ht="12.75" customHeight="1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157">
        <v>0</v>
      </c>
      <c r="G37" s="157">
        <v>0</v>
      </c>
      <c r="H37" s="157">
        <v>1.8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7">
        <v>0</v>
      </c>
      <c r="Q37" s="157">
        <v>0.6</v>
      </c>
      <c r="R37" s="157">
        <v>0</v>
      </c>
      <c r="S37" s="157">
        <v>0</v>
      </c>
      <c r="T37" s="157">
        <v>0</v>
      </c>
      <c r="U37" s="157">
        <v>0</v>
      </c>
      <c r="V37" s="157">
        <v>0</v>
      </c>
      <c r="W37" s="157">
        <v>0.6</v>
      </c>
      <c r="X37" s="157">
        <v>0</v>
      </c>
      <c r="Y37" s="140" t="s">
        <v>162</v>
      </c>
      <c r="Z37" s="140" t="s">
        <v>162</v>
      </c>
      <c r="AA37" s="140" t="s">
        <v>162</v>
      </c>
      <c r="AB37" s="140" t="s">
        <v>162</v>
      </c>
      <c r="AC37" s="140" t="s">
        <v>162</v>
      </c>
      <c r="AD37" s="140" t="s">
        <v>162</v>
      </c>
      <c r="AE37" s="140" t="s">
        <v>162</v>
      </c>
      <c r="AF37" s="140" t="s">
        <v>162</v>
      </c>
      <c r="AG37" s="140" t="s">
        <v>162</v>
      </c>
      <c r="AH37" s="140" t="s">
        <v>162</v>
      </c>
      <c r="AI37" s="140" t="s">
        <v>162</v>
      </c>
      <c r="AJ37" s="140" t="s">
        <v>162</v>
      </c>
      <c r="AK37" s="22">
        <f t="shared" si="2"/>
        <v>3</v>
      </c>
      <c r="AL37" s="20">
        <f t="shared" si="1"/>
        <v>0.15789473684210525</v>
      </c>
    </row>
    <row r="38" spans="2:40" ht="12.75" customHeight="1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7">
        <v>0</v>
      </c>
      <c r="L38" s="157">
        <v>0</v>
      </c>
      <c r="M38" s="157">
        <v>0</v>
      </c>
      <c r="N38" s="157">
        <v>0</v>
      </c>
      <c r="O38" s="157">
        <v>0</v>
      </c>
      <c r="P38" s="157">
        <v>0</v>
      </c>
      <c r="Q38" s="157">
        <v>0.6</v>
      </c>
      <c r="R38" s="157">
        <v>0.4</v>
      </c>
      <c r="S38" s="157">
        <v>0</v>
      </c>
      <c r="T38" s="157">
        <v>0</v>
      </c>
      <c r="U38" s="157">
        <v>0</v>
      </c>
      <c r="V38" s="157">
        <v>0</v>
      </c>
      <c r="W38" s="157">
        <v>0</v>
      </c>
      <c r="X38" s="157">
        <v>0</v>
      </c>
      <c r="Y38" s="157">
        <v>0</v>
      </c>
      <c r="Z38" s="157">
        <v>0</v>
      </c>
      <c r="AA38" s="157">
        <v>0</v>
      </c>
      <c r="AB38" s="157">
        <v>0</v>
      </c>
      <c r="AC38" s="157">
        <v>0</v>
      </c>
      <c r="AD38" s="157">
        <v>0</v>
      </c>
      <c r="AE38" s="157">
        <v>0</v>
      </c>
      <c r="AF38" s="157">
        <v>0</v>
      </c>
      <c r="AG38" s="157">
        <v>0</v>
      </c>
      <c r="AH38" s="157">
        <v>0</v>
      </c>
      <c r="AI38" s="157">
        <v>0</v>
      </c>
      <c r="AJ38" s="157">
        <v>0</v>
      </c>
      <c r="AK38" s="22">
        <f t="shared" si="2"/>
        <v>1</v>
      </c>
      <c r="AL38" s="20">
        <f t="shared" si="1"/>
        <v>3.2258064516129031E-2</v>
      </c>
      <c r="AN38" s="16"/>
    </row>
    <row r="39" spans="2:40" ht="12.75" customHeight="1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185" t="s">
        <v>162</v>
      </c>
      <c r="G39" s="157">
        <v>0</v>
      </c>
      <c r="H39" s="185" t="s">
        <v>162</v>
      </c>
      <c r="I39" s="185" t="s">
        <v>162</v>
      </c>
      <c r="J39" s="185" t="s">
        <v>162</v>
      </c>
      <c r="K39" s="185" t="s">
        <v>162</v>
      </c>
      <c r="L39" s="185" t="s">
        <v>162</v>
      </c>
      <c r="M39" s="185" t="s">
        <v>162</v>
      </c>
      <c r="N39" s="185" t="s">
        <v>162</v>
      </c>
      <c r="O39" s="185" t="s">
        <v>162</v>
      </c>
      <c r="P39" s="185" t="s">
        <v>162</v>
      </c>
      <c r="Q39" s="185" t="s">
        <v>162</v>
      </c>
      <c r="R39" s="185" t="s">
        <v>162</v>
      </c>
      <c r="S39" s="185" t="s">
        <v>162</v>
      </c>
      <c r="T39" s="157">
        <v>0</v>
      </c>
      <c r="U39" s="157">
        <v>0</v>
      </c>
      <c r="V39" s="185" t="s">
        <v>162</v>
      </c>
      <c r="W39" s="185" t="s">
        <v>162</v>
      </c>
      <c r="X39" s="185" t="s">
        <v>162</v>
      </c>
      <c r="Y39" s="185" t="s">
        <v>162</v>
      </c>
      <c r="Z39" s="185" t="s">
        <v>162</v>
      </c>
      <c r="AA39" s="185" t="s">
        <v>162</v>
      </c>
      <c r="AB39" s="185" t="s">
        <v>162</v>
      </c>
      <c r="AC39" s="185" t="s">
        <v>162</v>
      </c>
      <c r="AD39" s="185" t="s">
        <v>162</v>
      </c>
      <c r="AE39" s="185" t="s">
        <v>162</v>
      </c>
      <c r="AF39" s="185" t="s">
        <v>162</v>
      </c>
      <c r="AG39" s="157">
        <v>0</v>
      </c>
      <c r="AH39" s="185" t="s">
        <v>162</v>
      </c>
      <c r="AI39" s="185" t="s">
        <v>162</v>
      </c>
      <c r="AJ39" s="185" t="s">
        <v>162</v>
      </c>
      <c r="AK39" s="22">
        <f t="shared" si="2"/>
        <v>0</v>
      </c>
      <c r="AL39" s="20">
        <f t="shared" si="1"/>
        <v>0</v>
      </c>
    </row>
    <row r="40" spans="2:40" ht="12.75" customHeight="1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7">
        <v>0</v>
      </c>
      <c r="Q40" s="157">
        <v>0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157">
        <v>0</v>
      </c>
      <c r="AB40" s="157">
        <v>0</v>
      </c>
      <c r="AC40" s="157">
        <v>0</v>
      </c>
      <c r="AD40" s="157">
        <v>0</v>
      </c>
      <c r="AE40" s="157">
        <v>0</v>
      </c>
      <c r="AF40" s="157">
        <v>0</v>
      </c>
      <c r="AG40" s="157">
        <v>0</v>
      </c>
      <c r="AH40" s="157">
        <v>0</v>
      </c>
      <c r="AI40" s="157">
        <v>0</v>
      </c>
      <c r="AJ40" s="157">
        <v>0</v>
      </c>
      <c r="AK40" s="22">
        <f t="shared" si="2"/>
        <v>0</v>
      </c>
      <c r="AL40" s="20">
        <f t="shared" si="1"/>
        <v>0</v>
      </c>
      <c r="AN40" s="16"/>
    </row>
    <row r="41" spans="2:40" ht="12.75" customHeight="1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>
        <v>0.2</v>
      </c>
      <c r="N41" s="157">
        <v>0</v>
      </c>
      <c r="O41" s="157">
        <v>0</v>
      </c>
      <c r="P41" s="157">
        <v>0</v>
      </c>
      <c r="Q41" s="157">
        <v>0</v>
      </c>
      <c r="R41" s="157">
        <v>0</v>
      </c>
      <c r="S41" s="157">
        <v>0</v>
      </c>
      <c r="T41" s="157">
        <v>0</v>
      </c>
      <c r="U41" s="157">
        <v>0</v>
      </c>
      <c r="V41" s="157">
        <v>0</v>
      </c>
      <c r="W41" s="157">
        <v>0.2</v>
      </c>
      <c r="X41" s="157">
        <v>0</v>
      </c>
      <c r="Y41" s="157">
        <v>0</v>
      </c>
      <c r="Z41" s="157">
        <v>0</v>
      </c>
      <c r="AA41" s="157">
        <v>0</v>
      </c>
      <c r="AB41" s="157">
        <v>0</v>
      </c>
      <c r="AC41" s="157">
        <v>0</v>
      </c>
      <c r="AD41" s="157">
        <v>0</v>
      </c>
      <c r="AE41" s="157">
        <v>0</v>
      </c>
      <c r="AF41" s="157">
        <v>0</v>
      </c>
      <c r="AG41" s="157">
        <v>0</v>
      </c>
      <c r="AH41" s="157">
        <v>0</v>
      </c>
      <c r="AI41" s="157">
        <v>0</v>
      </c>
      <c r="AJ41" s="157">
        <v>0</v>
      </c>
      <c r="AK41" s="22">
        <f t="shared" si="2"/>
        <v>0.4</v>
      </c>
      <c r="AL41" s="20">
        <f t="shared" si="1"/>
        <v>1.2903225806451613E-2</v>
      </c>
    </row>
    <row r="42" spans="2:40" s="83" customFormat="1" ht="12.75" customHeight="1" x14ac:dyDescent="0.25">
      <c r="B42" s="17" t="str">
        <f t="shared" si="6"/>
        <v>Altiplano_El Pocito</v>
      </c>
      <c r="C42" s="17" t="s">
        <v>0</v>
      </c>
      <c r="D42" s="104" t="s">
        <v>147</v>
      </c>
      <c r="E42" s="104" t="s">
        <v>82</v>
      </c>
      <c r="F42" s="140" t="s">
        <v>162</v>
      </c>
      <c r="G42" s="140" t="s">
        <v>162</v>
      </c>
      <c r="H42" s="140" t="s">
        <v>162</v>
      </c>
      <c r="I42" s="140" t="s">
        <v>162</v>
      </c>
      <c r="J42" s="140" t="s">
        <v>162</v>
      </c>
      <c r="K42" s="140" t="s">
        <v>162</v>
      </c>
      <c r="L42" s="140" t="s">
        <v>162</v>
      </c>
      <c r="M42" s="140" t="s">
        <v>162</v>
      </c>
      <c r="N42" s="140" t="s">
        <v>162</v>
      </c>
      <c r="O42" s="140" t="s">
        <v>162</v>
      </c>
      <c r="P42" s="140" t="s">
        <v>162</v>
      </c>
      <c r="Q42" s="140" t="s">
        <v>162</v>
      </c>
      <c r="R42" s="140" t="s">
        <v>162</v>
      </c>
      <c r="S42" s="140" t="s">
        <v>162</v>
      </c>
      <c r="T42" s="140" t="s">
        <v>162</v>
      </c>
      <c r="U42" s="140" t="s">
        <v>162</v>
      </c>
      <c r="V42" s="140" t="s">
        <v>162</v>
      </c>
      <c r="W42" s="140" t="s">
        <v>162</v>
      </c>
      <c r="X42" s="140" t="s">
        <v>162</v>
      </c>
      <c r="Y42" s="140" t="s">
        <v>162</v>
      </c>
      <c r="Z42" s="140" t="s">
        <v>162</v>
      </c>
      <c r="AA42" s="140" t="s">
        <v>162</v>
      </c>
      <c r="AB42" s="140" t="s">
        <v>162</v>
      </c>
      <c r="AC42" s="140" t="s">
        <v>162</v>
      </c>
      <c r="AD42" s="140" t="s">
        <v>162</v>
      </c>
      <c r="AE42" s="140" t="s">
        <v>162</v>
      </c>
      <c r="AF42" s="140" t="s">
        <v>162</v>
      </c>
      <c r="AG42" s="140" t="s">
        <v>162</v>
      </c>
      <c r="AH42" s="140" t="s">
        <v>162</v>
      </c>
      <c r="AI42" s="140" t="s">
        <v>162</v>
      </c>
      <c r="AJ42" s="140">
        <v>0</v>
      </c>
      <c r="AK42" s="22">
        <f t="shared" si="2"/>
        <v>0</v>
      </c>
      <c r="AL42" s="20">
        <f t="shared" si="1"/>
        <v>0</v>
      </c>
    </row>
    <row r="43" spans="2:40" s="83" customFormat="1" ht="12.75" customHeight="1" x14ac:dyDescent="0.25">
      <c r="B43" s="17" t="str">
        <f t="shared" si="6"/>
        <v>Altiplano_La Victoria</v>
      </c>
      <c r="C43" s="17" t="s">
        <v>0</v>
      </c>
      <c r="D43" s="104" t="s">
        <v>148</v>
      </c>
      <c r="E43" s="104" t="s">
        <v>59</v>
      </c>
      <c r="F43" s="140" t="s">
        <v>162</v>
      </c>
      <c r="G43" s="140" t="s">
        <v>162</v>
      </c>
      <c r="H43" s="140" t="s">
        <v>162</v>
      </c>
      <c r="I43" s="140" t="s">
        <v>162</v>
      </c>
      <c r="J43" s="140" t="s">
        <v>162</v>
      </c>
      <c r="K43" s="140" t="s">
        <v>162</v>
      </c>
      <c r="L43" s="140" t="s">
        <v>162</v>
      </c>
      <c r="M43" s="140" t="s">
        <v>162</v>
      </c>
      <c r="N43" s="140" t="s">
        <v>162</v>
      </c>
      <c r="O43" s="140" t="s">
        <v>162</v>
      </c>
      <c r="P43" s="140" t="s">
        <v>162</v>
      </c>
      <c r="Q43" s="140" t="s">
        <v>162</v>
      </c>
      <c r="R43" s="140" t="s">
        <v>162</v>
      </c>
      <c r="S43" s="140" t="s">
        <v>162</v>
      </c>
      <c r="T43" s="140" t="s">
        <v>162</v>
      </c>
      <c r="U43" s="140" t="s">
        <v>162</v>
      </c>
      <c r="V43" s="140" t="s">
        <v>162</v>
      </c>
      <c r="W43" s="140" t="s">
        <v>162</v>
      </c>
      <c r="X43" s="140" t="s">
        <v>162</v>
      </c>
      <c r="Y43" s="140" t="s">
        <v>162</v>
      </c>
      <c r="Z43" s="140" t="s">
        <v>162</v>
      </c>
      <c r="AA43" s="140" t="s">
        <v>162</v>
      </c>
      <c r="AB43" s="140" t="s">
        <v>162</v>
      </c>
      <c r="AC43" s="140" t="s">
        <v>162</v>
      </c>
      <c r="AD43" s="140" t="s">
        <v>162</v>
      </c>
      <c r="AE43" s="140" t="s">
        <v>162</v>
      </c>
      <c r="AF43" s="140" t="s">
        <v>162</v>
      </c>
      <c r="AG43" s="140" t="s">
        <v>162</v>
      </c>
      <c r="AH43" s="140" t="s">
        <v>162</v>
      </c>
      <c r="AI43" s="140" t="s">
        <v>162</v>
      </c>
      <c r="AJ43" s="140">
        <v>0</v>
      </c>
      <c r="AK43" s="22">
        <f t="shared" si="2"/>
        <v>0</v>
      </c>
      <c r="AL43" s="20">
        <f t="shared" si="1"/>
        <v>0</v>
      </c>
    </row>
    <row r="44" spans="2:40" s="83" customFormat="1" ht="12.75" customHeight="1" x14ac:dyDescent="0.25">
      <c r="B44" s="17" t="str">
        <f t="shared" si="6"/>
        <v>Altiplano_Cerritos de Bernal</v>
      </c>
      <c r="C44" s="17" t="s">
        <v>0</v>
      </c>
      <c r="D44" s="104" t="s">
        <v>149</v>
      </c>
      <c r="E44" s="104" t="s">
        <v>59</v>
      </c>
      <c r="F44" s="157">
        <v>0</v>
      </c>
      <c r="G44" s="157">
        <v>4.4000000000000004</v>
      </c>
      <c r="H44" s="157">
        <v>0.2</v>
      </c>
      <c r="I44" s="157">
        <v>0</v>
      </c>
      <c r="J44" s="157">
        <v>0</v>
      </c>
      <c r="K44" s="157">
        <v>0</v>
      </c>
      <c r="L44" s="157">
        <v>0</v>
      </c>
      <c r="M44" s="157">
        <v>0</v>
      </c>
      <c r="N44" s="157">
        <v>0</v>
      </c>
      <c r="O44" s="157">
        <v>0</v>
      </c>
      <c r="P44" s="157">
        <v>0</v>
      </c>
      <c r="Q44" s="157">
        <v>6</v>
      </c>
      <c r="R44" s="157">
        <v>3.6</v>
      </c>
      <c r="S44" s="157">
        <v>0</v>
      </c>
      <c r="T44" s="157">
        <v>0</v>
      </c>
      <c r="U44" s="157">
        <v>0</v>
      </c>
      <c r="V44" s="157">
        <v>0</v>
      </c>
      <c r="W44" s="157">
        <v>0</v>
      </c>
      <c r="X44" s="157">
        <v>0</v>
      </c>
      <c r="Y44" s="157">
        <v>0</v>
      </c>
      <c r="Z44" s="157">
        <v>0</v>
      </c>
      <c r="AA44" s="157">
        <v>0</v>
      </c>
      <c r="AB44" s="157">
        <v>0</v>
      </c>
      <c r="AC44" s="157">
        <v>0</v>
      </c>
      <c r="AD44" s="157">
        <v>0</v>
      </c>
      <c r="AE44" s="157">
        <v>0</v>
      </c>
      <c r="AF44" s="157">
        <v>0</v>
      </c>
      <c r="AG44" s="157">
        <v>0</v>
      </c>
      <c r="AH44" s="157">
        <v>0</v>
      </c>
      <c r="AI44" s="157">
        <v>0</v>
      </c>
      <c r="AJ44" s="157">
        <v>0</v>
      </c>
      <c r="AK44" s="22">
        <f t="shared" si="2"/>
        <v>14.200000000000001</v>
      </c>
      <c r="AL44" s="20">
        <f t="shared" si="1"/>
        <v>0.45806451612903232</v>
      </c>
    </row>
    <row r="45" spans="2:40" s="83" customFormat="1" ht="12.75" customHeight="1" x14ac:dyDescent="0.25">
      <c r="B45" s="17" t="str">
        <f t="shared" si="6"/>
        <v>Altiplano_Santa Matilde</v>
      </c>
      <c r="C45" s="17" t="s">
        <v>0</v>
      </c>
      <c r="D45" s="104" t="s">
        <v>150</v>
      </c>
      <c r="E45" s="104" t="s">
        <v>59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0</v>
      </c>
      <c r="N45" s="157">
        <v>0</v>
      </c>
      <c r="O45" s="157">
        <v>0</v>
      </c>
      <c r="P45" s="157">
        <v>0</v>
      </c>
      <c r="Q45" s="157">
        <v>2.8</v>
      </c>
      <c r="R45" s="157">
        <v>3.2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57">
        <v>0</v>
      </c>
      <c r="Z45" s="157">
        <v>0</v>
      </c>
      <c r="AA45" s="157">
        <v>0</v>
      </c>
      <c r="AB45" s="157">
        <v>0</v>
      </c>
      <c r="AC45" s="157">
        <v>0</v>
      </c>
      <c r="AD45" s="140" t="s">
        <v>162</v>
      </c>
      <c r="AE45" s="140" t="s">
        <v>162</v>
      </c>
      <c r="AF45" s="140" t="s">
        <v>162</v>
      </c>
      <c r="AG45" s="140" t="s">
        <v>162</v>
      </c>
      <c r="AH45" s="140" t="s">
        <v>162</v>
      </c>
      <c r="AI45" s="140" t="s">
        <v>162</v>
      </c>
      <c r="AJ45" s="140" t="s">
        <v>162</v>
      </c>
      <c r="AK45" s="22">
        <f t="shared" si="2"/>
        <v>6</v>
      </c>
      <c r="AL45" s="20">
        <f t="shared" si="1"/>
        <v>0.25</v>
      </c>
    </row>
    <row r="46" spans="2:40" s="83" customFormat="1" ht="12.75" customHeight="1" x14ac:dyDescent="0.25">
      <c r="B46" s="17" t="str">
        <f t="shared" si="6"/>
        <v>Altiplano_La Herradura</v>
      </c>
      <c r="C46" s="17" t="s">
        <v>0</v>
      </c>
      <c r="D46" s="104" t="s">
        <v>151</v>
      </c>
      <c r="E46" s="104" t="s">
        <v>65</v>
      </c>
      <c r="F46" s="140" t="s">
        <v>162</v>
      </c>
      <c r="G46" s="140" t="s">
        <v>162</v>
      </c>
      <c r="H46" s="140" t="s">
        <v>162</v>
      </c>
      <c r="I46" s="140" t="s">
        <v>162</v>
      </c>
      <c r="J46" s="140" t="s">
        <v>162</v>
      </c>
      <c r="K46" s="140" t="s">
        <v>162</v>
      </c>
      <c r="L46" s="140" t="s">
        <v>162</v>
      </c>
      <c r="M46" s="140" t="s">
        <v>162</v>
      </c>
      <c r="N46" s="140" t="s">
        <v>162</v>
      </c>
      <c r="O46" s="140" t="s">
        <v>162</v>
      </c>
      <c r="P46" s="140" t="s">
        <v>162</v>
      </c>
      <c r="Q46" s="140" t="s">
        <v>162</v>
      </c>
      <c r="R46" s="140" t="s">
        <v>162</v>
      </c>
      <c r="S46" s="140" t="s">
        <v>162</v>
      </c>
      <c r="T46" s="140" t="s">
        <v>162</v>
      </c>
      <c r="U46" s="140" t="s">
        <v>162</v>
      </c>
      <c r="V46" s="140" t="s">
        <v>162</v>
      </c>
      <c r="W46" s="140" t="s">
        <v>162</v>
      </c>
      <c r="X46" s="140" t="s">
        <v>162</v>
      </c>
      <c r="Y46" s="140" t="s">
        <v>162</v>
      </c>
      <c r="Z46" s="140" t="s">
        <v>162</v>
      </c>
      <c r="AA46" s="140" t="s">
        <v>162</v>
      </c>
      <c r="AB46" s="140" t="s">
        <v>162</v>
      </c>
      <c r="AC46" s="140" t="s">
        <v>162</v>
      </c>
      <c r="AD46" s="140" t="s">
        <v>162</v>
      </c>
      <c r="AE46" s="140" t="s">
        <v>162</v>
      </c>
      <c r="AF46" s="140" t="s">
        <v>162</v>
      </c>
      <c r="AG46" s="140" t="s">
        <v>162</v>
      </c>
      <c r="AH46" s="140" t="s">
        <v>162</v>
      </c>
      <c r="AI46" s="140" t="s">
        <v>162</v>
      </c>
      <c r="AJ46" s="140">
        <v>0</v>
      </c>
      <c r="AK46" s="22">
        <f t="shared" si="2"/>
        <v>0</v>
      </c>
      <c r="AL46" s="20">
        <f t="shared" si="1"/>
        <v>0</v>
      </c>
    </row>
    <row r="47" spans="2:40" ht="12.75" customHeight="1" x14ac:dyDescent="0.25">
      <c r="B47" s="17" t="str">
        <f>CONCATENATE(C47,"_",D47)</f>
        <v>Altiplano_Peotillos</v>
      </c>
      <c r="C47" s="17" t="s">
        <v>0</v>
      </c>
      <c r="D47" s="104" t="s">
        <v>81</v>
      </c>
      <c r="E47" s="104" t="s">
        <v>82</v>
      </c>
      <c r="F47" s="140" t="s">
        <v>162</v>
      </c>
      <c r="G47" s="140" t="s">
        <v>162</v>
      </c>
      <c r="H47" s="140" t="s">
        <v>162</v>
      </c>
      <c r="I47" s="140" t="s">
        <v>162</v>
      </c>
      <c r="J47" s="140" t="s">
        <v>162</v>
      </c>
      <c r="K47" s="140" t="s">
        <v>162</v>
      </c>
      <c r="L47" s="140" t="s">
        <v>162</v>
      </c>
      <c r="M47" s="140" t="s">
        <v>162</v>
      </c>
      <c r="N47" s="140" t="s">
        <v>162</v>
      </c>
      <c r="O47" s="140" t="s">
        <v>162</v>
      </c>
      <c r="P47" s="140" t="s">
        <v>162</v>
      </c>
      <c r="Q47" s="140" t="s">
        <v>162</v>
      </c>
      <c r="R47" s="140" t="s">
        <v>162</v>
      </c>
      <c r="S47" s="140" t="s">
        <v>162</v>
      </c>
      <c r="T47" s="140" t="s">
        <v>162</v>
      </c>
      <c r="U47" s="140" t="s">
        <v>162</v>
      </c>
      <c r="V47" s="140" t="s">
        <v>162</v>
      </c>
      <c r="W47" s="140" t="s">
        <v>162</v>
      </c>
      <c r="X47" s="140" t="s">
        <v>162</v>
      </c>
      <c r="Y47" s="140" t="s">
        <v>162</v>
      </c>
      <c r="Z47" s="140" t="s">
        <v>162</v>
      </c>
      <c r="AA47" s="140" t="s">
        <v>162</v>
      </c>
      <c r="AB47" s="140" t="s">
        <v>162</v>
      </c>
      <c r="AC47" s="140" t="s">
        <v>162</v>
      </c>
      <c r="AD47" s="140" t="s">
        <v>162</v>
      </c>
      <c r="AE47" s="140" t="s">
        <v>162</v>
      </c>
      <c r="AF47" s="140" t="s">
        <v>162</v>
      </c>
      <c r="AG47" s="140" t="s">
        <v>162</v>
      </c>
      <c r="AH47" s="140" t="s">
        <v>162</v>
      </c>
      <c r="AI47" s="140" t="s">
        <v>162</v>
      </c>
      <c r="AJ47" s="140">
        <v>0</v>
      </c>
      <c r="AK47" s="22">
        <f>SUM(F47:AJ47)</f>
        <v>0</v>
      </c>
      <c r="AL47" s="20">
        <f>AVERAGE(F47:AJ47)</f>
        <v>0</v>
      </c>
      <c r="AN47" s="16"/>
    </row>
    <row r="48" spans="2:40" ht="12.75" customHeight="1" x14ac:dyDescent="0.25">
      <c r="B48" s="17" t="str">
        <f t="shared" si="6"/>
        <v>Centro_Benito Juárez</v>
      </c>
      <c r="C48" s="107" t="s">
        <v>28</v>
      </c>
      <c r="D48" s="107" t="s">
        <v>68</v>
      </c>
      <c r="E48" s="107" t="s">
        <v>69</v>
      </c>
      <c r="F48" s="157">
        <v>0</v>
      </c>
      <c r="G48" s="157">
        <v>0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0</v>
      </c>
      <c r="N48" s="157">
        <v>0</v>
      </c>
      <c r="O48" s="140" t="s">
        <v>162</v>
      </c>
      <c r="P48" s="140" t="s">
        <v>162</v>
      </c>
      <c r="Q48" s="140" t="s">
        <v>162</v>
      </c>
      <c r="R48" s="140" t="s">
        <v>162</v>
      </c>
      <c r="S48" s="140" t="s">
        <v>162</v>
      </c>
      <c r="T48" s="140" t="s">
        <v>162</v>
      </c>
      <c r="U48" s="140" t="s">
        <v>162</v>
      </c>
      <c r="V48" s="140" t="s">
        <v>162</v>
      </c>
      <c r="W48" s="140" t="s">
        <v>162</v>
      </c>
      <c r="X48" s="140" t="s">
        <v>162</v>
      </c>
      <c r="Y48" s="140" t="s">
        <v>162</v>
      </c>
      <c r="Z48" s="140" t="s">
        <v>162</v>
      </c>
      <c r="AA48" s="140" t="s">
        <v>162</v>
      </c>
      <c r="AB48" s="140" t="s">
        <v>162</v>
      </c>
      <c r="AC48" s="140" t="s">
        <v>162</v>
      </c>
      <c r="AD48" s="140" t="s">
        <v>162</v>
      </c>
      <c r="AE48" s="140" t="s">
        <v>162</v>
      </c>
      <c r="AF48" s="140" t="s">
        <v>162</v>
      </c>
      <c r="AG48" s="140" t="s">
        <v>162</v>
      </c>
      <c r="AH48" s="140" t="s">
        <v>162</v>
      </c>
      <c r="AI48" s="140" t="s">
        <v>162</v>
      </c>
      <c r="AJ48" s="140" t="s">
        <v>162</v>
      </c>
      <c r="AK48" s="22">
        <f t="shared" si="2"/>
        <v>0</v>
      </c>
      <c r="AL48" s="20">
        <f t="shared" si="1"/>
        <v>0</v>
      </c>
      <c r="AN48" s="16"/>
    </row>
    <row r="49" spans="2:40" ht="12.75" customHeight="1" x14ac:dyDescent="0.25">
      <c r="B49" s="17" t="str">
        <f t="shared" si="6"/>
        <v>Centro_El Polvorín</v>
      </c>
      <c r="C49" s="107" t="s">
        <v>28</v>
      </c>
      <c r="D49" s="107" t="s">
        <v>70</v>
      </c>
      <c r="E49" s="107" t="s">
        <v>71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7">
        <v>0</v>
      </c>
      <c r="L49" s="157">
        <v>0</v>
      </c>
      <c r="M49" s="157">
        <v>0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7">
        <v>0</v>
      </c>
      <c r="W49" s="157">
        <v>0</v>
      </c>
      <c r="X49" s="157">
        <v>0</v>
      </c>
      <c r="Y49" s="157">
        <v>0</v>
      </c>
      <c r="Z49" s="157">
        <v>0</v>
      </c>
      <c r="AA49" s="157">
        <v>0</v>
      </c>
      <c r="AB49" s="157">
        <v>0</v>
      </c>
      <c r="AC49" s="157">
        <v>0</v>
      </c>
      <c r="AD49" s="157">
        <v>0</v>
      </c>
      <c r="AE49" s="157">
        <v>0</v>
      </c>
      <c r="AF49" s="157">
        <v>0</v>
      </c>
      <c r="AG49" s="157">
        <v>0</v>
      </c>
      <c r="AH49" s="157">
        <v>0</v>
      </c>
      <c r="AI49" s="157">
        <v>0</v>
      </c>
      <c r="AJ49" s="157">
        <v>0</v>
      </c>
      <c r="AK49" s="22">
        <f t="shared" si="2"/>
        <v>0</v>
      </c>
      <c r="AL49" s="20">
        <f t="shared" si="1"/>
        <v>0</v>
      </c>
    </row>
    <row r="50" spans="2:40" ht="12.75" customHeight="1" x14ac:dyDescent="0.25">
      <c r="B50" s="17" t="str">
        <f t="shared" si="6"/>
        <v xml:space="preserve">Centro_Santa Clara </v>
      </c>
      <c r="C50" s="107" t="s">
        <v>28</v>
      </c>
      <c r="D50" s="107" t="s">
        <v>72</v>
      </c>
      <c r="E50" s="107" t="s">
        <v>4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7">
        <v>0</v>
      </c>
      <c r="L50" s="157">
        <v>0</v>
      </c>
      <c r="M50" s="157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7">
        <v>0</v>
      </c>
      <c r="W50" s="157">
        <v>0</v>
      </c>
      <c r="X50" s="157">
        <v>0</v>
      </c>
      <c r="Y50" s="157">
        <v>0</v>
      </c>
      <c r="Z50" s="157">
        <v>0</v>
      </c>
      <c r="AA50" s="157">
        <v>0</v>
      </c>
      <c r="AB50" s="157">
        <v>0</v>
      </c>
      <c r="AC50" s="157">
        <v>0</v>
      </c>
      <c r="AD50" s="157">
        <v>0</v>
      </c>
      <c r="AE50" s="157">
        <v>0</v>
      </c>
      <c r="AF50" s="157">
        <v>0</v>
      </c>
      <c r="AG50" s="157">
        <v>0</v>
      </c>
      <c r="AH50" s="157">
        <v>0</v>
      </c>
      <c r="AI50" s="157">
        <v>0</v>
      </c>
      <c r="AJ50" s="157">
        <v>0</v>
      </c>
      <c r="AK50" s="22">
        <f t="shared" si="2"/>
        <v>0</v>
      </c>
      <c r="AL50" s="20">
        <f t="shared" si="1"/>
        <v>0</v>
      </c>
      <c r="AN50" s="16"/>
    </row>
    <row r="51" spans="2:40" ht="12.75" customHeight="1" x14ac:dyDescent="0.25">
      <c r="B51" s="17" t="str">
        <f t="shared" si="6"/>
        <v>Centro_INIFAP San Luis</v>
      </c>
      <c r="C51" s="107" t="s">
        <v>28</v>
      </c>
      <c r="D51" s="107" t="s">
        <v>122</v>
      </c>
      <c r="E51" s="107" t="s">
        <v>124</v>
      </c>
      <c r="F51" s="157">
        <v>0</v>
      </c>
      <c r="G51" s="157">
        <v>0.2</v>
      </c>
      <c r="H51" s="157">
        <v>0</v>
      </c>
      <c r="I51" s="157">
        <v>0</v>
      </c>
      <c r="J51" s="157">
        <v>0</v>
      </c>
      <c r="K51" s="157">
        <v>0</v>
      </c>
      <c r="L51" s="157">
        <v>0</v>
      </c>
      <c r="M51" s="157">
        <v>0</v>
      </c>
      <c r="N51" s="157">
        <v>0</v>
      </c>
      <c r="O51" s="157">
        <v>0</v>
      </c>
      <c r="P51" s="157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7">
        <v>0</v>
      </c>
      <c r="W51" s="157">
        <v>0</v>
      </c>
      <c r="X51" s="157">
        <v>0</v>
      </c>
      <c r="Y51" s="157">
        <v>0</v>
      </c>
      <c r="Z51" s="157">
        <v>0</v>
      </c>
      <c r="AA51" s="157">
        <v>0.2</v>
      </c>
      <c r="AB51" s="157">
        <v>0</v>
      </c>
      <c r="AC51" s="157">
        <v>0</v>
      </c>
      <c r="AD51" s="157">
        <v>0</v>
      </c>
      <c r="AE51" s="157">
        <v>0</v>
      </c>
      <c r="AF51" s="157">
        <v>0</v>
      </c>
      <c r="AG51" s="157">
        <v>0</v>
      </c>
      <c r="AH51" s="157">
        <v>0</v>
      </c>
      <c r="AI51" s="157">
        <v>0</v>
      </c>
      <c r="AJ51" s="157">
        <v>0</v>
      </c>
      <c r="AK51" s="22">
        <f t="shared" si="2"/>
        <v>0.4</v>
      </c>
      <c r="AL51" s="20">
        <f t="shared" si="1"/>
        <v>1.2903225806451613E-2</v>
      </c>
    </row>
    <row r="52" spans="2:40" ht="12.75" customHeight="1" x14ac:dyDescent="0.25">
      <c r="B52" s="17" t="str">
        <f t="shared" si="6"/>
        <v>Centro_La Lugarda</v>
      </c>
      <c r="C52" s="107" t="s">
        <v>28</v>
      </c>
      <c r="D52" s="107" t="s">
        <v>74</v>
      </c>
      <c r="E52" s="107" t="s">
        <v>75</v>
      </c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v>0</v>
      </c>
      <c r="N52" s="157">
        <v>0</v>
      </c>
      <c r="O52" s="157">
        <v>0</v>
      </c>
      <c r="P52" s="157">
        <v>0</v>
      </c>
      <c r="Q52" s="157">
        <v>0.4</v>
      </c>
      <c r="R52" s="157">
        <v>3.6</v>
      </c>
      <c r="S52" s="157">
        <v>0</v>
      </c>
      <c r="T52" s="157">
        <v>0</v>
      </c>
      <c r="U52" s="157">
        <v>0</v>
      </c>
      <c r="V52" s="157">
        <v>0</v>
      </c>
      <c r="W52" s="157">
        <v>0</v>
      </c>
      <c r="X52" s="157">
        <v>0</v>
      </c>
      <c r="Y52" s="157">
        <v>0</v>
      </c>
      <c r="Z52" s="157">
        <v>0</v>
      </c>
      <c r="AA52" s="157">
        <v>0</v>
      </c>
      <c r="AB52" s="157">
        <v>0</v>
      </c>
      <c r="AC52" s="157">
        <v>0</v>
      </c>
      <c r="AD52" s="157">
        <v>0</v>
      </c>
      <c r="AE52" s="157">
        <v>0</v>
      </c>
      <c r="AF52" s="157">
        <v>0</v>
      </c>
      <c r="AG52" s="157">
        <v>0</v>
      </c>
      <c r="AH52" s="157">
        <v>0</v>
      </c>
      <c r="AI52" s="157">
        <v>0</v>
      </c>
      <c r="AJ52" s="157">
        <v>0</v>
      </c>
      <c r="AK52" s="22">
        <f t="shared" si="2"/>
        <v>4</v>
      </c>
      <c r="AL52" s="20">
        <f t="shared" si="1"/>
        <v>0.12903225806451613</v>
      </c>
      <c r="AN52" s="16"/>
    </row>
    <row r="53" spans="2:40" ht="12.75" customHeight="1" x14ac:dyDescent="0.25">
      <c r="B53" s="17" t="str">
        <f t="shared" si="6"/>
        <v>Centro_La Purisima</v>
      </c>
      <c r="C53" s="107" t="s">
        <v>28</v>
      </c>
      <c r="D53" s="107" t="s">
        <v>76</v>
      </c>
      <c r="E53" s="107" t="s">
        <v>77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  <c r="K53" s="157">
        <v>0</v>
      </c>
      <c r="L53" s="157">
        <v>0</v>
      </c>
      <c r="M53" s="157">
        <v>0</v>
      </c>
      <c r="N53" s="157">
        <v>0</v>
      </c>
      <c r="O53" s="157">
        <v>0</v>
      </c>
      <c r="P53" s="157">
        <v>0</v>
      </c>
      <c r="Q53" s="157">
        <v>0.6</v>
      </c>
      <c r="R53" s="157">
        <v>2.8</v>
      </c>
      <c r="S53" s="157">
        <v>0</v>
      </c>
      <c r="T53" s="157">
        <v>0</v>
      </c>
      <c r="U53" s="157">
        <v>0</v>
      </c>
      <c r="V53" s="157">
        <v>0</v>
      </c>
      <c r="W53" s="157">
        <v>0</v>
      </c>
      <c r="X53" s="157">
        <v>0</v>
      </c>
      <c r="Y53" s="157">
        <v>0</v>
      </c>
      <c r="Z53" s="157">
        <v>0</v>
      </c>
      <c r="AA53" s="157">
        <v>0</v>
      </c>
      <c r="AB53" s="157">
        <v>0</v>
      </c>
      <c r="AC53" s="157">
        <v>0</v>
      </c>
      <c r="AD53" s="157">
        <v>0</v>
      </c>
      <c r="AE53" s="157">
        <v>0</v>
      </c>
      <c r="AF53" s="157">
        <v>0</v>
      </c>
      <c r="AG53" s="157">
        <v>0</v>
      </c>
      <c r="AH53" s="157">
        <v>0</v>
      </c>
      <c r="AI53" s="157">
        <v>0</v>
      </c>
      <c r="AJ53" s="157">
        <v>0</v>
      </c>
      <c r="AK53" s="22">
        <f t="shared" si="2"/>
        <v>3.4</v>
      </c>
      <c r="AL53" s="20">
        <f t="shared" si="1"/>
        <v>0.10967741935483871</v>
      </c>
    </row>
    <row r="54" spans="2:40" ht="12.75" customHeight="1" x14ac:dyDescent="0.25">
      <c r="B54" s="17" t="str">
        <f t="shared" si="6"/>
        <v>Centro_San Ignacio</v>
      </c>
      <c r="C54" s="107" t="s">
        <v>28</v>
      </c>
      <c r="D54" s="107" t="s">
        <v>78</v>
      </c>
      <c r="E54" s="107" t="s">
        <v>79</v>
      </c>
      <c r="F54" s="157">
        <v>0</v>
      </c>
      <c r="G54" s="157">
        <v>0</v>
      </c>
      <c r="H54" s="157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0</v>
      </c>
      <c r="N54" s="157">
        <v>0</v>
      </c>
      <c r="O54" s="157">
        <v>0</v>
      </c>
      <c r="P54" s="157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7">
        <v>0</v>
      </c>
      <c r="W54" s="157">
        <v>0</v>
      </c>
      <c r="X54" s="157">
        <v>0</v>
      </c>
      <c r="Y54" s="157">
        <v>0</v>
      </c>
      <c r="Z54" s="157">
        <v>0</v>
      </c>
      <c r="AA54" s="157">
        <v>0</v>
      </c>
      <c r="AB54" s="157">
        <v>0</v>
      </c>
      <c r="AC54" s="157">
        <v>0</v>
      </c>
      <c r="AD54" s="157">
        <v>0</v>
      </c>
      <c r="AE54" s="157">
        <v>0</v>
      </c>
      <c r="AF54" s="157">
        <v>0</v>
      </c>
      <c r="AG54" s="157">
        <v>0</v>
      </c>
      <c r="AH54" s="157">
        <v>0</v>
      </c>
      <c r="AI54" s="157">
        <v>0</v>
      </c>
      <c r="AJ54" s="157">
        <v>0</v>
      </c>
      <c r="AK54" s="22">
        <f t="shared" si="2"/>
        <v>0</v>
      </c>
      <c r="AL54" s="20">
        <f t="shared" si="1"/>
        <v>0</v>
      </c>
      <c r="AN54" s="16"/>
    </row>
    <row r="55" spans="2:40" ht="12.75" customHeight="1" x14ac:dyDescent="0.25">
      <c r="B55" s="17" t="str">
        <f t="shared" si="6"/>
        <v>Centro_San Isidro</v>
      </c>
      <c r="C55" s="107" t="s">
        <v>28</v>
      </c>
      <c r="D55" s="107" t="s">
        <v>80</v>
      </c>
      <c r="E55" s="107" t="s">
        <v>79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57">
        <v>0</v>
      </c>
      <c r="L55" s="157">
        <v>0</v>
      </c>
      <c r="M55" s="157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7">
        <v>0</v>
      </c>
      <c r="W55" s="157">
        <v>0</v>
      </c>
      <c r="X55" s="157">
        <v>0</v>
      </c>
      <c r="Y55" s="157">
        <v>0</v>
      </c>
      <c r="Z55" s="157">
        <v>0</v>
      </c>
      <c r="AA55" s="157">
        <v>0</v>
      </c>
      <c r="AB55" s="157">
        <v>0</v>
      </c>
      <c r="AC55" s="157">
        <v>0.2</v>
      </c>
      <c r="AD55" s="157">
        <v>0</v>
      </c>
      <c r="AE55" s="157">
        <v>0</v>
      </c>
      <c r="AF55" s="157">
        <v>0</v>
      </c>
      <c r="AG55" s="157">
        <v>0</v>
      </c>
      <c r="AH55" s="157">
        <v>0</v>
      </c>
      <c r="AI55" s="157">
        <v>0</v>
      </c>
      <c r="AJ55" s="157">
        <v>0</v>
      </c>
      <c r="AK55" s="22">
        <f t="shared" si="2"/>
        <v>0.2</v>
      </c>
      <c r="AL55" s="20">
        <f t="shared" si="1"/>
        <v>6.4516129032258064E-3</v>
      </c>
    </row>
    <row r="56" spans="2:40" ht="12.75" customHeight="1" x14ac:dyDescent="0.25">
      <c r="B56" s="17" t="str">
        <f t="shared" si="6"/>
        <v>Huasteca_5 de Mayo</v>
      </c>
      <c r="C56" s="17" t="s">
        <v>10</v>
      </c>
      <c r="D56" s="17" t="s">
        <v>83</v>
      </c>
      <c r="E56" s="17" t="s">
        <v>84</v>
      </c>
      <c r="F56" s="186" t="s">
        <v>162</v>
      </c>
      <c r="G56" s="186" t="s">
        <v>162</v>
      </c>
      <c r="H56" s="186" t="s">
        <v>162</v>
      </c>
      <c r="I56" s="186" t="s">
        <v>162</v>
      </c>
      <c r="J56" s="186" t="s">
        <v>162</v>
      </c>
      <c r="K56" s="186" t="s">
        <v>162</v>
      </c>
      <c r="L56" s="186" t="s">
        <v>162</v>
      </c>
      <c r="M56" s="186" t="s">
        <v>162</v>
      </c>
      <c r="N56" s="186" t="s">
        <v>162</v>
      </c>
      <c r="O56" s="186" t="s">
        <v>162</v>
      </c>
      <c r="P56" s="186" t="s">
        <v>162</v>
      </c>
      <c r="Q56" s="186" t="s">
        <v>162</v>
      </c>
      <c r="R56" s="186" t="s">
        <v>162</v>
      </c>
      <c r="S56" s="186" t="s">
        <v>162</v>
      </c>
      <c r="T56" s="186" t="s">
        <v>162</v>
      </c>
      <c r="U56" s="186" t="s">
        <v>162</v>
      </c>
      <c r="V56" s="186" t="s">
        <v>162</v>
      </c>
      <c r="W56" s="186" t="s">
        <v>162</v>
      </c>
      <c r="X56" s="186" t="s">
        <v>162</v>
      </c>
      <c r="Y56" s="186" t="s">
        <v>162</v>
      </c>
      <c r="Z56" s="186" t="s">
        <v>162</v>
      </c>
      <c r="AA56" s="186" t="s">
        <v>162</v>
      </c>
      <c r="AB56" s="186" t="s">
        <v>162</v>
      </c>
      <c r="AC56" s="186" t="s">
        <v>162</v>
      </c>
      <c r="AD56" s="186" t="s">
        <v>162</v>
      </c>
      <c r="AE56" s="186" t="s">
        <v>162</v>
      </c>
      <c r="AF56" s="186" t="s">
        <v>162</v>
      </c>
      <c r="AG56" s="186" t="s">
        <v>162</v>
      </c>
      <c r="AH56" s="186" t="s">
        <v>162</v>
      </c>
      <c r="AI56" s="186" t="s">
        <v>162</v>
      </c>
      <c r="AJ56" s="186">
        <v>0</v>
      </c>
      <c r="AK56" s="22">
        <f t="shared" si="2"/>
        <v>0</v>
      </c>
      <c r="AL56" s="20">
        <f t="shared" si="1"/>
        <v>0</v>
      </c>
    </row>
    <row r="57" spans="2:40" ht="12.75" customHeight="1" x14ac:dyDescent="0.25">
      <c r="B57" s="17" t="str">
        <f t="shared" si="6"/>
        <v>Huasteca_Estación Coyoles</v>
      </c>
      <c r="C57" s="17" t="s">
        <v>10</v>
      </c>
      <c r="D57" s="17" t="s">
        <v>85</v>
      </c>
      <c r="E57" s="17" t="s">
        <v>84</v>
      </c>
      <c r="F57" s="186" t="s">
        <v>162</v>
      </c>
      <c r="G57" s="186" t="s">
        <v>162</v>
      </c>
      <c r="H57" s="186" t="s">
        <v>162</v>
      </c>
      <c r="I57" s="186" t="s">
        <v>162</v>
      </c>
      <c r="J57" s="186" t="s">
        <v>162</v>
      </c>
      <c r="K57" s="186" t="s">
        <v>162</v>
      </c>
      <c r="L57" s="186" t="s">
        <v>162</v>
      </c>
      <c r="M57" s="186" t="s">
        <v>162</v>
      </c>
      <c r="N57" s="186" t="s">
        <v>162</v>
      </c>
      <c r="O57" s="186" t="s">
        <v>162</v>
      </c>
      <c r="P57" s="186" t="s">
        <v>162</v>
      </c>
      <c r="Q57" s="186" t="s">
        <v>162</v>
      </c>
      <c r="R57" s="186" t="s">
        <v>162</v>
      </c>
      <c r="S57" s="186" t="s">
        <v>162</v>
      </c>
      <c r="T57" s="186" t="s">
        <v>162</v>
      </c>
      <c r="U57" s="186" t="s">
        <v>162</v>
      </c>
      <c r="V57" s="186" t="s">
        <v>162</v>
      </c>
      <c r="W57" s="186" t="s">
        <v>162</v>
      </c>
      <c r="X57" s="186" t="s">
        <v>162</v>
      </c>
      <c r="Y57" s="186" t="s">
        <v>162</v>
      </c>
      <c r="Z57" s="186" t="s">
        <v>162</v>
      </c>
      <c r="AA57" s="186" t="s">
        <v>162</v>
      </c>
      <c r="AB57" s="186" t="s">
        <v>162</v>
      </c>
      <c r="AC57" s="186" t="s">
        <v>162</v>
      </c>
      <c r="AD57" s="186" t="s">
        <v>162</v>
      </c>
      <c r="AE57" s="186" t="s">
        <v>162</v>
      </c>
      <c r="AF57" s="186" t="s">
        <v>162</v>
      </c>
      <c r="AG57" s="186" t="s">
        <v>162</v>
      </c>
      <c r="AH57" s="186" t="s">
        <v>162</v>
      </c>
      <c r="AI57" s="186" t="s">
        <v>162</v>
      </c>
      <c r="AJ57" s="186">
        <v>0</v>
      </c>
      <c r="AK57" s="22">
        <f t="shared" si="2"/>
        <v>0</v>
      </c>
      <c r="AL57" s="20">
        <f t="shared" si="1"/>
        <v>0</v>
      </c>
      <c r="AN57" s="16"/>
    </row>
    <row r="58" spans="2:40" ht="12.75" customHeight="1" x14ac:dyDescent="0.25">
      <c r="B58" s="17" t="str">
        <f t="shared" si="6"/>
        <v>Huasteca_Ingenio Plan de Ayala</v>
      </c>
      <c r="C58" s="17" t="s">
        <v>10</v>
      </c>
      <c r="D58" s="17" t="s">
        <v>121</v>
      </c>
      <c r="E58" s="17" t="s">
        <v>84</v>
      </c>
      <c r="F58" s="186" t="s">
        <v>162</v>
      </c>
      <c r="G58" s="186" t="s">
        <v>162</v>
      </c>
      <c r="H58" s="186" t="s">
        <v>162</v>
      </c>
      <c r="I58" s="186" t="s">
        <v>162</v>
      </c>
      <c r="J58" s="186" t="s">
        <v>162</v>
      </c>
      <c r="K58" s="186" t="s">
        <v>162</v>
      </c>
      <c r="L58" s="186" t="s">
        <v>162</v>
      </c>
      <c r="M58" s="186" t="s">
        <v>162</v>
      </c>
      <c r="N58" s="186" t="s">
        <v>162</v>
      </c>
      <c r="O58" s="186" t="s">
        <v>162</v>
      </c>
      <c r="P58" s="186" t="s">
        <v>162</v>
      </c>
      <c r="Q58" s="186" t="s">
        <v>162</v>
      </c>
      <c r="R58" s="186" t="s">
        <v>162</v>
      </c>
      <c r="S58" s="186" t="s">
        <v>162</v>
      </c>
      <c r="T58" s="186" t="s">
        <v>162</v>
      </c>
      <c r="U58" s="186" t="s">
        <v>162</v>
      </c>
      <c r="V58" s="186" t="s">
        <v>162</v>
      </c>
      <c r="W58" s="186" t="s">
        <v>162</v>
      </c>
      <c r="X58" s="186" t="s">
        <v>162</v>
      </c>
      <c r="Y58" s="186" t="s">
        <v>162</v>
      </c>
      <c r="Z58" s="186" t="s">
        <v>162</v>
      </c>
      <c r="AA58" s="186" t="s">
        <v>162</v>
      </c>
      <c r="AB58" s="186" t="s">
        <v>162</v>
      </c>
      <c r="AC58" s="186" t="s">
        <v>162</v>
      </c>
      <c r="AD58" s="186" t="s">
        <v>162</v>
      </c>
      <c r="AE58" s="186" t="s">
        <v>162</v>
      </c>
      <c r="AF58" s="186" t="s">
        <v>162</v>
      </c>
      <c r="AG58" s="186" t="s">
        <v>162</v>
      </c>
      <c r="AH58" s="186" t="s">
        <v>162</v>
      </c>
      <c r="AI58" s="186" t="s">
        <v>162</v>
      </c>
      <c r="AJ58" s="186">
        <v>0</v>
      </c>
      <c r="AK58" s="22">
        <f t="shared" si="2"/>
        <v>0</v>
      </c>
      <c r="AL58" s="20">
        <f t="shared" si="1"/>
        <v>0</v>
      </c>
    </row>
    <row r="59" spans="2:40" ht="12.75" customHeight="1" x14ac:dyDescent="0.25">
      <c r="B59" s="17" t="str">
        <f t="shared" si="6"/>
        <v>Huasteca_La Hincada</v>
      </c>
      <c r="C59" s="17" t="s">
        <v>10</v>
      </c>
      <c r="D59" s="17" t="s">
        <v>86</v>
      </c>
      <c r="E59" s="17" t="s">
        <v>84</v>
      </c>
      <c r="F59" s="186" t="s">
        <v>162</v>
      </c>
      <c r="G59" s="186" t="s">
        <v>162</v>
      </c>
      <c r="H59" s="186" t="s">
        <v>162</v>
      </c>
      <c r="I59" s="186" t="s">
        <v>162</v>
      </c>
      <c r="J59" s="186" t="s">
        <v>162</v>
      </c>
      <c r="K59" s="186" t="s">
        <v>162</v>
      </c>
      <c r="L59" s="186" t="s">
        <v>162</v>
      </c>
      <c r="M59" s="186" t="s">
        <v>162</v>
      </c>
      <c r="N59" s="186" t="s">
        <v>162</v>
      </c>
      <c r="O59" s="186" t="s">
        <v>162</v>
      </c>
      <c r="P59" s="186" t="s">
        <v>162</v>
      </c>
      <c r="Q59" s="186" t="s">
        <v>162</v>
      </c>
      <c r="R59" s="186" t="s">
        <v>162</v>
      </c>
      <c r="S59" s="186" t="s">
        <v>162</v>
      </c>
      <c r="T59" s="186" t="s">
        <v>162</v>
      </c>
      <c r="U59" s="186" t="s">
        <v>162</v>
      </c>
      <c r="V59" s="186" t="s">
        <v>162</v>
      </c>
      <c r="W59" s="186" t="s">
        <v>162</v>
      </c>
      <c r="X59" s="186" t="s">
        <v>162</v>
      </c>
      <c r="Y59" s="186" t="s">
        <v>162</v>
      </c>
      <c r="Z59" s="186" t="s">
        <v>162</v>
      </c>
      <c r="AA59" s="186" t="s">
        <v>162</v>
      </c>
      <c r="AB59" s="186" t="s">
        <v>162</v>
      </c>
      <c r="AC59" s="186" t="s">
        <v>162</v>
      </c>
      <c r="AD59" s="186" t="s">
        <v>162</v>
      </c>
      <c r="AE59" s="186" t="s">
        <v>162</v>
      </c>
      <c r="AF59" s="186" t="s">
        <v>162</v>
      </c>
      <c r="AG59" s="186" t="s">
        <v>162</v>
      </c>
      <c r="AH59" s="186" t="s">
        <v>162</v>
      </c>
      <c r="AI59" s="186" t="s">
        <v>162</v>
      </c>
      <c r="AJ59" s="186">
        <v>0</v>
      </c>
      <c r="AK59" s="22">
        <f t="shared" si="2"/>
        <v>0</v>
      </c>
      <c r="AL59" s="20">
        <f t="shared" si="1"/>
        <v>0</v>
      </c>
      <c r="AN59" s="16"/>
    </row>
    <row r="60" spans="2:40" ht="12.75" customHeight="1" x14ac:dyDescent="0.25">
      <c r="B60" s="17" t="str">
        <f t="shared" si="6"/>
        <v>Huasteca_Tampaya</v>
      </c>
      <c r="C60" s="17" t="s">
        <v>10</v>
      </c>
      <c r="D60" s="17" t="s">
        <v>87</v>
      </c>
      <c r="E60" s="17" t="s">
        <v>84</v>
      </c>
      <c r="F60" s="186" t="s">
        <v>162</v>
      </c>
      <c r="G60" s="186" t="s">
        <v>162</v>
      </c>
      <c r="H60" s="186" t="s">
        <v>162</v>
      </c>
      <c r="I60" s="186" t="s">
        <v>162</v>
      </c>
      <c r="J60" s="186" t="s">
        <v>162</v>
      </c>
      <c r="K60" s="186" t="s">
        <v>162</v>
      </c>
      <c r="L60" s="186" t="s">
        <v>162</v>
      </c>
      <c r="M60" s="186" t="s">
        <v>162</v>
      </c>
      <c r="N60" s="186" t="s">
        <v>162</v>
      </c>
      <c r="O60" s="186" t="s">
        <v>162</v>
      </c>
      <c r="P60" s="186" t="s">
        <v>162</v>
      </c>
      <c r="Q60" s="186" t="s">
        <v>162</v>
      </c>
      <c r="R60" s="186" t="s">
        <v>162</v>
      </c>
      <c r="S60" s="186" t="s">
        <v>162</v>
      </c>
      <c r="T60" s="186" t="s">
        <v>162</v>
      </c>
      <c r="U60" s="186" t="s">
        <v>162</v>
      </c>
      <c r="V60" s="186" t="s">
        <v>162</v>
      </c>
      <c r="W60" s="186" t="s">
        <v>162</v>
      </c>
      <c r="X60" s="186" t="s">
        <v>162</v>
      </c>
      <c r="Y60" s="186" t="s">
        <v>162</v>
      </c>
      <c r="Z60" s="186" t="s">
        <v>162</v>
      </c>
      <c r="AA60" s="186" t="s">
        <v>162</v>
      </c>
      <c r="AB60" s="186" t="s">
        <v>162</v>
      </c>
      <c r="AC60" s="186" t="s">
        <v>162</v>
      </c>
      <c r="AD60" s="186" t="s">
        <v>162</v>
      </c>
      <c r="AE60" s="186" t="s">
        <v>162</v>
      </c>
      <c r="AF60" s="186" t="s">
        <v>162</v>
      </c>
      <c r="AG60" s="186" t="s">
        <v>162</v>
      </c>
      <c r="AH60" s="186" t="s">
        <v>162</v>
      </c>
      <c r="AI60" s="186" t="s">
        <v>162</v>
      </c>
      <c r="AJ60" s="186">
        <v>0</v>
      </c>
      <c r="AK60" s="22">
        <f t="shared" si="2"/>
        <v>0</v>
      </c>
      <c r="AL60" s="20">
        <f t="shared" si="1"/>
        <v>0</v>
      </c>
    </row>
    <row r="61" spans="2:40" ht="12.75" customHeight="1" x14ac:dyDescent="0.25">
      <c r="B61" s="17" t="str">
        <f t="shared" si="6"/>
        <v>Huasteca_INIFAP Ebano</v>
      </c>
      <c r="C61" s="17" t="s">
        <v>10</v>
      </c>
      <c r="D61" s="17" t="s">
        <v>88</v>
      </c>
      <c r="E61" s="17" t="s">
        <v>89</v>
      </c>
      <c r="F61" s="157">
        <v>0</v>
      </c>
      <c r="G61" s="157">
        <v>2.6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0</v>
      </c>
      <c r="N61" s="157">
        <v>0</v>
      </c>
      <c r="O61" s="157">
        <v>0.2</v>
      </c>
      <c r="P61" s="157">
        <v>0</v>
      </c>
      <c r="Q61" s="157">
        <v>0</v>
      </c>
      <c r="R61" s="157">
        <v>0.2</v>
      </c>
      <c r="S61" s="157">
        <v>0</v>
      </c>
      <c r="T61" s="157">
        <v>0</v>
      </c>
      <c r="U61" s="157">
        <v>0.4</v>
      </c>
      <c r="V61" s="157">
        <v>0</v>
      </c>
      <c r="W61" s="157">
        <v>0</v>
      </c>
      <c r="X61" s="157">
        <v>0</v>
      </c>
      <c r="Y61" s="157">
        <v>0</v>
      </c>
      <c r="Z61" s="157">
        <v>0</v>
      </c>
      <c r="AA61" s="157">
        <v>0</v>
      </c>
      <c r="AB61" s="157">
        <v>0</v>
      </c>
      <c r="AC61" s="157">
        <v>0.2</v>
      </c>
      <c r="AD61" s="157">
        <v>0</v>
      </c>
      <c r="AE61" s="157">
        <v>0</v>
      </c>
      <c r="AF61" s="157">
        <v>0</v>
      </c>
      <c r="AG61" s="157">
        <v>0</v>
      </c>
      <c r="AH61" s="157">
        <v>0</v>
      </c>
      <c r="AI61" s="157">
        <v>0.2</v>
      </c>
      <c r="AJ61" s="157">
        <v>0</v>
      </c>
      <c r="AK61" s="22">
        <f t="shared" si="2"/>
        <v>3.8000000000000007</v>
      </c>
      <c r="AL61" s="20">
        <f t="shared" si="1"/>
        <v>0.12258064516129034</v>
      </c>
      <c r="AN61" s="16"/>
    </row>
    <row r="62" spans="2:40" ht="12.75" customHeight="1" x14ac:dyDescent="0.25">
      <c r="B62" s="17" t="str">
        <f t="shared" si="6"/>
        <v>Huasteca_Ponciano</v>
      </c>
      <c r="C62" s="17" t="s">
        <v>10</v>
      </c>
      <c r="D62" s="17" t="s">
        <v>90</v>
      </c>
      <c r="E62" s="17" t="s">
        <v>89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7">
        <v>15.8</v>
      </c>
      <c r="W62" s="157">
        <v>0</v>
      </c>
      <c r="X62" s="157">
        <v>0</v>
      </c>
      <c r="Y62" s="157">
        <v>0</v>
      </c>
      <c r="Z62" s="157">
        <v>0</v>
      </c>
      <c r="AA62" s="157">
        <v>0.2</v>
      </c>
      <c r="AB62" s="157">
        <v>0</v>
      </c>
      <c r="AC62" s="157">
        <v>0.2</v>
      </c>
      <c r="AD62" s="157">
        <v>0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</v>
      </c>
      <c r="AK62" s="22">
        <f t="shared" si="2"/>
        <v>16.2</v>
      </c>
      <c r="AL62" s="20">
        <f t="shared" si="1"/>
        <v>0.52258064516129032</v>
      </c>
    </row>
    <row r="63" spans="2:40" ht="12.75" customHeight="1" x14ac:dyDescent="0.25">
      <c r="B63" s="17" t="str">
        <f t="shared" si="6"/>
        <v>Huasteca_Santa Fé</v>
      </c>
      <c r="C63" s="17" t="s">
        <v>10</v>
      </c>
      <c r="D63" s="17" t="s">
        <v>91</v>
      </c>
      <c r="E63" s="17" t="s">
        <v>89</v>
      </c>
      <c r="F63" s="157">
        <v>0</v>
      </c>
      <c r="G63" s="157">
        <v>1.4</v>
      </c>
      <c r="H63" s="157">
        <v>0</v>
      </c>
      <c r="I63" s="157">
        <v>0</v>
      </c>
      <c r="J63" s="157">
        <v>0</v>
      </c>
      <c r="K63" s="157">
        <v>0</v>
      </c>
      <c r="L63" s="157">
        <v>0</v>
      </c>
      <c r="M63" s="157">
        <v>0</v>
      </c>
      <c r="N63" s="157">
        <v>0</v>
      </c>
      <c r="O63" s="157">
        <v>0</v>
      </c>
      <c r="P63" s="157">
        <v>0.2</v>
      </c>
      <c r="Q63" s="157">
        <v>0</v>
      </c>
      <c r="R63" s="157">
        <v>0</v>
      </c>
      <c r="S63" s="157">
        <v>0</v>
      </c>
      <c r="T63" s="157">
        <v>0</v>
      </c>
      <c r="U63" s="157">
        <v>0.2</v>
      </c>
      <c r="V63" s="157">
        <v>0</v>
      </c>
      <c r="W63" s="157">
        <v>0</v>
      </c>
      <c r="X63" s="157">
        <v>0</v>
      </c>
      <c r="Y63" s="157">
        <v>0</v>
      </c>
      <c r="Z63" s="157">
        <v>0</v>
      </c>
      <c r="AA63" s="157">
        <v>0</v>
      </c>
      <c r="AB63" s="157">
        <v>0</v>
      </c>
      <c r="AC63" s="157">
        <v>0</v>
      </c>
      <c r="AD63" s="157">
        <v>0</v>
      </c>
      <c r="AE63" s="157">
        <v>0</v>
      </c>
      <c r="AF63" s="157">
        <v>0</v>
      </c>
      <c r="AG63" s="157">
        <v>0</v>
      </c>
      <c r="AH63" s="157">
        <v>0</v>
      </c>
      <c r="AI63" s="157">
        <v>0</v>
      </c>
      <c r="AJ63" s="157">
        <v>0</v>
      </c>
      <c r="AK63" s="22">
        <f t="shared" si="2"/>
        <v>1.7999999999999998</v>
      </c>
      <c r="AL63" s="20">
        <f t="shared" si="1"/>
        <v>5.8064516129032254E-2</v>
      </c>
      <c r="AN63" s="16"/>
    </row>
    <row r="64" spans="2:40" ht="12.75" customHeight="1" x14ac:dyDescent="0.25">
      <c r="B64" s="17" t="str">
        <f t="shared" si="6"/>
        <v xml:space="preserve">Huasteca_Santa Martha </v>
      </c>
      <c r="C64" s="17" t="s">
        <v>10</v>
      </c>
      <c r="D64" s="17" t="s">
        <v>92</v>
      </c>
      <c r="E64" s="17" t="s">
        <v>89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</v>
      </c>
      <c r="M64" s="157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0</v>
      </c>
      <c r="W64" s="157">
        <v>0</v>
      </c>
      <c r="X64" s="157">
        <v>0</v>
      </c>
      <c r="Y64" s="157">
        <v>0</v>
      </c>
      <c r="Z64" s="157">
        <v>0</v>
      </c>
      <c r="AA64" s="157">
        <v>0</v>
      </c>
      <c r="AB64" s="157">
        <v>0</v>
      </c>
      <c r="AC64" s="157">
        <v>0</v>
      </c>
      <c r="AD64" s="157">
        <v>0</v>
      </c>
      <c r="AE64" s="157">
        <v>0</v>
      </c>
      <c r="AF64" s="157">
        <v>0</v>
      </c>
      <c r="AG64" s="157">
        <v>0</v>
      </c>
      <c r="AH64" s="157">
        <v>0</v>
      </c>
      <c r="AI64" s="157">
        <v>0</v>
      </c>
      <c r="AJ64" s="157">
        <v>0</v>
      </c>
      <c r="AK64" s="22">
        <f t="shared" si="2"/>
        <v>0</v>
      </c>
      <c r="AL64" s="20">
        <f t="shared" si="1"/>
        <v>0</v>
      </c>
    </row>
    <row r="65" spans="2:40" ht="12.75" customHeight="1" x14ac:dyDescent="0.25">
      <c r="B65" s="17" t="str">
        <f t="shared" si="6"/>
        <v>Huasteca_El Estribo</v>
      </c>
      <c r="C65" s="17" t="s">
        <v>10</v>
      </c>
      <c r="D65" s="17" t="s">
        <v>93</v>
      </c>
      <c r="E65" s="17" t="s">
        <v>94</v>
      </c>
      <c r="F65" s="186" t="s">
        <v>162</v>
      </c>
      <c r="G65" s="186" t="s">
        <v>162</v>
      </c>
      <c r="H65" s="186" t="s">
        <v>162</v>
      </c>
      <c r="I65" s="186" t="s">
        <v>162</v>
      </c>
      <c r="J65" s="186" t="s">
        <v>162</v>
      </c>
      <c r="K65" s="186" t="s">
        <v>162</v>
      </c>
      <c r="L65" s="186" t="s">
        <v>162</v>
      </c>
      <c r="M65" s="186" t="s">
        <v>162</v>
      </c>
      <c r="N65" s="186" t="s">
        <v>162</v>
      </c>
      <c r="O65" s="186" t="s">
        <v>162</v>
      </c>
      <c r="P65" s="186" t="s">
        <v>162</v>
      </c>
      <c r="Q65" s="186" t="s">
        <v>162</v>
      </c>
      <c r="R65" s="186" t="s">
        <v>162</v>
      </c>
      <c r="S65" s="186" t="s">
        <v>162</v>
      </c>
      <c r="T65" s="186" t="s">
        <v>162</v>
      </c>
      <c r="U65" s="186" t="s">
        <v>162</v>
      </c>
      <c r="V65" s="186" t="s">
        <v>162</v>
      </c>
      <c r="W65" s="186" t="s">
        <v>162</v>
      </c>
      <c r="X65" s="186" t="s">
        <v>162</v>
      </c>
      <c r="Y65" s="186" t="s">
        <v>162</v>
      </c>
      <c r="Z65" s="186" t="s">
        <v>162</v>
      </c>
      <c r="AA65" s="186" t="s">
        <v>162</v>
      </c>
      <c r="AB65" s="186" t="s">
        <v>162</v>
      </c>
      <c r="AC65" s="186" t="s">
        <v>162</v>
      </c>
      <c r="AD65" s="186" t="s">
        <v>162</v>
      </c>
      <c r="AE65" s="186" t="s">
        <v>162</v>
      </c>
      <c r="AF65" s="186" t="s">
        <v>162</v>
      </c>
      <c r="AG65" s="186" t="s">
        <v>162</v>
      </c>
      <c r="AH65" s="186" t="s">
        <v>162</v>
      </c>
      <c r="AI65" s="186" t="s">
        <v>162</v>
      </c>
      <c r="AJ65" s="186">
        <v>0</v>
      </c>
      <c r="AK65" s="22">
        <f t="shared" si="2"/>
        <v>0</v>
      </c>
      <c r="AL65" s="20">
        <f t="shared" si="1"/>
        <v>0</v>
      </c>
      <c r="AN65" s="16"/>
    </row>
    <row r="66" spans="2:40" ht="12.75" customHeight="1" x14ac:dyDescent="0.25">
      <c r="B66" s="17" t="str">
        <f t="shared" si="6"/>
        <v>Huasteca_El Rosario</v>
      </c>
      <c r="C66" s="17" t="s">
        <v>10</v>
      </c>
      <c r="D66" s="17" t="s">
        <v>95</v>
      </c>
      <c r="E66" s="17" t="s">
        <v>94</v>
      </c>
      <c r="F66" s="186" t="s">
        <v>162</v>
      </c>
      <c r="G66" s="186" t="s">
        <v>162</v>
      </c>
      <c r="H66" s="186" t="s">
        <v>162</v>
      </c>
      <c r="I66" s="186" t="s">
        <v>162</v>
      </c>
      <c r="J66" s="186" t="s">
        <v>162</v>
      </c>
      <c r="K66" s="186" t="s">
        <v>162</v>
      </c>
      <c r="L66" s="186" t="s">
        <v>162</v>
      </c>
      <c r="M66" s="186" t="s">
        <v>162</v>
      </c>
      <c r="N66" s="186" t="s">
        <v>162</v>
      </c>
      <c r="O66" s="186" t="s">
        <v>162</v>
      </c>
      <c r="P66" s="186" t="s">
        <v>162</v>
      </c>
      <c r="Q66" s="186" t="s">
        <v>162</v>
      </c>
      <c r="R66" s="186" t="s">
        <v>162</v>
      </c>
      <c r="S66" s="186" t="s">
        <v>162</v>
      </c>
      <c r="T66" s="186" t="s">
        <v>162</v>
      </c>
      <c r="U66" s="186" t="s">
        <v>162</v>
      </c>
      <c r="V66" s="186" t="s">
        <v>162</v>
      </c>
      <c r="W66" s="186" t="s">
        <v>162</v>
      </c>
      <c r="X66" s="186" t="s">
        <v>162</v>
      </c>
      <c r="Y66" s="186" t="s">
        <v>162</v>
      </c>
      <c r="Z66" s="186" t="s">
        <v>162</v>
      </c>
      <c r="AA66" s="186" t="s">
        <v>162</v>
      </c>
      <c r="AB66" s="186" t="s">
        <v>162</v>
      </c>
      <c r="AC66" s="186" t="s">
        <v>162</v>
      </c>
      <c r="AD66" s="186" t="s">
        <v>162</v>
      </c>
      <c r="AE66" s="186" t="s">
        <v>162</v>
      </c>
      <c r="AF66" s="186" t="s">
        <v>162</v>
      </c>
      <c r="AG66" s="186" t="s">
        <v>162</v>
      </c>
      <c r="AH66" s="186" t="s">
        <v>162</v>
      </c>
      <c r="AI66" s="186" t="s">
        <v>162</v>
      </c>
      <c r="AJ66" s="186">
        <v>0</v>
      </c>
      <c r="AK66" s="22">
        <f t="shared" si="2"/>
        <v>0</v>
      </c>
      <c r="AL66" s="20">
        <f t="shared" si="1"/>
        <v>0</v>
      </c>
    </row>
    <row r="67" spans="2:40" ht="12.75" customHeight="1" x14ac:dyDescent="0.25">
      <c r="B67" s="17" t="str">
        <f t="shared" si="6"/>
        <v xml:space="preserve">Huasteca_INIFAP Huichihuayan </v>
      </c>
      <c r="C67" s="17" t="s">
        <v>10</v>
      </c>
      <c r="D67" s="17" t="s">
        <v>96</v>
      </c>
      <c r="E67" s="17" t="s">
        <v>97</v>
      </c>
      <c r="F67" s="186" t="s">
        <v>162</v>
      </c>
      <c r="G67" s="186" t="s">
        <v>162</v>
      </c>
      <c r="H67" s="186" t="s">
        <v>162</v>
      </c>
      <c r="I67" s="186" t="s">
        <v>162</v>
      </c>
      <c r="J67" s="186" t="s">
        <v>162</v>
      </c>
      <c r="K67" s="186" t="s">
        <v>162</v>
      </c>
      <c r="L67" s="186" t="s">
        <v>162</v>
      </c>
      <c r="M67" s="186" t="s">
        <v>162</v>
      </c>
      <c r="N67" s="186" t="s">
        <v>162</v>
      </c>
      <c r="O67" s="186" t="s">
        <v>162</v>
      </c>
      <c r="P67" s="186" t="s">
        <v>162</v>
      </c>
      <c r="Q67" s="186" t="s">
        <v>162</v>
      </c>
      <c r="R67" s="186" t="s">
        <v>162</v>
      </c>
      <c r="S67" s="186" t="s">
        <v>162</v>
      </c>
      <c r="T67" s="186" t="s">
        <v>162</v>
      </c>
      <c r="U67" s="186" t="s">
        <v>162</v>
      </c>
      <c r="V67" s="186" t="s">
        <v>162</v>
      </c>
      <c r="W67" s="186" t="s">
        <v>162</v>
      </c>
      <c r="X67" s="186" t="s">
        <v>162</v>
      </c>
      <c r="Y67" s="186" t="s">
        <v>162</v>
      </c>
      <c r="Z67" s="186" t="s">
        <v>162</v>
      </c>
      <c r="AA67" s="186" t="s">
        <v>162</v>
      </c>
      <c r="AB67" s="186" t="s">
        <v>162</v>
      </c>
      <c r="AC67" s="186" t="s">
        <v>162</v>
      </c>
      <c r="AD67" s="186" t="s">
        <v>162</v>
      </c>
      <c r="AE67" s="186" t="s">
        <v>162</v>
      </c>
      <c r="AF67" s="186" t="s">
        <v>162</v>
      </c>
      <c r="AG67" s="186" t="s">
        <v>162</v>
      </c>
      <c r="AH67" s="186" t="s">
        <v>162</v>
      </c>
      <c r="AI67" s="186" t="s">
        <v>162</v>
      </c>
      <c r="AJ67" s="186">
        <v>0</v>
      </c>
      <c r="AK67" s="22">
        <f t="shared" si="2"/>
        <v>0</v>
      </c>
      <c r="AL67" s="20">
        <f t="shared" si="1"/>
        <v>0</v>
      </c>
      <c r="AN67" s="16"/>
    </row>
    <row r="68" spans="2:40" ht="12.75" customHeight="1" x14ac:dyDescent="0.25">
      <c r="B68" s="17" t="str">
        <f t="shared" si="6"/>
        <v>Huasteca_El Encanto</v>
      </c>
      <c r="C68" s="17" t="s">
        <v>10</v>
      </c>
      <c r="D68" s="17" t="s">
        <v>98</v>
      </c>
      <c r="E68" s="17" t="s">
        <v>118</v>
      </c>
      <c r="F68" s="186" t="s">
        <v>162</v>
      </c>
      <c r="G68" s="186" t="s">
        <v>162</v>
      </c>
      <c r="H68" s="186" t="s">
        <v>162</v>
      </c>
      <c r="I68" s="186" t="s">
        <v>162</v>
      </c>
      <c r="J68" s="186" t="s">
        <v>162</v>
      </c>
      <c r="K68" s="186" t="s">
        <v>162</v>
      </c>
      <c r="L68" s="186" t="s">
        <v>162</v>
      </c>
      <c r="M68" s="186" t="s">
        <v>162</v>
      </c>
      <c r="N68" s="186" t="s">
        <v>162</v>
      </c>
      <c r="O68" s="186" t="s">
        <v>162</v>
      </c>
      <c r="P68" s="186" t="s">
        <v>162</v>
      </c>
      <c r="Q68" s="186" t="s">
        <v>162</v>
      </c>
      <c r="R68" s="186" t="s">
        <v>162</v>
      </c>
      <c r="S68" s="186" t="s">
        <v>162</v>
      </c>
      <c r="T68" s="186" t="s">
        <v>162</v>
      </c>
      <c r="U68" s="186" t="s">
        <v>162</v>
      </c>
      <c r="V68" s="186" t="s">
        <v>162</v>
      </c>
      <c r="W68" s="186" t="s">
        <v>162</v>
      </c>
      <c r="X68" s="186" t="s">
        <v>162</v>
      </c>
      <c r="Y68" s="186" t="s">
        <v>162</v>
      </c>
      <c r="Z68" s="186" t="s">
        <v>162</v>
      </c>
      <c r="AA68" s="186" t="s">
        <v>162</v>
      </c>
      <c r="AB68" s="186" t="s">
        <v>162</v>
      </c>
      <c r="AC68" s="186" t="s">
        <v>162</v>
      </c>
      <c r="AD68" s="186" t="s">
        <v>162</v>
      </c>
      <c r="AE68" s="186" t="s">
        <v>162</v>
      </c>
      <c r="AF68" s="186" t="s">
        <v>162</v>
      </c>
      <c r="AG68" s="186" t="s">
        <v>162</v>
      </c>
      <c r="AH68" s="186" t="s">
        <v>162</v>
      </c>
      <c r="AI68" s="186" t="s">
        <v>162</v>
      </c>
      <c r="AJ68" s="186">
        <v>0</v>
      </c>
      <c r="AK68" s="22">
        <f t="shared" si="2"/>
        <v>0</v>
      </c>
      <c r="AL68" s="20">
        <f t="shared" si="1"/>
        <v>0</v>
      </c>
    </row>
    <row r="69" spans="2:40" ht="12.75" customHeight="1" x14ac:dyDescent="0.25">
      <c r="B69" s="17" t="str">
        <f t="shared" si="6"/>
        <v>Huasteca_Tancojol</v>
      </c>
      <c r="C69" s="17" t="s">
        <v>10</v>
      </c>
      <c r="D69" s="17" t="s">
        <v>99</v>
      </c>
      <c r="E69" s="17" t="s">
        <v>118</v>
      </c>
      <c r="F69" s="157">
        <v>0</v>
      </c>
      <c r="G69" s="157">
        <v>1</v>
      </c>
      <c r="H69" s="157">
        <v>0</v>
      </c>
      <c r="I69" s="157">
        <v>0</v>
      </c>
      <c r="J69" s="157">
        <v>0</v>
      </c>
      <c r="K69" s="157">
        <v>0</v>
      </c>
      <c r="L69" s="157">
        <v>0</v>
      </c>
      <c r="M69" s="157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7">
        <v>0</v>
      </c>
      <c r="W69" s="157">
        <v>0</v>
      </c>
      <c r="X69" s="157">
        <v>0</v>
      </c>
      <c r="Y69" s="157">
        <v>0</v>
      </c>
      <c r="Z69" s="157">
        <v>0</v>
      </c>
      <c r="AA69" s="157">
        <v>0</v>
      </c>
      <c r="AB69" s="157">
        <v>0</v>
      </c>
      <c r="AC69" s="157">
        <v>0</v>
      </c>
      <c r="AD69" s="157">
        <v>0</v>
      </c>
      <c r="AE69" s="157">
        <v>0</v>
      </c>
      <c r="AF69" s="157">
        <v>0</v>
      </c>
      <c r="AG69" s="157">
        <v>0</v>
      </c>
      <c r="AH69" s="157">
        <v>0</v>
      </c>
      <c r="AI69" s="157">
        <v>0</v>
      </c>
      <c r="AJ69" s="157">
        <v>0</v>
      </c>
      <c r="AK69" s="22">
        <f t="shared" si="2"/>
        <v>1</v>
      </c>
      <c r="AL69" s="20">
        <f t="shared" si="1"/>
        <v>3.2258064516129031E-2</v>
      </c>
      <c r="AN69" s="16"/>
    </row>
    <row r="70" spans="2:40" ht="12.75" customHeight="1" x14ac:dyDescent="0.25">
      <c r="B70" s="17" t="str">
        <f t="shared" si="6"/>
        <v>Huasteca_Est. Rancho El Canal</v>
      </c>
      <c r="C70" s="17" t="s">
        <v>10</v>
      </c>
      <c r="D70" s="17" t="s">
        <v>100</v>
      </c>
      <c r="E70" s="17" t="s">
        <v>101</v>
      </c>
      <c r="F70" s="186" t="s">
        <v>162</v>
      </c>
      <c r="G70" s="186" t="s">
        <v>162</v>
      </c>
      <c r="H70" s="186" t="s">
        <v>162</v>
      </c>
      <c r="I70" s="186" t="s">
        <v>162</v>
      </c>
      <c r="J70" s="186" t="s">
        <v>162</v>
      </c>
      <c r="K70" s="186" t="s">
        <v>162</v>
      </c>
      <c r="L70" s="186" t="s">
        <v>162</v>
      </c>
      <c r="M70" s="186" t="s">
        <v>162</v>
      </c>
      <c r="N70" s="186" t="s">
        <v>162</v>
      </c>
      <c r="O70" s="186" t="s">
        <v>162</v>
      </c>
      <c r="P70" s="186" t="s">
        <v>162</v>
      </c>
      <c r="Q70" s="186" t="s">
        <v>162</v>
      </c>
      <c r="R70" s="186" t="s">
        <v>162</v>
      </c>
      <c r="S70" s="186" t="s">
        <v>162</v>
      </c>
      <c r="T70" s="186" t="s">
        <v>162</v>
      </c>
      <c r="U70" s="186" t="s">
        <v>162</v>
      </c>
      <c r="V70" s="186" t="s">
        <v>162</v>
      </c>
      <c r="W70" s="186" t="s">
        <v>162</v>
      </c>
      <c r="X70" s="186" t="s">
        <v>162</v>
      </c>
      <c r="Y70" s="186" t="s">
        <v>162</v>
      </c>
      <c r="Z70" s="186" t="s">
        <v>162</v>
      </c>
      <c r="AA70" s="186" t="s">
        <v>162</v>
      </c>
      <c r="AB70" s="186" t="s">
        <v>162</v>
      </c>
      <c r="AC70" s="186" t="s">
        <v>162</v>
      </c>
      <c r="AD70" s="186" t="s">
        <v>162</v>
      </c>
      <c r="AE70" s="186" t="s">
        <v>162</v>
      </c>
      <c r="AF70" s="186" t="s">
        <v>162</v>
      </c>
      <c r="AG70" s="186" t="s">
        <v>162</v>
      </c>
      <c r="AH70" s="186" t="s">
        <v>162</v>
      </c>
      <c r="AI70" s="186" t="s">
        <v>162</v>
      </c>
      <c r="AJ70" s="186">
        <v>0</v>
      </c>
      <c r="AK70" s="22">
        <f t="shared" si="2"/>
        <v>0</v>
      </c>
      <c r="AL70" s="20">
        <f t="shared" si="1"/>
        <v>0</v>
      </c>
    </row>
    <row r="71" spans="2:40" ht="12.75" customHeight="1" x14ac:dyDescent="0.25">
      <c r="B71" s="17" t="str">
        <f t="shared" si="6"/>
        <v>Huasteca_Tamasopo</v>
      </c>
      <c r="C71" s="17" t="s">
        <v>10</v>
      </c>
      <c r="D71" s="17" t="s">
        <v>101</v>
      </c>
      <c r="E71" s="17" t="s">
        <v>101</v>
      </c>
      <c r="F71" s="186" t="s">
        <v>162</v>
      </c>
      <c r="G71" s="186" t="s">
        <v>162</v>
      </c>
      <c r="H71" s="186" t="s">
        <v>162</v>
      </c>
      <c r="I71" s="186" t="s">
        <v>162</v>
      </c>
      <c r="J71" s="186" t="s">
        <v>162</v>
      </c>
      <c r="K71" s="186" t="s">
        <v>162</v>
      </c>
      <c r="L71" s="186" t="s">
        <v>162</v>
      </c>
      <c r="M71" s="186" t="s">
        <v>162</v>
      </c>
      <c r="N71" s="186" t="s">
        <v>162</v>
      </c>
      <c r="O71" s="186" t="s">
        <v>162</v>
      </c>
      <c r="P71" s="186" t="s">
        <v>162</v>
      </c>
      <c r="Q71" s="186" t="s">
        <v>162</v>
      </c>
      <c r="R71" s="186" t="s">
        <v>162</v>
      </c>
      <c r="S71" s="186" t="s">
        <v>162</v>
      </c>
      <c r="T71" s="186" t="s">
        <v>162</v>
      </c>
      <c r="U71" s="186" t="s">
        <v>162</v>
      </c>
      <c r="V71" s="186" t="s">
        <v>162</v>
      </c>
      <c r="W71" s="186" t="s">
        <v>162</v>
      </c>
      <c r="X71" s="186" t="s">
        <v>162</v>
      </c>
      <c r="Y71" s="186" t="s">
        <v>162</v>
      </c>
      <c r="Z71" s="186" t="s">
        <v>162</v>
      </c>
      <c r="AA71" s="186" t="s">
        <v>162</v>
      </c>
      <c r="AB71" s="186" t="s">
        <v>162</v>
      </c>
      <c r="AC71" s="186" t="s">
        <v>162</v>
      </c>
      <c r="AD71" s="186" t="s">
        <v>162</v>
      </c>
      <c r="AE71" s="186" t="s">
        <v>162</v>
      </c>
      <c r="AF71" s="186" t="s">
        <v>162</v>
      </c>
      <c r="AG71" s="186" t="s">
        <v>162</v>
      </c>
      <c r="AH71" s="186" t="s">
        <v>162</v>
      </c>
      <c r="AI71" s="186" t="s">
        <v>162</v>
      </c>
      <c r="AJ71" s="186">
        <v>0</v>
      </c>
      <c r="AK71" s="22">
        <f t="shared" si="2"/>
        <v>0</v>
      </c>
      <c r="AL71" s="20">
        <f t="shared" si="1"/>
        <v>0</v>
      </c>
      <c r="AN71" s="16"/>
    </row>
    <row r="72" spans="2:40" ht="12.75" customHeight="1" x14ac:dyDescent="0.25">
      <c r="B72" s="17" t="str">
        <f t="shared" si="6"/>
        <v xml:space="preserve">Huasteca_Rancho Progreso </v>
      </c>
      <c r="C72" s="17" t="s">
        <v>10</v>
      </c>
      <c r="D72" s="17" t="s">
        <v>102</v>
      </c>
      <c r="E72" s="17" t="s">
        <v>103</v>
      </c>
      <c r="F72" s="157">
        <v>0</v>
      </c>
      <c r="G72" s="157">
        <v>0</v>
      </c>
      <c r="H72" s="157">
        <v>0</v>
      </c>
      <c r="I72" s="185" t="s">
        <v>162</v>
      </c>
      <c r="J72" s="185" t="s">
        <v>162</v>
      </c>
      <c r="K72" s="157">
        <v>0</v>
      </c>
      <c r="L72" s="157">
        <v>0</v>
      </c>
      <c r="M72" s="157">
        <v>0</v>
      </c>
      <c r="N72" s="157">
        <v>0</v>
      </c>
      <c r="O72" s="157">
        <v>0</v>
      </c>
      <c r="P72" s="157">
        <v>0</v>
      </c>
      <c r="Q72" s="157">
        <v>0</v>
      </c>
      <c r="R72" s="185" t="s">
        <v>162</v>
      </c>
      <c r="S72" s="185" t="s">
        <v>162</v>
      </c>
      <c r="T72" s="185" t="s">
        <v>162</v>
      </c>
      <c r="U72" s="157">
        <v>0</v>
      </c>
      <c r="V72" s="185" t="s">
        <v>162</v>
      </c>
      <c r="W72" s="185" t="s">
        <v>162</v>
      </c>
      <c r="X72" s="185" t="s">
        <v>162</v>
      </c>
      <c r="Y72" s="157">
        <v>0</v>
      </c>
      <c r="Z72" s="185" t="s">
        <v>162</v>
      </c>
      <c r="AA72" s="185" t="s">
        <v>162</v>
      </c>
      <c r="AB72" s="185" t="s">
        <v>162</v>
      </c>
      <c r="AC72" s="157">
        <v>0</v>
      </c>
      <c r="AD72" s="186" t="s">
        <v>162</v>
      </c>
      <c r="AE72" s="186" t="s">
        <v>162</v>
      </c>
      <c r="AF72" s="186" t="s">
        <v>162</v>
      </c>
      <c r="AG72" s="186" t="s">
        <v>162</v>
      </c>
      <c r="AH72" s="186" t="s">
        <v>162</v>
      </c>
      <c r="AI72" s="186" t="s">
        <v>162</v>
      </c>
      <c r="AJ72" s="186" t="s">
        <v>162</v>
      </c>
      <c r="AK72" s="22">
        <f t="shared" si="2"/>
        <v>0</v>
      </c>
      <c r="AL72" s="20">
        <f t="shared" si="1"/>
        <v>0</v>
      </c>
    </row>
    <row r="73" spans="2:40" ht="12.75" customHeight="1" x14ac:dyDescent="0.25">
      <c r="B73" s="17" t="str">
        <f t="shared" si="6"/>
        <v xml:space="preserve">Huasteca_Tampacoy </v>
      </c>
      <c r="C73" s="17" t="s">
        <v>10</v>
      </c>
      <c r="D73" s="17" t="s">
        <v>104</v>
      </c>
      <c r="E73" s="17" t="s">
        <v>22</v>
      </c>
      <c r="F73" s="157">
        <v>0.2</v>
      </c>
      <c r="G73" s="157">
        <v>6.6</v>
      </c>
      <c r="H73" s="157">
        <v>0</v>
      </c>
      <c r="I73" s="157">
        <v>0</v>
      </c>
      <c r="J73" s="157">
        <v>0</v>
      </c>
      <c r="K73" s="157">
        <v>0</v>
      </c>
      <c r="L73" s="157">
        <v>0</v>
      </c>
      <c r="M73" s="157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7">
        <v>0</v>
      </c>
      <c r="W73" s="157">
        <v>0</v>
      </c>
      <c r="X73" s="157">
        <v>0</v>
      </c>
      <c r="Y73" s="157">
        <v>0</v>
      </c>
      <c r="Z73" s="157">
        <v>0</v>
      </c>
      <c r="AA73" s="157">
        <v>0</v>
      </c>
      <c r="AB73" s="157">
        <v>0</v>
      </c>
      <c r="AC73" s="157">
        <v>0</v>
      </c>
      <c r="AD73" s="157">
        <v>0</v>
      </c>
      <c r="AE73" s="157">
        <v>0</v>
      </c>
      <c r="AF73" s="157">
        <v>0</v>
      </c>
      <c r="AG73" s="157">
        <v>0</v>
      </c>
      <c r="AH73" s="157">
        <v>0</v>
      </c>
      <c r="AI73" s="157">
        <v>0</v>
      </c>
      <c r="AJ73" s="157">
        <v>0</v>
      </c>
      <c r="AK73" s="22">
        <f t="shared" si="2"/>
        <v>6.8</v>
      </c>
      <c r="AL73" s="20">
        <f t="shared" si="1"/>
        <v>0.21935483870967742</v>
      </c>
      <c r="AN73" s="16"/>
    </row>
    <row r="74" spans="2:40" ht="12.75" customHeight="1" x14ac:dyDescent="0.25">
      <c r="B74" s="17" t="str">
        <f t="shared" si="6"/>
        <v>Media_Cd. Del Maíz</v>
      </c>
      <c r="C74" s="108" t="s">
        <v>5</v>
      </c>
      <c r="D74" s="108" t="s">
        <v>105</v>
      </c>
      <c r="E74" s="108" t="s">
        <v>105</v>
      </c>
      <c r="F74" s="185" t="s">
        <v>162</v>
      </c>
      <c r="G74" s="185" t="s">
        <v>162</v>
      </c>
      <c r="H74" s="185" t="s">
        <v>162</v>
      </c>
      <c r="I74" s="185" t="s">
        <v>162</v>
      </c>
      <c r="J74" s="185" t="s">
        <v>162</v>
      </c>
      <c r="K74" s="185" t="s">
        <v>162</v>
      </c>
      <c r="L74" s="185" t="s">
        <v>162</v>
      </c>
      <c r="M74" s="185" t="s">
        <v>162</v>
      </c>
      <c r="N74" s="185" t="s">
        <v>162</v>
      </c>
      <c r="O74" s="185" t="s">
        <v>162</v>
      </c>
      <c r="P74" s="185" t="s">
        <v>162</v>
      </c>
      <c r="Q74" s="185" t="s">
        <v>162</v>
      </c>
      <c r="R74" s="185" t="s">
        <v>162</v>
      </c>
      <c r="S74" s="185" t="s">
        <v>162</v>
      </c>
      <c r="T74" s="185" t="s">
        <v>162</v>
      </c>
      <c r="U74" s="185" t="s">
        <v>162</v>
      </c>
      <c r="V74" s="185" t="s">
        <v>162</v>
      </c>
      <c r="W74" s="157">
        <v>0</v>
      </c>
      <c r="X74" s="157">
        <v>0</v>
      </c>
      <c r="Y74" s="157">
        <v>0</v>
      </c>
      <c r="Z74" s="157">
        <v>0</v>
      </c>
      <c r="AA74" s="157">
        <v>0</v>
      </c>
      <c r="AB74" s="157">
        <v>0.8</v>
      </c>
      <c r="AC74" s="157">
        <v>0</v>
      </c>
      <c r="AD74" s="157">
        <v>0</v>
      </c>
      <c r="AE74" s="157">
        <v>0</v>
      </c>
      <c r="AF74" s="157">
        <v>0</v>
      </c>
      <c r="AG74" s="157">
        <v>0</v>
      </c>
      <c r="AH74" s="157">
        <v>0</v>
      </c>
      <c r="AI74" s="157">
        <v>0</v>
      </c>
      <c r="AJ74" s="140" t="s">
        <v>162</v>
      </c>
      <c r="AK74" s="22">
        <f t="shared" si="2"/>
        <v>0.8</v>
      </c>
      <c r="AL74" s="20">
        <f t="shared" ref="AL74:AL80" si="7">AVERAGE(F74:AJ74)</f>
        <v>6.1538461538461542E-2</v>
      </c>
    </row>
    <row r="75" spans="2:40" ht="12.75" customHeight="1" x14ac:dyDescent="0.25">
      <c r="B75" s="17" t="str">
        <f t="shared" si="6"/>
        <v>Media_CBTA 123</v>
      </c>
      <c r="C75" s="108" t="s">
        <v>5</v>
      </c>
      <c r="D75" s="108" t="s">
        <v>106</v>
      </c>
      <c r="E75" s="108" t="s">
        <v>6</v>
      </c>
      <c r="F75" s="157">
        <v>0</v>
      </c>
      <c r="G75" s="185" t="s">
        <v>162</v>
      </c>
      <c r="H75" s="185" t="s">
        <v>162</v>
      </c>
      <c r="I75" s="185" t="s">
        <v>162</v>
      </c>
      <c r="J75" s="185" t="s">
        <v>162</v>
      </c>
      <c r="K75" s="185" t="s">
        <v>162</v>
      </c>
      <c r="L75" s="185" t="s">
        <v>162</v>
      </c>
      <c r="M75" s="185" t="s">
        <v>162</v>
      </c>
      <c r="N75" s="185" t="s">
        <v>162</v>
      </c>
      <c r="O75" s="185" t="s">
        <v>162</v>
      </c>
      <c r="P75" s="157">
        <v>0</v>
      </c>
      <c r="Q75" s="157">
        <v>0</v>
      </c>
      <c r="R75" s="157">
        <v>0.2</v>
      </c>
      <c r="S75" s="157">
        <v>0</v>
      </c>
      <c r="T75" s="157">
        <v>0</v>
      </c>
      <c r="U75" s="157">
        <v>0</v>
      </c>
      <c r="V75" s="157">
        <v>0</v>
      </c>
      <c r="W75" s="157">
        <v>0</v>
      </c>
      <c r="X75" s="157">
        <v>0</v>
      </c>
      <c r="Y75" s="157">
        <v>0</v>
      </c>
      <c r="Z75" s="157">
        <v>0</v>
      </c>
      <c r="AA75" s="157">
        <v>0.6</v>
      </c>
      <c r="AB75" s="157">
        <v>0</v>
      </c>
      <c r="AC75" s="157">
        <v>0</v>
      </c>
      <c r="AD75" s="157">
        <v>0</v>
      </c>
      <c r="AE75" s="157">
        <v>0</v>
      </c>
      <c r="AF75" s="157">
        <v>0</v>
      </c>
      <c r="AG75" s="157">
        <v>0</v>
      </c>
      <c r="AH75" s="157">
        <v>0</v>
      </c>
      <c r="AI75" s="157">
        <v>0</v>
      </c>
      <c r="AJ75" s="157">
        <v>0</v>
      </c>
      <c r="AK75" s="22">
        <f t="shared" ref="AK75:AK80" si="8">SUM(F75:AJ75)</f>
        <v>0.8</v>
      </c>
      <c r="AL75" s="20">
        <f t="shared" si="7"/>
        <v>3.6363636363636369E-2</v>
      </c>
      <c r="AN75" s="16"/>
    </row>
    <row r="76" spans="2:40" ht="12.75" customHeight="1" x14ac:dyDescent="0.25">
      <c r="B76" s="17" t="str">
        <f t="shared" si="6"/>
        <v>Media_Potrero San Isidro</v>
      </c>
      <c r="C76" s="108" t="s">
        <v>5</v>
      </c>
      <c r="D76" s="108" t="s">
        <v>107</v>
      </c>
      <c r="E76" s="108" t="s">
        <v>108</v>
      </c>
      <c r="F76" s="157">
        <v>0</v>
      </c>
      <c r="G76" s="157">
        <v>0.6</v>
      </c>
      <c r="H76" s="157">
        <v>0</v>
      </c>
      <c r="I76" s="157">
        <v>0</v>
      </c>
      <c r="J76" s="157">
        <v>0</v>
      </c>
      <c r="K76" s="157">
        <v>0</v>
      </c>
      <c r="L76" s="157">
        <v>0.2</v>
      </c>
      <c r="M76" s="157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7">
        <v>0</v>
      </c>
      <c r="W76" s="157">
        <v>0</v>
      </c>
      <c r="X76" s="157">
        <v>0</v>
      </c>
      <c r="Y76" s="157">
        <v>0</v>
      </c>
      <c r="Z76" s="157">
        <v>0</v>
      </c>
      <c r="AA76" s="157">
        <v>0.8</v>
      </c>
      <c r="AB76" s="157">
        <v>0</v>
      </c>
      <c r="AC76" s="157">
        <v>0</v>
      </c>
      <c r="AD76" s="157">
        <v>0</v>
      </c>
      <c r="AE76" s="157">
        <v>0</v>
      </c>
      <c r="AF76" s="157">
        <v>0</v>
      </c>
      <c r="AG76" s="157">
        <v>0</v>
      </c>
      <c r="AH76" s="157">
        <v>0</v>
      </c>
      <c r="AI76" s="157">
        <v>0</v>
      </c>
      <c r="AJ76" s="157">
        <v>2</v>
      </c>
      <c r="AK76" s="22">
        <f t="shared" si="8"/>
        <v>3.6</v>
      </c>
      <c r="AL76" s="20">
        <f t="shared" si="7"/>
        <v>0.11612903225806452</v>
      </c>
    </row>
    <row r="77" spans="2:40" ht="12.75" customHeight="1" x14ac:dyDescent="0.25">
      <c r="B77" s="17" t="str">
        <f t="shared" si="6"/>
        <v>Media_El Naranjal</v>
      </c>
      <c r="C77" s="108" t="s">
        <v>5</v>
      </c>
      <c r="D77" s="108" t="s">
        <v>109</v>
      </c>
      <c r="E77" s="108" t="s">
        <v>7</v>
      </c>
      <c r="F77" s="157">
        <v>0</v>
      </c>
      <c r="G77" s="157">
        <v>0.2</v>
      </c>
      <c r="H77" s="157">
        <v>0</v>
      </c>
      <c r="I77" s="157">
        <v>0</v>
      </c>
      <c r="J77" s="157">
        <v>0</v>
      </c>
      <c r="K77" s="157">
        <v>0</v>
      </c>
      <c r="L77" s="157">
        <v>0</v>
      </c>
      <c r="M77" s="157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7">
        <v>0</v>
      </c>
      <c r="W77" s="157">
        <v>0</v>
      </c>
      <c r="X77" s="157">
        <v>0</v>
      </c>
      <c r="Y77" s="157">
        <v>0</v>
      </c>
      <c r="Z77" s="157">
        <v>0</v>
      </c>
      <c r="AA77" s="157">
        <v>0</v>
      </c>
      <c r="AB77" s="157">
        <v>0</v>
      </c>
      <c r="AC77" s="157">
        <v>0</v>
      </c>
      <c r="AD77" s="157">
        <v>0</v>
      </c>
      <c r="AE77" s="157">
        <v>0</v>
      </c>
      <c r="AF77" s="157">
        <v>0</v>
      </c>
      <c r="AG77" s="157">
        <v>0</v>
      </c>
      <c r="AH77" s="157">
        <v>0</v>
      </c>
      <c r="AI77" s="157">
        <v>0</v>
      </c>
      <c r="AJ77" s="157">
        <v>0</v>
      </c>
      <c r="AK77" s="22">
        <f t="shared" si="8"/>
        <v>0.2</v>
      </c>
      <c r="AL77" s="20">
        <f t="shared" si="7"/>
        <v>6.4516129032258064E-3</v>
      </c>
      <c r="AN77" s="16"/>
    </row>
    <row r="78" spans="2:40" ht="12.75" customHeight="1" x14ac:dyDescent="0.25">
      <c r="B78" s="17" t="str">
        <f t="shared" si="6"/>
        <v>Media_Progreso</v>
      </c>
      <c r="C78" s="108" t="s">
        <v>5</v>
      </c>
      <c r="D78" s="108" t="s">
        <v>110</v>
      </c>
      <c r="E78" s="108" t="s">
        <v>7</v>
      </c>
      <c r="F78" s="140" t="s">
        <v>162</v>
      </c>
      <c r="G78" s="140" t="s">
        <v>162</v>
      </c>
      <c r="H78" s="140" t="s">
        <v>162</v>
      </c>
      <c r="I78" s="140" t="s">
        <v>162</v>
      </c>
      <c r="J78" s="140" t="s">
        <v>162</v>
      </c>
      <c r="K78" s="140" t="s">
        <v>162</v>
      </c>
      <c r="L78" s="140" t="s">
        <v>162</v>
      </c>
      <c r="M78" s="140" t="s">
        <v>162</v>
      </c>
      <c r="N78" s="140" t="s">
        <v>162</v>
      </c>
      <c r="O78" s="140" t="s">
        <v>162</v>
      </c>
      <c r="P78" s="140" t="s">
        <v>162</v>
      </c>
      <c r="Q78" s="140" t="s">
        <v>162</v>
      </c>
      <c r="R78" s="140" t="s">
        <v>162</v>
      </c>
      <c r="S78" s="140" t="s">
        <v>162</v>
      </c>
      <c r="T78" s="140" t="s">
        <v>162</v>
      </c>
      <c r="U78" s="140" t="s">
        <v>162</v>
      </c>
      <c r="V78" s="140" t="s">
        <v>162</v>
      </c>
      <c r="W78" s="140" t="s">
        <v>162</v>
      </c>
      <c r="X78" s="140" t="s">
        <v>162</v>
      </c>
      <c r="Y78" s="140" t="s">
        <v>162</v>
      </c>
      <c r="Z78" s="140" t="s">
        <v>162</v>
      </c>
      <c r="AA78" s="140" t="s">
        <v>162</v>
      </c>
      <c r="AB78" s="140" t="s">
        <v>162</v>
      </c>
      <c r="AC78" s="140" t="s">
        <v>162</v>
      </c>
      <c r="AD78" s="140" t="s">
        <v>162</v>
      </c>
      <c r="AE78" s="140" t="s">
        <v>162</v>
      </c>
      <c r="AF78" s="140" t="s">
        <v>162</v>
      </c>
      <c r="AG78" s="140" t="s">
        <v>162</v>
      </c>
      <c r="AH78" s="140" t="s">
        <v>162</v>
      </c>
      <c r="AI78" s="140" t="s">
        <v>162</v>
      </c>
      <c r="AJ78" s="140">
        <v>0</v>
      </c>
      <c r="AK78" s="22">
        <f t="shared" si="8"/>
        <v>0</v>
      </c>
      <c r="AL78" s="20">
        <f t="shared" si="7"/>
        <v>0</v>
      </c>
    </row>
    <row r="79" spans="2:40" ht="12.75" customHeight="1" x14ac:dyDescent="0.25">
      <c r="B79" s="17" t="str">
        <f t="shared" si="6"/>
        <v xml:space="preserve">Media_Palo Alto </v>
      </c>
      <c r="C79" s="108" t="s">
        <v>5</v>
      </c>
      <c r="D79" s="108" t="s">
        <v>111</v>
      </c>
      <c r="E79" s="108" t="s">
        <v>112</v>
      </c>
      <c r="F79" s="157">
        <v>0</v>
      </c>
      <c r="G79" s="157">
        <v>2.8</v>
      </c>
      <c r="H79" s="157">
        <v>0</v>
      </c>
      <c r="I79" s="157">
        <v>0</v>
      </c>
      <c r="J79" s="157">
        <v>0</v>
      </c>
      <c r="K79" s="157">
        <v>0</v>
      </c>
      <c r="L79" s="157">
        <v>0.2</v>
      </c>
      <c r="M79" s="157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7">
        <v>0</v>
      </c>
      <c r="W79" s="157">
        <v>0</v>
      </c>
      <c r="X79" s="157">
        <v>0</v>
      </c>
      <c r="Y79" s="157">
        <v>0</v>
      </c>
      <c r="Z79" s="157">
        <v>0</v>
      </c>
      <c r="AA79" s="157">
        <v>0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</v>
      </c>
      <c r="AI79" s="157">
        <v>0</v>
      </c>
      <c r="AJ79" s="157">
        <v>0</v>
      </c>
      <c r="AK79" s="22">
        <f t="shared" si="8"/>
        <v>3</v>
      </c>
      <c r="AL79" s="20">
        <f t="shared" si="7"/>
        <v>9.6774193548387094E-2</v>
      </c>
      <c r="AN79" s="16"/>
    </row>
    <row r="80" spans="2:40" ht="12.75" customHeight="1" x14ac:dyDescent="0.25">
      <c r="B80" s="17" t="str">
        <f t="shared" si="6"/>
        <v xml:space="preserve">Media _Rayón </v>
      </c>
      <c r="C80" s="109" t="s">
        <v>113</v>
      </c>
      <c r="D80" s="109" t="s">
        <v>114</v>
      </c>
      <c r="E80" s="109" t="s">
        <v>114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0</v>
      </c>
      <c r="N80" s="157">
        <v>0</v>
      </c>
      <c r="O80" s="157">
        <v>0</v>
      </c>
      <c r="P80" s="157">
        <v>0</v>
      </c>
      <c r="Q80" s="157">
        <v>0</v>
      </c>
      <c r="R80" s="157">
        <v>0</v>
      </c>
      <c r="S80" s="157">
        <v>0</v>
      </c>
      <c r="T80" s="157">
        <v>0</v>
      </c>
      <c r="U80" s="157">
        <v>0</v>
      </c>
      <c r="V80" s="157">
        <v>0</v>
      </c>
      <c r="W80" s="157">
        <v>0</v>
      </c>
      <c r="X80" s="157">
        <v>0</v>
      </c>
      <c r="Y80" s="157">
        <v>0</v>
      </c>
      <c r="Z80" s="157">
        <v>0</v>
      </c>
      <c r="AA80" s="157">
        <v>0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</v>
      </c>
      <c r="AH80" s="157">
        <v>0</v>
      </c>
      <c r="AI80" s="157">
        <v>0</v>
      </c>
      <c r="AJ80" s="157">
        <v>0</v>
      </c>
      <c r="AK80" s="22">
        <f t="shared" si="8"/>
        <v>0</v>
      </c>
      <c r="AL80" s="20">
        <f t="shared" si="7"/>
        <v>0</v>
      </c>
    </row>
    <row r="81" spans="2:38" s="1" customFormat="1" ht="15" customHeight="1" x14ac:dyDescent="0.2">
      <c r="B81" s="203" t="s">
        <v>31</v>
      </c>
      <c r="C81" s="203"/>
      <c r="D81" s="203"/>
      <c r="E81" s="203"/>
      <c r="F81" s="18">
        <f>AVERAGE(F5:F80)</f>
        <v>0.99019607843137258</v>
      </c>
      <c r="G81" s="18">
        <f>AVERAGE(G5:G80)</f>
        <v>1.976470588235294</v>
      </c>
      <c r="H81" s="18">
        <f t="shared" ref="H81:AL81" si="9">AVERAGE(H5:H80)</f>
        <v>0.04</v>
      </c>
      <c r="I81" s="18">
        <f t="shared" si="9"/>
        <v>0</v>
      </c>
      <c r="J81" s="18">
        <f t="shared" si="9"/>
        <v>0</v>
      </c>
      <c r="K81" s="18">
        <f t="shared" si="9"/>
        <v>0.3836734693877551</v>
      </c>
      <c r="L81" s="18">
        <f t="shared" si="9"/>
        <v>7.6923076923076927E-3</v>
      </c>
      <c r="M81" s="18">
        <f t="shared" si="9"/>
        <v>4.0000000000000001E-3</v>
      </c>
      <c r="N81" s="18">
        <f t="shared" si="9"/>
        <v>0</v>
      </c>
      <c r="O81" s="18">
        <f t="shared" si="9"/>
        <v>4.1666666666666666E-3</v>
      </c>
      <c r="P81" s="18">
        <f t="shared" si="9"/>
        <v>4.1666666666666666E-3</v>
      </c>
      <c r="Q81" s="18">
        <f t="shared" si="9"/>
        <v>0.3</v>
      </c>
      <c r="R81" s="18">
        <f t="shared" si="9"/>
        <v>0.33399999999999996</v>
      </c>
      <c r="S81" s="18">
        <f t="shared" si="9"/>
        <v>0</v>
      </c>
      <c r="T81" s="18">
        <f t="shared" si="9"/>
        <v>0.1</v>
      </c>
      <c r="U81" s="18">
        <f t="shared" si="9"/>
        <v>5.0980392156862744E-2</v>
      </c>
      <c r="V81" s="18">
        <f t="shared" si="9"/>
        <v>0.316</v>
      </c>
      <c r="W81" s="18">
        <f t="shared" si="9"/>
        <v>1.6326530612244899E-2</v>
      </c>
      <c r="X81" s="18">
        <f t="shared" si="9"/>
        <v>0</v>
      </c>
      <c r="Y81" s="18">
        <f t="shared" si="9"/>
        <v>0</v>
      </c>
      <c r="Z81" s="18">
        <f t="shared" si="9"/>
        <v>0</v>
      </c>
      <c r="AA81" s="18">
        <f t="shared" si="9"/>
        <v>8.043478260869566E-2</v>
      </c>
      <c r="AB81" s="18">
        <f t="shared" si="9"/>
        <v>1.6666666666666666E-2</v>
      </c>
      <c r="AC81" s="18">
        <f t="shared" si="9"/>
        <v>1.2765957446808512E-2</v>
      </c>
      <c r="AD81" s="18">
        <f t="shared" si="9"/>
        <v>0</v>
      </c>
      <c r="AE81" s="18">
        <f t="shared" si="9"/>
        <v>0</v>
      </c>
      <c r="AF81" s="18">
        <f t="shared" si="9"/>
        <v>0</v>
      </c>
      <c r="AG81" s="18">
        <f t="shared" si="9"/>
        <v>3.1914893617021274E-2</v>
      </c>
      <c r="AH81" s="18">
        <f t="shared" si="9"/>
        <v>0</v>
      </c>
      <c r="AI81" s="18">
        <f t="shared" si="9"/>
        <v>7.1111111111111111E-2</v>
      </c>
      <c r="AJ81" s="18">
        <f t="shared" si="9"/>
        <v>0.12258064516129032</v>
      </c>
      <c r="AK81" s="18">
        <f t="shared" si="9"/>
        <v>3.2171052631578951</v>
      </c>
      <c r="AL81" s="18">
        <f t="shared" si="9"/>
        <v>0.11421452741359847</v>
      </c>
    </row>
    <row r="83" spans="2:38" s="1" customFormat="1" ht="14.25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N24">
    <sortCondition ref="D11:D24"/>
  </sortState>
  <mergeCells count="3">
    <mergeCell ref="B3:AL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1"/>
  <sheetViews>
    <sheetView topLeftCell="A2" zoomScaleNormal="100" workbookViewId="0">
      <pane xSplit="5" ySplit="2" topLeftCell="F4" activePane="bottomRight" state="frozen"/>
      <selection activeCell="A2" sqref="A2"/>
      <selection pane="topRight" activeCell="F2" sqref="F2"/>
      <selection pane="bottomLeft" activeCell="A4" sqref="A4"/>
      <selection pane="bottomRight" activeCell="T37" sqref="T37"/>
    </sheetView>
  </sheetViews>
  <sheetFormatPr baseColWidth="10" defaultRowHeight="12.75" x14ac:dyDescent="0.2"/>
  <cols>
    <col min="1" max="1" width="2.42578125" style="2" customWidth="1"/>
    <col min="2" max="2" width="26.85546875" style="2" hidden="1" customWidth="1"/>
    <col min="3" max="3" width="8.85546875" style="2" bestFit="1" customWidth="1"/>
    <col min="4" max="4" width="19.28515625" style="2" customWidth="1"/>
    <col min="5" max="5" width="20.85546875" style="2" bestFit="1" customWidth="1"/>
    <col min="6" max="9" width="8.28515625" style="2" customWidth="1"/>
    <col min="10" max="10" width="8.28515625" style="4" customWidth="1"/>
    <col min="11" max="17" width="8.28515625" style="2" customWidth="1"/>
    <col min="18" max="18" width="8.85546875" style="2" customWidth="1"/>
    <col min="19" max="19" width="12.7109375" style="2" customWidth="1"/>
    <col min="20" max="16384" width="11.42578125" style="2"/>
  </cols>
  <sheetData>
    <row r="1" spans="2:19" ht="20.25" x14ac:dyDescent="0.3">
      <c r="B1" s="190" t="s">
        <v>36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2:19" ht="13.5" thickBot="1" x14ac:dyDescent="0.25"/>
    <row r="3" spans="2:19" s="72" customFormat="1" ht="24" thickTop="1" thickBot="1" x14ac:dyDescent="0.3">
      <c r="B3" s="70" t="s">
        <v>140</v>
      </c>
      <c r="C3" s="73" t="s">
        <v>138</v>
      </c>
      <c r="D3" s="73" t="s">
        <v>139</v>
      </c>
      <c r="E3" s="73" t="s">
        <v>142</v>
      </c>
      <c r="F3" s="73" t="s">
        <v>38</v>
      </c>
      <c r="G3" s="73" t="s">
        <v>39</v>
      </c>
      <c r="H3" s="73" t="s">
        <v>40</v>
      </c>
      <c r="I3" s="73" t="s">
        <v>41</v>
      </c>
      <c r="J3" s="73" t="s">
        <v>42</v>
      </c>
      <c r="K3" s="73" t="s">
        <v>43</v>
      </c>
      <c r="L3" s="73" t="s">
        <v>44</v>
      </c>
      <c r="M3" s="73" t="s">
        <v>45</v>
      </c>
      <c r="N3" s="73" t="s">
        <v>46</v>
      </c>
      <c r="O3" s="73" t="s">
        <v>47</v>
      </c>
      <c r="P3" s="73" t="s">
        <v>48</v>
      </c>
      <c r="Q3" s="73" t="s">
        <v>49</v>
      </c>
      <c r="R3" s="73" t="s">
        <v>25</v>
      </c>
      <c r="S3" s="71" t="s">
        <v>35</v>
      </c>
    </row>
    <row r="4" spans="2:19" ht="13.5" thickTop="1" x14ac:dyDescent="0.2">
      <c r="B4" s="41" t="str">
        <f t="shared" ref="B4:B41" si="0">CONCATENATE(C4,"_",D4)</f>
        <v>Altiplano_Matehuala</v>
      </c>
      <c r="C4" s="30" t="s">
        <v>0</v>
      </c>
      <c r="D4" s="30" t="s">
        <v>1</v>
      </c>
      <c r="E4" s="30" t="s">
        <v>1</v>
      </c>
      <c r="F4" s="34">
        <f>VLOOKUP($B4,ENERO!$B$4:$AK$80,36,0)</f>
        <v>15.5</v>
      </c>
      <c r="G4" s="34">
        <f>VLOOKUP($B4,FEBRERO!$B$4:$AI$80,33,0)</f>
        <v>39.099999999999994</v>
      </c>
      <c r="H4" s="34">
        <f>VLOOKUP($B4,MARZO!$B$4:$AK$80,36,0)</f>
        <v>89.199999999999989</v>
      </c>
      <c r="I4" s="34">
        <f>VLOOKUP($B4,ABRIL!$B$4:$AK$80,35,0)</f>
        <v>88.5</v>
      </c>
      <c r="J4" s="34">
        <f>VLOOKUP($B4,MAYO!$B$4:$AK$80,36,0)</f>
        <v>111.9</v>
      </c>
      <c r="K4" s="34">
        <f>VLOOKUP($B4,JUNIO!$B$4:$AJ$80,35,0)</f>
        <v>96.5</v>
      </c>
      <c r="L4" s="34">
        <f>VLOOKUP($B4,JULIO!$B$4:$AK$80,36,0)</f>
        <v>25.599999999999998</v>
      </c>
      <c r="M4" s="34">
        <f>VLOOKUP($B4,AGOSTO!$B$4:$AK$80,36,0)</f>
        <v>58.899999999999991</v>
      </c>
      <c r="N4" s="34">
        <f>VLOOKUP($B4,SEPTIEMBRE!$B$4:$AJ$80,35,0)</f>
        <v>56.9</v>
      </c>
      <c r="O4" s="34">
        <f>VLOOKUP($B4,OCTUBRE!$B$4:$AK$80,36,0)</f>
        <v>37.5</v>
      </c>
      <c r="P4" s="34">
        <f>VLOOKUP($B4,NOVIEMBRE!$B$4:$AJ$80,35,0)</f>
        <v>0</v>
      </c>
      <c r="Q4" s="34">
        <f>VLOOKUP($B4,DICIEMBRE!$B$4:$AK$80,36,0)</f>
        <v>10.8</v>
      </c>
      <c r="R4" s="27">
        <f>SUM(F4:Q4)</f>
        <v>630.4</v>
      </c>
      <c r="S4" s="199">
        <f>AVERAGE(R4:R25)</f>
        <v>369.24545454545455</v>
      </c>
    </row>
    <row r="5" spans="2:19" ht="15" customHeight="1" x14ac:dyDescent="0.2">
      <c r="B5" s="42" t="str">
        <f t="shared" si="0"/>
        <v>Altiplano_Salinas</v>
      </c>
      <c r="C5" s="31" t="s">
        <v>0</v>
      </c>
      <c r="D5" s="31" t="s">
        <v>3</v>
      </c>
      <c r="E5" s="31" t="s">
        <v>3</v>
      </c>
      <c r="F5" s="36">
        <f>VLOOKUP($B5,ENERO!$B$4:$AK$80,36,0)</f>
        <v>2.6</v>
      </c>
      <c r="G5" s="36">
        <f>VLOOKUP($B5,FEBRERO!$B$4:$AI$80,33,0)</f>
        <v>23.8</v>
      </c>
      <c r="H5" s="36">
        <f>VLOOKUP($B5,MARZO!$B$4:$AK$80,36,0)</f>
        <v>50.5</v>
      </c>
      <c r="I5" s="36">
        <f>VLOOKUP($B5,ABRIL!$B$4:$AK$80,35,0)</f>
        <v>4.3</v>
      </c>
      <c r="J5" s="36">
        <f>VLOOKUP(B5,MAYO!$B$4:$AK$80,36,0)</f>
        <v>40</v>
      </c>
      <c r="K5" s="36">
        <f>VLOOKUP($B5,JUNIO!$B$4:$AJ$80,35,0)</f>
        <v>64.600000000000009</v>
      </c>
      <c r="L5" s="36">
        <f>VLOOKUP($B5,JULIO!$B$4:$AK$80,36,0)</f>
        <v>33.799999999999997</v>
      </c>
      <c r="M5" s="36">
        <f>VLOOKUP($B5,AGOSTO!$B$4:$AK$80,36,0)</f>
        <v>31.400000000000002</v>
      </c>
      <c r="N5" s="36">
        <f>VLOOKUP($B5,SEPTIEMBRE!$B$4:$AJ$80,35,0)</f>
        <v>13.1</v>
      </c>
      <c r="O5" s="36">
        <f>VLOOKUP($B5,OCTUBRE!$B$4:$AK$80,36,0)</f>
        <v>52.5</v>
      </c>
      <c r="P5" s="36">
        <f>VLOOKUP($B5,NOVIEMBRE!$B$4:$AJ$80,35,0)</f>
        <v>0</v>
      </c>
      <c r="Q5" s="36">
        <f>VLOOKUP($B5,DICIEMBRE!$B$4:$AK$80,36,0)</f>
        <v>0</v>
      </c>
      <c r="R5" s="126">
        <f t="shared" ref="R5:R19" si="1">SUM(F5:Q5)</f>
        <v>316.60000000000002</v>
      </c>
      <c r="S5" s="200"/>
    </row>
    <row r="6" spans="2:19" ht="15.75" customHeight="1" thickBot="1" x14ac:dyDescent="0.25">
      <c r="B6" s="43" t="str">
        <f t="shared" si="0"/>
        <v>Altiplano_Villa De Ramos</v>
      </c>
      <c r="C6" s="31" t="s">
        <v>0</v>
      </c>
      <c r="D6" s="31" t="s">
        <v>146</v>
      </c>
      <c r="E6" s="31" t="s">
        <v>146</v>
      </c>
      <c r="F6" s="36">
        <f>VLOOKUP($B6,ENERO!$B$4:$AK$80,36,0)</f>
        <v>0</v>
      </c>
      <c r="G6" s="36">
        <f>VLOOKUP($B6,FEBRERO!$B$4:$AI$80,33,0)</f>
        <v>32</v>
      </c>
      <c r="H6" s="36">
        <f>VLOOKUP($B6,MARZO!$B$4:$AK$80,36,0)</f>
        <v>0</v>
      </c>
      <c r="I6" s="36">
        <f>VLOOKUP($B6,ABRIL!$B$4:$AK$80,35,0)</f>
        <v>0</v>
      </c>
      <c r="J6" s="36">
        <f>VLOOKUP(B6,MAYO!$B$4:$AK$80,36,0)</f>
        <v>0</v>
      </c>
      <c r="K6" s="36">
        <f>VLOOKUP($B6,JUNIO!$B$4:$AJ$80,35,0)</f>
        <v>31</v>
      </c>
      <c r="L6" s="36">
        <f>VLOOKUP($B6,JULIO!$B$4:$AK$80,36,0)</f>
        <v>0</v>
      </c>
      <c r="M6" s="36">
        <f>VLOOKUP($B6,AGOSTO!$B$4:$AK$80,36,0)</f>
        <v>18</v>
      </c>
      <c r="N6" s="36">
        <f>VLOOKUP($B6,SEPTIEMBRE!$B$4:$AJ$80,35,0)</f>
        <v>20</v>
      </c>
      <c r="O6" s="36">
        <f>VLOOKUP($B6,OCTUBRE!$B$4:$AK$80,36,0)</f>
        <v>16</v>
      </c>
      <c r="P6" s="36">
        <f>VLOOKUP($B6,NOVIEMBRE!$B$4:$AJ$80,35,0)</f>
        <v>0</v>
      </c>
      <c r="Q6" s="36">
        <f>VLOOKUP($B6,DICIEMBRE!$B$4:$AK$80,36,0)</f>
        <v>0</v>
      </c>
      <c r="R6" s="126">
        <f t="shared" si="1"/>
        <v>117</v>
      </c>
      <c r="S6" s="200"/>
    </row>
    <row r="7" spans="2:19" ht="16.5" customHeight="1" x14ac:dyDescent="0.2">
      <c r="B7" s="44" t="str">
        <f t="shared" si="0"/>
        <v>Altiplano_Los Quintos</v>
      </c>
      <c r="C7" s="32" t="s">
        <v>0</v>
      </c>
      <c r="D7" s="32" t="s">
        <v>50</v>
      </c>
      <c r="E7" s="32" t="s">
        <v>51</v>
      </c>
      <c r="F7" s="35">
        <f>VLOOKUP($B7,ENERO!$B$4:$AK$80,36,0)</f>
        <v>0.4</v>
      </c>
      <c r="G7" s="35">
        <f>VLOOKUP($B7,FEBRERO!$B$4:$AI$80,33,0)</f>
        <v>0</v>
      </c>
      <c r="H7" s="35">
        <f>VLOOKUP($B7,MARZO!$B$4:$AK$80,36,0)</f>
        <v>0.8</v>
      </c>
      <c r="I7" s="35">
        <f>VLOOKUP($B7,ABRIL!$B$4:$AJ$80,35,0)</f>
        <v>0.60000000000000009</v>
      </c>
      <c r="J7" s="35">
        <f>VLOOKUP($B7,MAYO!$B$4:$AK$80,36,0)</f>
        <v>3.6000000000000005</v>
      </c>
      <c r="K7" s="35">
        <f>VLOOKUP($B7,JUNIO!$B$4:$AJ$80,35,0)</f>
        <v>1</v>
      </c>
      <c r="L7" s="35">
        <f>VLOOKUP($B7,JULIO!$B$4:$AK$80,36,0)</f>
        <v>0.2</v>
      </c>
      <c r="M7" s="35">
        <f>VLOOKUP($B7,AGOSTO!$B$4:$AK$80,36,0)</f>
        <v>0.2</v>
      </c>
      <c r="N7" s="35">
        <f>VLOOKUP($B7,SEPTIEMBRE!$B$4:$AJ$80,35,0)</f>
        <v>2.6</v>
      </c>
      <c r="O7" s="35">
        <f>VLOOKUP($B7,OCTUBRE!$B$4:$AK$80,36,0)</f>
        <v>73.600000000000009</v>
      </c>
      <c r="P7" s="35">
        <f>VLOOKUP($B7,NOVIEMBRE!$B$4:$AJ$80,35,0)</f>
        <v>93.4</v>
      </c>
      <c r="Q7" s="35">
        <f>VLOOKUP($B7,DICIEMBRE!$B$4:$AK$80,36,0)</f>
        <v>0</v>
      </c>
      <c r="R7" s="126">
        <f t="shared" si="1"/>
        <v>176.40000000000003</v>
      </c>
      <c r="S7" s="200"/>
    </row>
    <row r="8" spans="2:19" ht="15.75" customHeight="1" x14ac:dyDescent="0.2">
      <c r="B8" s="45" t="str">
        <f t="shared" si="0"/>
        <v>Altiplano_El Cuijal</v>
      </c>
      <c r="C8" s="32" t="s">
        <v>0</v>
      </c>
      <c r="D8" s="32" t="s">
        <v>52</v>
      </c>
      <c r="E8" s="32" t="s">
        <v>53</v>
      </c>
      <c r="F8" s="35">
        <f>VLOOKUP($B8,ENERO!$B$4:$AK$80,36,0)</f>
        <v>35.200000000000003</v>
      </c>
      <c r="G8" s="35">
        <f>VLOOKUP($B8,FEBRERO!$B$4:$AI$80,33,0)</f>
        <v>0</v>
      </c>
      <c r="H8" s="35">
        <f>VLOOKUP($B8,MARZO!$B$4:$AK$80,36,0)</f>
        <v>0</v>
      </c>
      <c r="I8" s="35">
        <f>VLOOKUP($B8,ABRIL!$B$4:$AJ$80,35,0)</f>
        <v>0</v>
      </c>
      <c r="J8" s="35">
        <f>VLOOKUP($B8,MAYO!$B$4:$AK$80,36,0)</f>
        <v>0</v>
      </c>
      <c r="K8" s="35">
        <f>VLOOKUP($B8,JUNIO!$B$4:$AJ$80,35,0)</f>
        <v>0</v>
      </c>
      <c r="L8" s="35">
        <f>VLOOKUP($B8,JULIO!$B$4:$AK$80,36,0)</f>
        <v>0</v>
      </c>
      <c r="M8" s="35">
        <f>VLOOKUP($B8,AGOSTO!$B$4:$AK$80,36,0)</f>
        <v>0</v>
      </c>
      <c r="N8" s="35">
        <f>VLOOKUP($B8,SEPTIEMBRE!$B$4:$AJ$80,35,0)</f>
        <v>0</v>
      </c>
      <c r="O8" s="35">
        <f>VLOOKUP($B8,OCTUBRE!$B$4:$AK$80,36,0)</f>
        <v>0</v>
      </c>
      <c r="P8" s="35">
        <f>VLOOKUP($B8,NOVIEMBRE!$B$4:$AJ$80,35,0)</f>
        <v>0</v>
      </c>
      <c r="Q8" s="35">
        <f>VLOOKUP($B8,DICIEMBRE!$B$4:$AK$80,36,0)</f>
        <v>0</v>
      </c>
      <c r="R8" s="126">
        <f t="shared" si="1"/>
        <v>35.200000000000003</v>
      </c>
      <c r="S8" s="200"/>
    </row>
    <row r="9" spans="2:19" ht="16.5" customHeight="1" x14ac:dyDescent="0.2">
      <c r="B9" s="45" t="str">
        <f t="shared" si="0"/>
        <v>Altiplano_Charcas</v>
      </c>
      <c r="C9" s="32" t="s">
        <v>0</v>
      </c>
      <c r="D9" s="32" t="s">
        <v>54</v>
      </c>
      <c r="E9" s="32" t="s">
        <v>54</v>
      </c>
      <c r="F9" s="35">
        <f>VLOOKUP($B9,ENERO!$B$4:$AK$80,36,0)</f>
        <v>15.2</v>
      </c>
      <c r="G9" s="35">
        <f>VLOOKUP($B9,FEBRERO!$B$4:$AI$80,33,0)</f>
        <v>27.799999999999997</v>
      </c>
      <c r="H9" s="35">
        <f>VLOOKUP($B9,MARZO!$B$4:$AK$80,36,0)</f>
        <v>11.8</v>
      </c>
      <c r="I9" s="35">
        <f>VLOOKUP($B9,ABRIL!$B$4:$AJ$80,35,0)</f>
        <v>41.2</v>
      </c>
      <c r="J9" s="35">
        <f>VLOOKUP($B9,MAYO!$B$4:$AK$80,36,0)</f>
        <v>109.8</v>
      </c>
      <c r="K9" s="35">
        <f>VLOOKUP($B9,JUNIO!$B$4:$AJ$80,35,0)</f>
        <v>94</v>
      </c>
      <c r="L9" s="35">
        <f>VLOOKUP($B9,JULIO!$B$4:$AK$80,36,0)</f>
        <v>67.8</v>
      </c>
      <c r="M9" s="35">
        <f>VLOOKUP($B9,AGOSTO!$B$4:$AK$80,36,0)</f>
        <v>0.6</v>
      </c>
      <c r="N9" s="35">
        <f>VLOOKUP($B9,SEPTIEMBRE!$B$4:$AJ$80,35,0)</f>
        <v>0</v>
      </c>
      <c r="O9" s="35">
        <f>VLOOKUP($B9,OCTUBRE!$B$4:$AK$80,36,0)</f>
        <v>0</v>
      </c>
      <c r="P9" s="35">
        <f>VLOOKUP($B9,NOVIEMBRE!$B$4:$AJ$80,35,0)</f>
        <v>0</v>
      </c>
      <c r="Q9" s="35">
        <f>VLOOKUP($B9,DICIEMBRE!$B$4:$AK$80,36,0)</f>
        <v>0</v>
      </c>
      <c r="R9" s="126">
        <f t="shared" si="1"/>
        <v>368.20000000000005</v>
      </c>
      <c r="S9" s="200"/>
    </row>
    <row r="10" spans="2:19" ht="15.75" customHeight="1" x14ac:dyDescent="0.2">
      <c r="B10" s="45" t="str">
        <f t="shared" si="0"/>
        <v>Altiplano_El Huizache</v>
      </c>
      <c r="C10" s="32" t="s">
        <v>0</v>
      </c>
      <c r="D10" s="32" t="s">
        <v>55</v>
      </c>
      <c r="E10" s="32" t="s">
        <v>144</v>
      </c>
      <c r="F10" s="35">
        <f>VLOOKUP($B10,ENERO!$B$4:$AK$80,36,0)</f>
        <v>8.6</v>
      </c>
      <c r="G10" s="35">
        <f>VLOOKUP($B10,FEBRERO!$B$4:$AI$80,33,0)</f>
        <v>4.4000000000000004</v>
      </c>
      <c r="H10" s="35">
        <f>VLOOKUP($B10,MARZO!$B$4:$AK$80,36,0)</f>
        <v>67</v>
      </c>
      <c r="I10" s="35">
        <f>VLOOKUP($B10,ABRIL!$B$4:$AJ$80,35,0)</f>
        <v>36</v>
      </c>
      <c r="J10" s="35">
        <f>VLOOKUP($B10,MAYO!$B$4:$AK$80,36,0)</f>
        <v>43.6</v>
      </c>
      <c r="K10" s="35">
        <f>VLOOKUP($B10,JUNIO!$B$4:$AJ$80,35,0)</f>
        <v>67</v>
      </c>
      <c r="L10" s="35">
        <f>VLOOKUP($B10,JULIO!$B$4:$AK$80,36,0)</f>
        <v>10.4</v>
      </c>
      <c r="M10" s="35">
        <f>VLOOKUP($B10,AGOSTO!$B$4:$AK$80,36,0)</f>
        <v>26</v>
      </c>
      <c r="N10" s="35">
        <f>VLOOKUP($B10,SEPTIEMBRE!$B$4:$AJ$80,35,0)</f>
        <v>37</v>
      </c>
      <c r="O10" s="35">
        <f>VLOOKUP($B10,OCTUBRE!$B$4:$AK$80,36,0)</f>
        <v>58.6</v>
      </c>
      <c r="P10" s="35">
        <f>VLOOKUP($B10,NOVIEMBRE!$B$4:$AJ$80,35,0)</f>
        <v>1.6</v>
      </c>
      <c r="Q10" s="35">
        <f>VLOOKUP($B10,DICIEMBRE!$B$4:$AK$80,36,0)</f>
        <v>0.60000000000000009</v>
      </c>
      <c r="R10" s="126">
        <f t="shared" si="1"/>
        <v>360.80000000000007</v>
      </c>
      <c r="S10" s="200"/>
    </row>
    <row r="11" spans="2:19" ht="15" customHeight="1" x14ac:dyDescent="0.2">
      <c r="B11" s="45" t="str">
        <f t="shared" si="0"/>
        <v>Altiplano_El Vergel</v>
      </c>
      <c r="C11" s="32" t="s">
        <v>0</v>
      </c>
      <c r="D11" s="32" t="s">
        <v>143</v>
      </c>
      <c r="E11" s="32" t="s">
        <v>1</v>
      </c>
      <c r="F11" s="35">
        <f>VLOOKUP($B11,ENERO!$B$4:$AK$80,36,0)</f>
        <v>13.200000000000001</v>
      </c>
      <c r="G11" s="35">
        <f>VLOOKUP($B11,FEBRERO!$B$4:$AI$80,33,0)</f>
        <v>11</v>
      </c>
      <c r="H11" s="35">
        <f>VLOOKUP($B11,MARZO!$B$4:$AK$80,36,0)</f>
        <v>62.400000000000006</v>
      </c>
      <c r="I11" s="35">
        <f>VLOOKUP($B11,ABRIL!$B$4:$AJ$80,35,0)</f>
        <v>34</v>
      </c>
      <c r="J11" s="35">
        <f>VLOOKUP($B11,MAYO!$B$4:$AK$80,36,0)</f>
        <v>66.599999999999994</v>
      </c>
      <c r="K11" s="35">
        <f>VLOOKUP($B11,JUNIO!$B$4:$AJ$80,35,0)</f>
        <v>0</v>
      </c>
      <c r="L11" s="35">
        <f>VLOOKUP($B11,JULIO!$B$4:$AK$80,36,0)</f>
        <v>0</v>
      </c>
      <c r="M11" s="35">
        <f>VLOOKUP($B11,AGOSTO!$B$4:$AK$80,36,0)</f>
        <v>0</v>
      </c>
      <c r="N11" s="35">
        <f>VLOOKUP($B11,SEPTIEMBRE!$B$4:$AJ$80,35,0)</f>
        <v>0</v>
      </c>
      <c r="O11" s="35">
        <f>VLOOKUP($B11,OCTUBRE!$B$4:$AK$80,36,0)</f>
        <v>0</v>
      </c>
      <c r="P11" s="35">
        <f>VLOOKUP($B11,NOVIEMBRE!$B$4:$AJ$80,35,0)</f>
        <v>0</v>
      </c>
      <c r="Q11" s="35">
        <f>VLOOKUP($B11,DICIEMBRE!$B$4:$AK$80,36,0)</f>
        <v>0</v>
      </c>
      <c r="R11" s="126">
        <f t="shared" si="1"/>
        <v>187.2</v>
      </c>
      <c r="S11" s="200"/>
    </row>
    <row r="12" spans="2:19" ht="15" customHeight="1" x14ac:dyDescent="0.2">
      <c r="B12" s="45" t="str">
        <f t="shared" si="0"/>
        <v xml:space="preserve">Altiplano_Pocitos </v>
      </c>
      <c r="C12" s="32" t="s">
        <v>0</v>
      </c>
      <c r="D12" s="32" t="s">
        <v>57</v>
      </c>
      <c r="E12" s="32" t="s">
        <v>1</v>
      </c>
      <c r="F12" s="35">
        <f>VLOOKUP($B12,ENERO!$B$4:$AK$80,36,0)</f>
        <v>20.2</v>
      </c>
      <c r="G12" s="35">
        <f>VLOOKUP($B12,FEBRERO!$B$4:$AI$80,33,0)</f>
        <v>26</v>
      </c>
      <c r="H12" s="35">
        <f>VLOOKUP($B12,MARZO!$B$4:$AK$80,36,0)</f>
        <v>147.4</v>
      </c>
      <c r="I12" s="35">
        <f>VLOOKUP($B12,ABRIL!$B$4:$AJ$80,35,0)</f>
        <v>25.6</v>
      </c>
      <c r="J12" s="35">
        <f>VLOOKUP($B12,MAYO!$B$4:$AK$80,36,0)</f>
        <v>170.00000000000003</v>
      </c>
      <c r="K12" s="35">
        <f>VLOOKUP($B12,JUNIO!$B$4:$AJ$80,35,0)</f>
        <v>86.6</v>
      </c>
      <c r="L12" s="35">
        <f>VLOOKUP($B12,JULIO!$B$4:$AK$80,36,0)</f>
        <v>27</v>
      </c>
      <c r="M12" s="35">
        <f>VLOOKUP($B12,AGOSTO!$B$4:$AK$80,36,0)</f>
        <v>0</v>
      </c>
      <c r="N12" s="35">
        <f>VLOOKUP($B12,SEPTIEMBRE!$B$4:$AJ$80,35,0)</f>
        <v>0</v>
      </c>
      <c r="O12" s="35">
        <f>VLOOKUP($B12,OCTUBRE!$B$4:$AK$80,36,0)</f>
        <v>27</v>
      </c>
      <c r="P12" s="35">
        <f>VLOOKUP($B12,NOVIEMBRE!$B$4:$AJ$80,35,0)</f>
        <v>192</v>
      </c>
      <c r="Q12" s="35">
        <f>VLOOKUP($B12,DICIEMBRE!$B$4:$AK$80,36,0)</f>
        <v>0</v>
      </c>
      <c r="R12" s="126">
        <f t="shared" si="1"/>
        <v>721.80000000000007</v>
      </c>
      <c r="S12" s="200"/>
    </row>
    <row r="13" spans="2:19" ht="15" customHeight="1" x14ac:dyDescent="0.2">
      <c r="B13" s="45" t="str">
        <f t="shared" si="0"/>
        <v>Altiplano_Banderillas</v>
      </c>
      <c r="C13" s="32" t="s">
        <v>0</v>
      </c>
      <c r="D13" s="32" t="s">
        <v>58</v>
      </c>
      <c r="E13" s="32" t="s">
        <v>59</v>
      </c>
      <c r="F13" s="35">
        <f>VLOOKUP($B13,ENERO!$B$4:$AK$80,36,0)</f>
        <v>4.8</v>
      </c>
      <c r="G13" s="35">
        <f>VLOOKUP($B13,FEBRERO!$B$4:$AI$80,33,0)</f>
        <v>47.6</v>
      </c>
      <c r="H13" s="35">
        <f>VLOOKUP($B13,MARZO!$B$4:$AK$80,36,0)</f>
        <v>15.799999999999999</v>
      </c>
      <c r="I13" s="35">
        <f>VLOOKUP($B13,ABRIL!$B$4:$AJ$80,35,0)</f>
        <v>25.599999999999994</v>
      </c>
      <c r="J13" s="35">
        <f>VLOOKUP($B13,MAYO!$B$4:$AK$80,36,0)</f>
        <v>50.2</v>
      </c>
      <c r="K13" s="35">
        <f>VLOOKUP($B13,JUNIO!$B$4:$AJ$80,35,0)</f>
        <v>166.8</v>
      </c>
      <c r="L13" s="35">
        <f>VLOOKUP($B13,JULIO!$B$4:$AK$80,36,0)</f>
        <v>10.199999999999999</v>
      </c>
      <c r="M13" s="35">
        <f>VLOOKUP($B13,AGOSTO!$B$4:$AK$80,36,0)</f>
        <v>57.4</v>
      </c>
      <c r="N13" s="35">
        <f>VLOOKUP($B13,SEPTIEMBRE!$B$4:$AJ$80,35,0)</f>
        <v>3.0000000000000009</v>
      </c>
      <c r="O13" s="35">
        <f>VLOOKUP($B13,OCTUBRE!$B$4:$AK$80,36,0)</f>
        <v>1.6</v>
      </c>
      <c r="P13" s="35">
        <f>VLOOKUP($B13,NOVIEMBRE!$B$4:$AJ$80,35,0)</f>
        <v>0</v>
      </c>
      <c r="Q13" s="35">
        <f>VLOOKUP($B13,DICIEMBRE!$B$4:$AK$80,36,0)</f>
        <v>0</v>
      </c>
      <c r="R13" s="126">
        <f t="shared" si="1"/>
        <v>383</v>
      </c>
      <c r="S13" s="200"/>
    </row>
    <row r="14" spans="2:19" ht="15" customHeight="1" x14ac:dyDescent="0.2">
      <c r="B14" s="45" t="str">
        <f t="shared" si="0"/>
        <v>Altiplano_Sabanillas</v>
      </c>
      <c r="C14" s="32" t="s">
        <v>0</v>
      </c>
      <c r="D14" s="32" t="s">
        <v>60</v>
      </c>
      <c r="E14" s="32" t="s">
        <v>61</v>
      </c>
      <c r="F14" s="35">
        <f>VLOOKUP($B14,ENERO!$B$4:$AK$80,36,0)</f>
        <v>0</v>
      </c>
      <c r="G14" s="35">
        <f>VLOOKUP($B14,FEBRERO!$B$4:$AI$80,33,0)</f>
        <v>0</v>
      </c>
      <c r="H14" s="35">
        <f>VLOOKUP($B14,MARZO!$B$4:$AK$80,36,0)</f>
        <v>0</v>
      </c>
      <c r="I14" s="35">
        <f>VLOOKUP($B14,ABRIL!$B$4:$AJ$80,35,0)</f>
        <v>0</v>
      </c>
      <c r="J14" s="35">
        <f>VLOOKUP($B14,MAYO!$B$4:$AK$80,36,0)</f>
        <v>0</v>
      </c>
      <c r="K14" s="35">
        <f>VLOOKUP($B14,JUNIO!$B$4:$AJ$80,35,0)</f>
        <v>0</v>
      </c>
      <c r="L14" s="35">
        <f>VLOOKUP($B14,JULIO!$B$4:$AK$80,36,0)</f>
        <v>0</v>
      </c>
      <c r="M14" s="35">
        <f>VLOOKUP($B14,AGOSTO!$B$4:$AK$80,36,0)</f>
        <v>0</v>
      </c>
      <c r="N14" s="35">
        <f>VLOOKUP($B14,SEPTIEMBRE!$B$4:$AJ$80,35,0)</f>
        <v>0</v>
      </c>
      <c r="O14" s="35">
        <f>VLOOKUP($B14,OCTUBRE!$B$4:$AK$80,36,0)</f>
        <v>0</v>
      </c>
      <c r="P14" s="35">
        <f>VLOOKUP($B14,NOVIEMBRE!$B$4:$AJ$80,35,0)</f>
        <v>0</v>
      </c>
      <c r="Q14" s="35">
        <f>VLOOKUP($B14,DICIEMBRE!$B$4:$AK$80,36,0)</f>
        <v>0</v>
      </c>
      <c r="R14" s="126">
        <f t="shared" si="1"/>
        <v>0</v>
      </c>
      <c r="S14" s="200"/>
    </row>
    <row r="15" spans="2:19" ht="15" customHeight="1" x14ac:dyDescent="0.2">
      <c r="B15" s="45" t="str">
        <f t="shared" si="0"/>
        <v>Altiplano_BuenaVista</v>
      </c>
      <c r="C15" s="32" t="s">
        <v>0</v>
      </c>
      <c r="D15" s="32" t="s">
        <v>62</v>
      </c>
      <c r="E15" s="32" t="s">
        <v>63</v>
      </c>
      <c r="F15" s="35">
        <f>VLOOKUP($B15,ENERO!$B$4:$AK$80,36,0)</f>
        <v>16.2</v>
      </c>
      <c r="G15" s="35">
        <f>VLOOKUP($B15,FEBRERO!$B$4:$AI$80,33,0)</f>
        <v>27.4</v>
      </c>
      <c r="H15" s="35">
        <f>VLOOKUP($B15,MARZO!$B$4:$AK$80,36,0)</f>
        <v>14.200000000000001</v>
      </c>
      <c r="I15" s="35">
        <f>VLOOKUP($B15,ABRIL!$B$4:$AJ$80,35,0)</f>
        <v>58.400000000000006</v>
      </c>
      <c r="J15" s="35">
        <f>VLOOKUP($B15,MAYO!$B$4:$AK$80,36,0)</f>
        <v>113.2</v>
      </c>
      <c r="K15" s="35">
        <f>VLOOKUP($B15,JUNIO!$B$4:$AJ$80,35,0)</f>
        <v>86.40000000000002</v>
      </c>
      <c r="L15" s="35">
        <f>VLOOKUP($B15,JULIO!$B$4:$AK$80,36,0)</f>
        <v>23</v>
      </c>
      <c r="M15" s="35">
        <f>VLOOKUP($B15,AGOSTO!$B$4:$AK$80,36,0)</f>
        <v>114.60000000000001</v>
      </c>
      <c r="N15" s="35">
        <f>VLOOKUP($B15,SEPTIEMBRE!$B$4:$AJ$80,35,0)</f>
        <v>83</v>
      </c>
      <c r="O15" s="35">
        <f>VLOOKUP($B15,OCTUBRE!$B$4:$AK$80,36,0)</f>
        <v>16.200000000000003</v>
      </c>
      <c r="P15" s="35">
        <f>VLOOKUP($B15,NOVIEMBRE!$B$4:$AJ$80,35,0)</f>
        <v>4.6000000000000005</v>
      </c>
      <c r="Q15" s="35">
        <f>VLOOKUP($B15,DICIEMBRE!$B$4:$AK$80,36,0)</f>
        <v>3</v>
      </c>
      <c r="R15" s="126">
        <f t="shared" si="1"/>
        <v>560.20000000000016</v>
      </c>
      <c r="S15" s="200"/>
    </row>
    <row r="16" spans="2:19" ht="15" customHeight="1" x14ac:dyDescent="0.2">
      <c r="B16" s="45" t="str">
        <f t="shared" si="0"/>
        <v>Altiplano_La Terquedad</v>
      </c>
      <c r="C16" s="32" t="s">
        <v>0</v>
      </c>
      <c r="D16" s="32" t="s">
        <v>64</v>
      </c>
      <c r="E16" s="32" t="s">
        <v>63</v>
      </c>
      <c r="F16" s="35">
        <f>VLOOKUP($B16,ENERO!$B$4:$AK$80,36,0)</f>
        <v>9</v>
      </c>
      <c r="G16" s="35">
        <f>VLOOKUP($B16,FEBRERO!$B$4:$AI$80,33,0)</f>
        <v>6</v>
      </c>
      <c r="H16" s="35">
        <f>VLOOKUP($B16,MARZO!$B$4:$AK$80,36,0)</f>
        <v>84.800000000000011</v>
      </c>
      <c r="I16" s="35">
        <f>VLOOKUP($B16,ABRIL!$B$4:$AJ$80,35,0)</f>
        <v>46.4</v>
      </c>
      <c r="J16" s="35">
        <f>VLOOKUP($B16,MAYO!$B$4:$AK$80,36,0)</f>
        <v>47.6</v>
      </c>
      <c r="K16" s="35">
        <f>VLOOKUP($B16,JUNIO!$B$4:$AJ$80,35,0)</f>
        <v>28.8</v>
      </c>
      <c r="L16" s="35">
        <f>VLOOKUP($B16,JULIO!$B$4:$AK$80,36,0)</f>
        <v>8.3999999999999986</v>
      </c>
      <c r="M16" s="35">
        <f>VLOOKUP($B16,AGOSTO!$B$4:$AK$80,36,0)</f>
        <v>19.2</v>
      </c>
      <c r="N16" s="35">
        <f>VLOOKUP($B16,SEPTIEMBRE!$B$4:$AJ$80,35,0)</f>
        <v>67.800000000000011</v>
      </c>
      <c r="O16" s="35">
        <f>VLOOKUP($B16,OCTUBRE!$B$4:$AK$80,36,0)</f>
        <v>57.400000000000006</v>
      </c>
      <c r="P16" s="35">
        <f>VLOOKUP($B16,NOVIEMBRE!$B$4:$AJ$80,35,0)</f>
        <v>0</v>
      </c>
      <c r="Q16" s="35">
        <f>VLOOKUP($B16,DICIEMBRE!$B$4:$AK$80,36,0)</f>
        <v>1</v>
      </c>
      <c r="R16" s="126">
        <f t="shared" si="1"/>
        <v>376.4</v>
      </c>
      <c r="S16" s="200"/>
    </row>
    <row r="17" spans="2:19" ht="15" customHeight="1" x14ac:dyDescent="0.2">
      <c r="B17" s="45" t="str">
        <f t="shared" si="0"/>
        <v>Altiplano_BuenaVista</v>
      </c>
      <c r="C17" s="32" t="s">
        <v>0</v>
      </c>
      <c r="D17" s="32" t="s">
        <v>62</v>
      </c>
      <c r="E17" s="32" t="s">
        <v>65</v>
      </c>
      <c r="F17" s="35">
        <f>VLOOKUP($B17,ENERO!$B$4:$AK$80,36,0)</f>
        <v>16.2</v>
      </c>
      <c r="G17" s="35">
        <f>VLOOKUP($B17,FEBRERO!$B$4:$AI$80,33,0)</f>
        <v>27.4</v>
      </c>
      <c r="H17" s="35">
        <f>VLOOKUP($B17,MARZO!$B$4:$AK$80,36,0)</f>
        <v>14.200000000000001</v>
      </c>
      <c r="I17" s="35">
        <f>VLOOKUP($B17,ABRIL!$B$4:$AJ$80,35,0)</f>
        <v>58.400000000000006</v>
      </c>
      <c r="J17" s="35">
        <f>VLOOKUP($B17,MAYO!$B$4:$AK$80,36,0)</f>
        <v>113.2</v>
      </c>
      <c r="K17" s="35">
        <f>VLOOKUP($B17,JUNIO!$B$4:$AJ$80,35,0)</f>
        <v>86.40000000000002</v>
      </c>
      <c r="L17" s="35">
        <f>VLOOKUP($B17,JULIO!$B$4:$AK$80,36,0)</f>
        <v>23</v>
      </c>
      <c r="M17" s="35">
        <f>VLOOKUP($B17,AGOSTO!$B$4:$AK$80,36,0)</f>
        <v>114.60000000000001</v>
      </c>
      <c r="N17" s="35">
        <f>VLOOKUP($B17,SEPTIEMBRE!$B$4:$AJ$80,35,0)</f>
        <v>83</v>
      </c>
      <c r="O17" s="35">
        <f>VLOOKUP($B17,OCTUBRE!$B$4:$AK$80,36,0)</f>
        <v>16.200000000000003</v>
      </c>
      <c r="P17" s="35">
        <f>VLOOKUP($B17,NOVIEMBRE!$B$4:$AJ$80,35,0)</f>
        <v>4.6000000000000005</v>
      </c>
      <c r="Q17" s="35">
        <f>VLOOKUP($B17,DICIEMBRE!$B$4:$AK$80,36,0)</f>
        <v>3</v>
      </c>
      <c r="R17" s="126">
        <f t="shared" si="1"/>
        <v>560.20000000000016</v>
      </c>
      <c r="S17" s="200"/>
    </row>
    <row r="18" spans="2:19" ht="15" customHeight="1" x14ac:dyDescent="0.2">
      <c r="B18" s="45" t="str">
        <f t="shared" si="0"/>
        <v>Altiplano_La Dulce</v>
      </c>
      <c r="C18" s="32" t="s">
        <v>0</v>
      </c>
      <c r="D18" s="32" t="s">
        <v>66</v>
      </c>
      <c r="E18" s="32" t="s">
        <v>65</v>
      </c>
      <c r="F18" s="35">
        <f>VLOOKUP($B18,ENERO!$B$4:$AK$80,36,0)</f>
        <v>0</v>
      </c>
      <c r="G18" s="35">
        <f>VLOOKUP($B18,FEBRERO!$B$4:$AI$80,33,0)</f>
        <v>0</v>
      </c>
      <c r="H18" s="35">
        <f>VLOOKUP($B18,MARZO!$B$4:$AK$80,36,0)</f>
        <v>0</v>
      </c>
      <c r="I18" s="35">
        <f>VLOOKUP($B18,ABRIL!$B$4:$AJ$80,35,0)</f>
        <v>1.2</v>
      </c>
      <c r="J18" s="35">
        <f>VLOOKUP($B18,MAYO!$B$4:$AK$80,36,0)</f>
        <v>2.4</v>
      </c>
      <c r="K18" s="35">
        <f>VLOOKUP($B18,JUNIO!$B$4:$AJ$80,35,0)</f>
        <v>0</v>
      </c>
      <c r="L18" s="35">
        <f>VLOOKUP($B18,JULIO!$B$4:$AK$80,36,0)</f>
        <v>0</v>
      </c>
      <c r="M18" s="35">
        <f>VLOOKUP($B18,AGOSTO!$B$4:$AK$80,36,0)</f>
        <v>0.2</v>
      </c>
      <c r="N18" s="35">
        <f>VLOOKUP($B18,SEPTIEMBRE!$B$4:$AJ$80,35,0)</f>
        <v>0</v>
      </c>
      <c r="O18" s="35">
        <f>VLOOKUP($B18,OCTUBRE!$B$4:$AK$80,36,0)</f>
        <v>0</v>
      </c>
      <c r="P18" s="35">
        <f>VLOOKUP($B18,NOVIEMBRE!$B$4:$AJ$80,35,0)</f>
        <v>0</v>
      </c>
      <c r="Q18" s="35">
        <f>VLOOKUP($B18,DICIEMBRE!$B$4:$AK$80,36,0)</f>
        <v>0</v>
      </c>
      <c r="R18" s="126">
        <f t="shared" si="1"/>
        <v>3.8</v>
      </c>
      <c r="S18" s="200"/>
    </row>
    <row r="19" spans="2:19" ht="15" customHeight="1" x14ac:dyDescent="0.2">
      <c r="B19" s="32" t="str">
        <f t="shared" si="0"/>
        <v>Altiplano_Yoliatl</v>
      </c>
      <c r="C19" s="33" t="s">
        <v>0</v>
      </c>
      <c r="D19" s="33" t="s">
        <v>67</v>
      </c>
      <c r="E19" s="33" t="s">
        <v>65</v>
      </c>
      <c r="F19" s="35">
        <f>VLOOKUP($B19,ENERO!$B$4:$AK$80,36,0)</f>
        <v>17.2</v>
      </c>
      <c r="G19" s="37">
        <f>VLOOKUP($B19,FEBRERO!$B$4:$AI$80,33,0)</f>
        <v>15</v>
      </c>
      <c r="H19" s="37">
        <f>VLOOKUP($B19,MARZO!$B$4:$AK$80,36,0)</f>
        <v>12.6</v>
      </c>
      <c r="I19" s="37">
        <f>VLOOKUP($B19,ABRIL!$B$4:$AJ$80,35,0)</f>
        <v>17.200000000000003</v>
      </c>
      <c r="J19" s="37">
        <f>VLOOKUP($B19,MAYO!$B$4:$AK$80,36,0)</f>
        <v>41.800000000000004</v>
      </c>
      <c r="K19" s="37">
        <f>VLOOKUP($B19,JUNIO!$B$4:$AJ$80,35,0)</f>
        <v>91.6</v>
      </c>
      <c r="L19" s="37">
        <f>VLOOKUP($B19,JULIO!$B$4:$AK$80,36,0)</f>
        <v>14.6</v>
      </c>
      <c r="M19" s="37">
        <f>VLOOKUP($B19,AGOSTO!$B$4:$AK$80,36,0)</f>
        <v>5.4</v>
      </c>
      <c r="N19" s="37">
        <f>VLOOKUP($B19,SEPTIEMBRE!$B$4:$AJ$80,35,0)</f>
        <v>28.799999999999997</v>
      </c>
      <c r="O19" s="37">
        <f>VLOOKUP($B19,OCTUBRE!$B$4:$AK$80,36,0)</f>
        <v>36</v>
      </c>
      <c r="P19" s="35">
        <f>VLOOKUP($B19,NOVIEMBRE!$B$4:$AJ$80,35,0)</f>
        <v>13.8</v>
      </c>
      <c r="Q19" s="37">
        <f>VLOOKUP($B19,DICIEMBRE!$B$4:$AK$80,36,0)</f>
        <v>0.4</v>
      </c>
      <c r="R19" s="126">
        <f t="shared" si="1"/>
        <v>294.39999999999998</v>
      </c>
      <c r="S19" s="200"/>
    </row>
    <row r="20" spans="2:19" ht="15" customHeight="1" x14ac:dyDescent="0.2">
      <c r="B20" s="32" t="str">
        <f t="shared" si="0"/>
        <v>Altiplano_El Pocito</v>
      </c>
      <c r="C20" s="33" t="s">
        <v>0</v>
      </c>
      <c r="D20" s="32" t="s">
        <v>147</v>
      </c>
      <c r="E20" s="32" t="s">
        <v>82</v>
      </c>
      <c r="F20" s="35">
        <f>VLOOKUP($B20,ENERO!$B$4:$AK$80,36,0)</f>
        <v>13.4</v>
      </c>
      <c r="G20" s="35">
        <f>VLOOKUP($B20,FEBRERO!$B$4:$AI$80,33,0)</f>
        <v>9.9999999999999982</v>
      </c>
      <c r="H20" s="35">
        <f>VLOOKUP($B20,MARZO!$B$4:$AK$80,36,0)</f>
        <v>103.59999999999998</v>
      </c>
      <c r="I20" s="35">
        <f>VLOOKUP($B20,ABRIL!$B$4:$AJ$80,35,0)</f>
        <v>23.000000000000004</v>
      </c>
      <c r="J20" s="35">
        <f>VLOOKUP($B20,MAYO!$B$4:$AK$80,36,0)</f>
        <v>39.000000000000007</v>
      </c>
      <c r="K20" s="35">
        <f>VLOOKUP($B20,JUNIO!$B$4:$AJ$80,35,0)</f>
        <v>84.800000000000011</v>
      </c>
      <c r="L20" s="35">
        <f>VLOOKUP($B20,JULIO!$B$4:$AK$80,36,0)</f>
        <v>23</v>
      </c>
      <c r="M20" s="35">
        <f>VLOOKUP($B20,AGOSTO!$B$4:$AK$80,36,0)</f>
        <v>63.000000000000014</v>
      </c>
      <c r="N20" s="35">
        <f>VLOOKUP($B20,SEPTIEMBRE!$B$4:$AJ$80,35,0)</f>
        <v>0</v>
      </c>
      <c r="O20" s="35">
        <f>VLOOKUP($B20,OCTUBRE!$B$4:$AK$80,36,0)</f>
        <v>0</v>
      </c>
      <c r="P20" s="35">
        <f>VLOOKUP($B20,NOVIEMBRE!$B$4:$AJ$80,35,0)</f>
        <v>0</v>
      </c>
      <c r="Q20" s="35">
        <f>VLOOKUP($B20,DICIEMBRE!$B$4:$AK$80,36,0)</f>
        <v>0</v>
      </c>
      <c r="R20" s="126">
        <f>SUM(F20:Q20)</f>
        <v>359.79999999999995</v>
      </c>
      <c r="S20" s="200"/>
    </row>
    <row r="21" spans="2:19" ht="15" customHeight="1" x14ac:dyDescent="0.2">
      <c r="B21" s="32" t="str">
        <f t="shared" si="0"/>
        <v>Altiplano_La Victoria</v>
      </c>
      <c r="C21" s="33" t="s">
        <v>0</v>
      </c>
      <c r="D21" s="32" t="s">
        <v>148</v>
      </c>
      <c r="E21" s="32" t="s">
        <v>59</v>
      </c>
      <c r="F21" s="35">
        <f>VLOOKUP($B21,ENERO!$B$4:$AK$80,36,0)</f>
        <v>10.4</v>
      </c>
      <c r="G21" s="37">
        <f>VLOOKUP($B21,FEBRERO!$B$4:$AI$80,33,0)</f>
        <v>30.8</v>
      </c>
      <c r="H21" s="37">
        <f>VLOOKUP($B21,MARZO!$B$4:$AK$80,36,0)</f>
        <v>79.399999999999991</v>
      </c>
      <c r="I21" s="37">
        <f>VLOOKUP($B21,ABRIL!$B$4:$AJ$80,35,0)</f>
        <v>18.599999999999998</v>
      </c>
      <c r="J21" s="37">
        <f>VLOOKUP($B21,MAYO!$B$4:$AK$80,36,0)</f>
        <v>85</v>
      </c>
      <c r="K21" s="37">
        <f>VLOOKUP($B21,JUNIO!$B$4:$AJ$80,35,0)</f>
        <v>170.6</v>
      </c>
      <c r="L21" s="37">
        <f>VLOOKUP($B21,JULIO!$B$4:$AK$80,36,0)</f>
        <v>26</v>
      </c>
      <c r="M21" s="37">
        <f>VLOOKUP($B21,AGOSTO!$B$4:$AK$80,36,0)</f>
        <v>44.400000000000006</v>
      </c>
      <c r="N21" s="37">
        <f>VLOOKUP($B21,SEPTIEMBRE!$B$4:$AJ$80,35,0)</f>
        <v>103.39999999999999</v>
      </c>
      <c r="O21" s="37">
        <f>VLOOKUP($B21,OCTUBRE!$B$4:$AK$80,36,0)</f>
        <v>91.2</v>
      </c>
      <c r="P21" s="35">
        <f>VLOOKUP($B21,NOVIEMBRE!$B$4:$AJ$80,35,0)</f>
        <v>0</v>
      </c>
      <c r="Q21" s="37">
        <f>VLOOKUP($B21,DICIEMBRE!$B$4:$AK$80,36,0)</f>
        <v>0</v>
      </c>
      <c r="R21" s="126">
        <f t="shared" ref="R21:R79" si="2">SUM(F21:Q21)</f>
        <v>659.8</v>
      </c>
      <c r="S21" s="200"/>
    </row>
    <row r="22" spans="2:19" ht="15" customHeight="1" x14ac:dyDescent="0.2">
      <c r="B22" s="32" t="str">
        <f t="shared" si="0"/>
        <v>Altiplano_Cerritos de Bernal</v>
      </c>
      <c r="C22" s="33" t="s">
        <v>0</v>
      </c>
      <c r="D22" s="32" t="s">
        <v>149</v>
      </c>
      <c r="E22" s="32" t="s">
        <v>59</v>
      </c>
      <c r="F22" s="35">
        <f>VLOOKUP($B22,ENERO!$B$4:$AK$80,36,0)</f>
        <v>13.199999999999998</v>
      </c>
      <c r="G22" s="35">
        <f>VLOOKUP($B22,FEBRERO!$B$4:$AI$80,33,0)</f>
        <v>29.2</v>
      </c>
      <c r="H22" s="35">
        <f>VLOOKUP($B22,MARZO!$B$4:$AK$80,36,0)</f>
        <v>81.400000000000006</v>
      </c>
      <c r="I22" s="35">
        <f>VLOOKUP($B22,ABRIL!$B$4:$AJ$80,35,0)</f>
        <v>32.199999999999996</v>
      </c>
      <c r="J22" s="35">
        <f>VLOOKUP($B22,MAYO!$B$4:$AK$80,36,0)</f>
        <v>85.600000000000009</v>
      </c>
      <c r="K22" s="35">
        <f>VLOOKUP($B22,JUNIO!$B$4:$AJ$80,35,0)</f>
        <v>107.59999999999998</v>
      </c>
      <c r="L22" s="35">
        <f>VLOOKUP($B22,JULIO!$B$4:$AK$80,36,0)</f>
        <v>83.600000000000009</v>
      </c>
      <c r="M22" s="35">
        <f>VLOOKUP($B22,AGOSTO!$B$4:$AK$80,36,0)</f>
        <v>43.800000000000004</v>
      </c>
      <c r="N22" s="35">
        <f>VLOOKUP($B22,SEPTIEMBRE!$B$4:$AJ$80,35,0)</f>
        <v>27.4</v>
      </c>
      <c r="O22" s="35">
        <f>VLOOKUP($B22,OCTUBRE!$B$4:$AK$80,36,0)</f>
        <v>73.400000000000006</v>
      </c>
      <c r="P22" s="35">
        <f>VLOOKUP($B22,NOVIEMBRE!$B$4:$AJ$80,35,0)</f>
        <v>4.4000000000000004</v>
      </c>
      <c r="Q22" s="35">
        <f>VLOOKUP($B22,DICIEMBRE!$B$4:$AK$80,36,0)</f>
        <v>14.200000000000001</v>
      </c>
      <c r="R22" s="126">
        <f t="shared" si="2"/>
        <v>596</v>
      </c>
      <c r="S22" s="200"/>
    </row>
    <row r="23" spans="2:19" ht="15" customHeight="1" x14ac:dyDescent="0.2">
      <c r="B23" s="32" t="str">
        <f t="shared" si="0"/>
        <v>Altiplano_Santa Matilde</v>
      </c>
      <c r="C23" s="33" t="s">
        <v>0</v>
      </c>
      <c r="D23" s="32" t="s">
        <v>150</v>
      </c>
      <c r="E23" s="32" t="s">
        <v>59</v>
      </c>
      <c r="F23" s="35">
        <f>VLOOKUP($B23,ENERO!$B$4:$AK$80,36,0)</f>
        <v>15.600000000000001</v>
      </c>
      <c r="G23" s="37">
        <f>VLOOKUP($B23,FEBRERO!$B$4:$AI$80,33,0)</f>
        <v>27.2</v>
      </c>
      <c r="H23" s="37">
        <f>VLOOKUP($B23,MARZO!$B$4:$AK$80,36,0)</f>
        <v>56.2</v>
      </c>
      <c r="I23" s="37">
        <f>VLOOKUP($B23,ABRIL!$B$4:$AJ$80,35,0)</f>
        <v>31.2</v>
      </c>
      <c r="J23" s="37">
        <f>VLOOKUP($B23,MAYO!$B$4:$AK$80,36,0)</f>
        <v>34.400000000000006</v>
      </c>
      <c r="K23" s="37">
        <f>VLOOKUP($B23,JUNIO!$B$4:$AJ$80,35,0)</f>
        <v>139.6</v>
      </c>
      <c r="L23" s="37">
        <f>VLOOKUP($B23,JULIO!$B$4:$AK$80,36,0)</f>
        <v>93.2</v>
      </c>
      <c r="M23" s="37">
        <f>VLOOKUP($B23,AGOSTO!$B$4:$AK$80,36,0)</f>
        <v>34.4</v>
      </c>
      <c r="N23" s="37">
        <f>VLOOKUP($B23,SEPTIEMBRE!$B$4:$AJ$80,35,0)</f>
        <v>128.40000000000003</v>
      </c>
      <c r="O23" s="37">
        <f>VLOOKUP($B23,OCTUBRE!$B$4:$AK$80,36,0)</f>
        <v>77.599999999999994</v>
      </c>
      <c r="P23" s="35">
        <f>VLOOKUP($B23,NOVIEMBRE!$B$4:$AJ$80,35,0)</f>
        <v>4.4000000000000004</v>
      </c>
      <c r="Q23" s="37">
        <f>VLOOKUP($B23,DICIEMBRE!$B$4:$AK$80,36,0)</f>
        <v>6</v>
      </c>
      <c r="R23" s="126">
        <f t="shared" si="2"/>
        <v>648.20000000000005</v>
      </c>
      <c r="S23" s="200"/>
    </row>
    <row r="24" spans="2:19" ht="15" customHeight="1" x14ac:dyDescent="0.2">
      <c r="B24" s="32" t="str">
        <f t="shared" si="0"/>
        <v>Altiplano_La Herradura</v>
      </c>
      <c r="C24" s="32" t="s">
        <v>0</v>
      </c>
      <c r="D24" s="32" t="s">
        <v>151</v>
      </c>
      <c r="E24" s="32" t="s">
        <v>65</v>
      </c>
      <c r="F24" s="35">
        <f>VLOOKUP($B24,ENERO!$B$4:$AK$80,36,0)</f>
        <v>12.599999999999998</v>
      </c>
      <c r="G24" s="35">
        <f>VLOOKUP($B24,FEBRERO!$B$4:$AI$80,33,0)</f>
        <v>38.799999999999997</v>
      </c>
      <c r="H24" s="35">
        <f>VLOOKUP($B24,MARZO!$B$4:$AK$80,36,0)</f>
        <v>101.4</v>
      </c>
      <c r="I24" s="37">
        <f>VLOOKUP($B24,ABRIL!$B$4:$AJ$80,35,0)</f>
        <v>82.6</v>
      </c>
      <c r="J24" s="37">
        <f>VLOOKUP($B24,MAYO!$B$4:$AK$80,36,0)</f>
        <v>39.799999999999997</v>
      </c>
      <c r="K24" s="37">
        <f>VLOOKUP($B24,JUNIO!$B$4:$AJ$80,35,0)</f>
        <v>170.79999999999995</v>
      </c>
      <c r="L24" s="37">
        <f>VLOOKUP($B24,JULIO!$B$4:$AK$80,36,0)</f>
        <v>36.4</v>
      </c>
      <c r="M24" s="37">
        <f>VLOOKUP($B24,AGOSTO!$B$4:$AK$80,36,0)</f>
        <v>3.2</v>
      </c>
      <c r="N24" s="37">
        <f>VLOOKUP($B24,SEPTIEMBRE!$B$4:$AJ$80,35,0)</f>
        <v>0</v>
      </c>
      <c r="O24" s="37">
        <f>VLOOKUP($B24,OCTUBRE!$B$4:$AK$80,36,0)</f>
        <v>0</v>
      </c>
      <c r="P24" s="35">
        <f>VLOOKUP($B24,NOVIEMBRE!$B$4:$AJ$80,35,0)</f>
        <v>0</v>
      </c>
      <c r="Q24" s="37">
        <f>VLOOKUP($B24,DICIEMBRE!$B$4:$AK$80,36,0)</f>
        <v>0</v>
      </c>
      <c r="R24" s="126">
        <f t="shared" si="2"/>
        <v>485.59999999999991</v>
      </c>
      <c r="S24" s="200"/>
    </row>
    <row r="25" spans="2:19" ht="15" customHeight="1" thickBot="1" x14ac:dyDescent="0.25">
      <c r="B25" s="116" t="str">
        <f t="shared" si="0"/>
        <v>Altiplano_Peotillos</v>
      </c>
      <c r="C25" s="123" t="s">
        <v>0</v>
      </c>
      <c r="D25" s="123" t="s">
        <v>81</v>
      </c>
      <c r="E25" s="123" t="s">
        <v>82</v>
      </c>
      <c r="F25" s="122">
        <f>VLOOKUP($B25,ENERO!$B$4:$AK$80,36,0)</f>
        <v>16.8</v>
      </c>
      <c r="G25" s="122">
        <f>VLOOKUP($B25,FEBRERO!$B$4:$AI$80,33,0)</f>
        <v>2.6000000000000005</v>
      </c>
      <c r="H25" s="122">
        <f>VLOOKUP($B25,MARZO!$B$4:$AK$80,36,0)</f>
        <v>58.000000000000014</v>
      </c>
      <c r="I25" s="122">
        <f>VLOOKUP($B25,ABRIL!$B$4:$AJ$80,35,0)</f>
        <v>31</v>
      </c>
      <c r="J25" s="122">
        <f>VLOOKUP($B25,MAYO!$B$4:$AK$80,36,0)</f>
        <v>58.8</v>
      </c>
      <c r="K25" s="122">
        <f>VLOOKUP($B25,JUNIO!$B$4:$AJ$80,35,0)</f>
        <v>81.600000000000009</v>
      </c>
      <c r="L25" s="122">
        <f>VLOOKUP($B25,JULIO!$B$4:$AK$80,36,0)</f>
        <v>19.200000000000003</v>
      </c>
      <c r="M25" s="122">
        <f>VLOOKUP($B25,AGOSTO!$B$4:$AK$80,36,0)</f>
        <v>0</v>
      </c>
      <c r="N25" s="122">
        <f>VLOOKUP($B25,SEPTIEMBRE!$B$4:$AJ$80,35,0)</f>
        <v>8.5999999999999979</v>
      </c>
      <c r="O25" s="122">
        <f>VLOOKUP($B25,OCTUBRE!$B$4:$AK$80,36,0)</f>
        <v>5.8000000000000007</v>
      </c>
      <c r="P25" s="122">
        <f>VLOOKUP($B25,NOVIEMBRE!$B$4:$AJ$80,35,0)</f>
        <v>0</v>
      </c>
      <c r="Q25" s="122">
        <f>VLOOKUP($B25,DICIEMBRE!$B$4:$AK$80,36,0)</f>
        <v>0</v>
      </c>
      <c r="R25" s="127">
        <f t="shared" si="2"/>
        <v>282.40000000000003</v>
      </c>
      <c r="S25" s="201"/>
    </row>
    <row r="26" spans="2:19" x14ac:dyDescent="0.2">
      <c r="B26" s="115" t="str">
        <f t="shared" si="0"/>
        <v>Centro_Presa Valentin Gama</v>
      </c>
      <c r="C26" s="50" t="s">
        <v>28</v>
      </c>
      <c r="D26" s="50" t="s">
        <v>33</v>
      </c>
      <c r="E26" s="50" t="s">
        <v>158</v>
      </c>
      <c r="F26" s="39">
        <f>VLOOKUP($B26,ENERO!$B$4:$AK$80,36,0)</f>
        <v>5.9</v>
      </c>
      <c r="G26" s="39">
        <f>VLOOKUP($B26,FEBRERO!$B$4:$AI$80,33,0)</f>
        <v>0</v>
      </c>
      <c r="H26" s="39">
        <f>VLOOKUP($B26,MARZO!$B$4:$AK$80,36,0)</f>
        <v>60.9</v>
      </c>
      <c r="I26" s="121">
        <f>VLOOKUP($B26,ABRIL!$B$4:$AJ$80,35,0)</f>
        <v>17.600000000000001</v>
      </c>
      <c r="J26" s="121">
        <f>VLOOKUP($B26,MAYO!$B$4:$AK$80,36,0)</f>
        <v>131.30000000000001</v>
      </c>
      <c r="K26" s="121">
        <f>VLOOKUP($B26,JUNIO!$B$4:$AJ$80,35,0)</f>
        <v>78.099999999999994</v>
      </c>
      <c r="L26" s="105">
        <f>VLOOKUP($B26,JULIO!$B$4:$AK$80,36,0)</f>
        <v>33.599999999999994</v>
      </c>
      <c r="M26" s="121">
        <f>VLOOKUP($B26,AGOSTO!$B$4:$AK$80,36,0)</f>
        <v>24.4</v>
      </c>
      <c r="N26" s="121">
        <f>VLOOKUP($B26,SEPTIEMBRE!$B$4:$AJ$80,35,0)</f>
        <v>24.5</v>
      </c>
      <c r="O26" s="121">
        <f>VLOOKUP($B26,OCTUBRE!$B$4:$AK$80,36,0)</f>
        <v>159.19999999999996</v>
      </c>
      <c r="P26" s="39">
        <f>VLOOKUP($B26,NOVIEMBRE!$B$4:$AJ$80,35,0)</f>
        <v>2.7</v>
      </c>
      <c r="Q26" s="121">
        <f>VLOOKUP($B26,DICIEMBRE!$B$4:$AK$80,36,0)</f>
        <v>3.1</v>
      </c>
      <c r="R26" s="125">
        <f t="shared" si="2"/>
        <v>541.29999999999995</v>
      </c>
      <c r="S26" s="192">
        <f>AVERAGE(R26:R37)</f>
        <v>433.2</v>
      </c>
    </row>
    <row r="27" spans="2:19" ht="15" customHeight="1" x14ac:dyDescent="0.2">
      <c r="B27" s="120" t="str">
        <f t="shared" si="0"/>
        <v>Centro_San Luis Potosí</v>
      </c>
      <c r="C27" s="48" t="s">
        <v>28</v>
      </c>
      <c r="D27" s="48" t="s">
        <v>4</v>
      </c>
      <c r="E27" s="48" t="s">
        <v>4</v>
      </c>
      <c r="F27" s="36">
        <f>VLOOKUP($B27,ENERO!$B$4:$AK$80,36,0)</f>
        <v>22.599999999999998</v>
      </c>
      <c r="G27" s="36">
        <f>VLOOKUP($B27,FEBRERO!$B$4:$AI$80,33,0)</f>
        <v>1.5</v>
      </c>
      <c r="H27" s="36">
        <f>VLOOKUP($B27,MARZO!$B$4:$AK$80,36,0)</f>
        <v>54.199999999999996</v>
      </c>
      <c r="I27" s="37">
        <f>VLOOKUP($B27,ABRIL!$B$4:$AJ$80,35,0)</f>
        <v>22.799999999999997</v>
      </c>
      <c r="J27" s="37">
        <f>VLOOKUP($B27,MAYO!$B$4:$AK$80,36,0)</f>
        <v>145.49999999999997</v>
      </c>
      <c r="K27" s="37">
        <f>VLOOKUP($B27,JUNIO!$B$4:$AJ$80,35,0)</f>
        <v>81.400000000000006</v>
      </c>
      <c r="L27" s="36">
        <f>VLOOKUP($B27,JULIO!$B$4:$AK$80,36,0)</f>
        <v>39.200000000000003</v>
      </c>
      <c r="M27" s="36">
        <f>VLOOKUP($B27,AGOSTO!$B$4:$AK$80,36,0)</f>
        <v>61.300000000000004</v>
      </c>
      <c r="N27" s="37">
        <f>VLOOKUP($B27,SEPTIEMBRE!$B$4:$AJ$80,35,0)</f>
        <v>59.800000000000004</v>
      </c>
      <c r="O27" s="35">
        <f>VLOOKUP($B27,OCTUBRE!$B$4:$AK$80,36,0)</f>
        <v>160.10000000000002</v>
      </c>
      <c r="P27" s="36">
        <f>VLOOKUP($B27,NOVIEMBRE!$B$4:$AJ$80,35,0)</f>
        <v>0.4</v>
      </c>
      <c r="Q27" s="36">
        <f>VLOOKUP($B27,DICIEMBRE!$B$4:$AK$80,36,0)</f>
        <v>0.89999999999999991</v>
      </c>
      <c r="R27" s="126">
        <f t="shared" si="2"/>
        <v>649.70000000000005</v>
      </c>
      <c r="S27" s="192"/>
    </row>
    <row r="28" spans="2:19" ht="15" customHeight="1" x14ac:dyDescent="0.2">
      <c r="B28" s="124" t="str">
        <f>CONCATENATE(C28,"_",D28)</f>
        <v>Centro_Soledad</v>
      </c>
      <c r="C28" s="48" t="s">
        <v>28</v>
      </c>
      <c r="D28" s="48" t="s">
        <v>2</v>
      </c>
      <c r="E28" s="48" t="s">
        <v>2</v>
      </c>
      <c r="F28" s="36">
        <f>VLOOKUP($B28,ENERO!$B$4:$AK$80,36,0)</f>
        <v>32</v>
      </c>
      <c r="G28" s="36">
        <f>VLOOKUP($B28,FEBRERO!$B$4:$AI$80,33,0)</f>
        <v>0.89999999999999991</v>
      </c>
      <c r="H28" s="36">
        <f>VLOOKUP($B28,MARZO!$B$4:$AK$80,36,0)</f>
        <v>65.3</v>
      </c>
      <c r="I28" s="37">
        <f>VLOOKUP($B28,ABRIL!$B$4:$AJ$80,35,0)</f>
        <v>13.7</v>
      </c>
      <c r="J28" s="36">
        <f>VLOOKUP($B28,MAYO!$B$4:$AK$80,36,0)</f>
        <v>82.9</v>
      </c>
      <c r="K28" s="35">
        <f>VLOOKUP($B28,JUNIO!$B$4:$AJ$80,35,0)</f>
        <v>74.5</v>
      </c>
      <c r="L28" s="36">
        <f>VLOOKUP($B28,JULIO!$B$4:$AK$80,36,0)</f>
        <v>28.4</v>
      </c>
      <c r="M28" s="36">
        <f>VLOOKUP($B28,AGOSTO!$B$4:$AK$80,36,0)</f>
        <v>16.499999999999996</v>
      </c>
      <c r="N28" s="36">
        <f>VLOOKUP($B28,SEPTIEMBRE!$B$4:$AJ$80,35,0)</f>
        <v>52.5</v>
      </c>
      <c r="O28" s="36">
        <f>VLOOKUP($B28,OCTUBRE!$B$4:$AK$80,36,0)</f>
        <v>91.8</v>
      </c>
      <c r="P28" s="36">
        <f>VLOOKUP($B28,NOVIEMBRE!$B$4:$AJ$80,35,0)</f>
        <v>0.3</v>
      </c>
      <c r="Q28" s="36">
        <f>VLOOKUP($B28,DICIEMBRE!$B$4:$AK$80,36,0)</f>
        <v>0.3</v>
      </c>
      <c r="R28" s="126">
        <f t="shared" si="2"/>
        <v>459.1</v>
      </c>
      <c r="S28" s="192"/>
    </row>
    <row r="29" spans="2:19" ht="15" customHeight="1" thickBot="1" x14ac:dyDescent="0.25">
      <c r="B29" s="46" t="str">
        <f>CONCATENATE(C29,"_",D29)</f>
        <v>Centro_T. Nueva</v>
      </c>
      <c r="C29" s="48" t="s">
        <v>28</v>
      </c>
      <c r="D29" s="48" t="s">
        <v>9</v>
      </c>
      <c r="E29" s="48" t="s">
        <v>120</v>
      </c>
      <c r="F29" s="36">
        <f>VLOOKUP($B29,ENERO!$B$4:$AK$80,36,0)</f>
        <v>4.2</v>
      </c>
      <c r="G29" s="36">
        <f>VLOOKUP($B29,FEBRERO!$B$4:$AI$80,33,0)</f>
        <v>3.7</v>
      </c>
      <c r="H29" s="36">
        <f>VLOOKUP($B29,MARZO!$B$4:$AK$80,36,0)</f>
        <v>31.199999999999996</v>
      </c>
      <c r="I29" s="35">
        <f>VLOOKUP($B29,ABRIL!$B$4:$AJ$80,35,0)</f>
        <v>18</v>
      </c>
      <c r="J29" s="35">
        <f>VLOOKUP($B29,MAYO!$B$4:$AK$80,36,0)</f>
        <v>17.899999999999995</v>
      </c>
      <c r="K29" s="35">
        <f>VLOOKUP($B29,JUNIO!$B$4:$AJ$80,35,0)</f>
        <v>33.099999999999994</v>
      </c>
      <c r="L29" s="36">
        <f>VLOOKUP($B29,JULIO!$B$4:$AK$80,36,0)</f>
        <v>28.5</v>
      </c>
      <c r="M29" s="36">
        <f>VLOOKUP($B29,AGOSTO!$B$4:$AK$80,36,0)</f>
        <v>21.200000000000003</v>
      </c>
      <c r="N29" s="35">
        <f>VLOOKUP($B29,SEPTIEMBRE!$B$4:$AJ$80,35,0)</f>
        <v>27.3</v>
      </c>
      <c r="O29" s="35">
        <f>VLOOKUP($B29,OCTUBRE!$B$4:$AK$80,36,0)</f>
        <v>44.499999999999993</v>
      </c>
      <c r="P29" s="36">
        <f>VLOOKUP($B29,NOVIEMBRE!$B$4:$AJ$80,35,0)</f>
        <v>3</v>
      </c>
      <c r="Q29" s="36">
        <f>VLOOKUP($B29,DICIEMBRE!$B$4:$AK$80,36,0)</f>
        <v>0.3</v>
      </c>
      <c r="R29" s="126">
        <f>SUM(F29:Q29)</f>
        <v>232.89999999999998</v>
      </c>
      <c r="S29" s="192"/>
    </row>
    <row r="30" spans="2:19" ht="15" customHeight="1" x14ac:dyDescent="0.2">
      <c r="B30" s="120" t="str">
        <f t="shared" si="0"/>
        <v>Centro_Benito Juárez</v>
      </c>
      <c r="C30" s="48" t="s">
        <v>28</v>
      </c>
      <c r="D30" s="48" t="s">
        <v>68</v>
      </c>
      <c r="E30" s="48" t="s">
        <v>69</v>
      </c>
      <c r="F30" s="35">
        <f>VLOOKUP($B30,ENERO!$B$4:$AK$80,36,0)</f>
        <v>0</v>
      </c>
      <c r="G30" s="36">
        <f>VLOOKUP($B30,FEBRERO!$B$4:$AI$80,33,0)</f>
        <v>0</v>
      </c>
      <c r="H30" s="36">
        <f>VLOOKUP($B30,MARZO!$B$4:$AK$80,36,0)</f>
        <v>0.2</v>
      </c>
      <c r="I30" s="35">
        <f>VLOOKUP($B30,ABRIL!$B$4:$AJ$80,35,0)</f>
        <v>0.4</v>
      </c>
      <c r="J30" s="36">
        <f>VLOOKUP($B30,MAYO!$B$4:$AK$80,36,0)</f>
        <v>131</v>
      </c>
      <c r="K30" s="35">
        <f>VLOOKUP($B30,JUNIO!$B$4:$AJ$80,35,0)</f>
        <v>55.8</v>
      </c>
      <c r="L30" s="36">
        <f>VLOOKUP($B30,JULIO!$B$4:$AK$80,36,0)</f>
        <v>70</v>
      </c>
      <c r="M30" s="36">
        <f>VLOOKUP($B30,AGOSTO!$B$4:$AK$80,36,0)</f>
        <v>43</v>
      </c>
      <c r="N30" s="36">
        <f>VLOOKUP($B30,SEPTIEMBRE!$B$4:$AJ$80,35,0)</f>
        <v>0</v>
      </c>
      <c r="O30" s="36">
        <f>VLOOKUP($B30,OCTUBRE!$B$4:$AK$80,36,0)</f>
        <v>0</v>
      </c>
      <c r="P30" s="36">
        <f>VLOOKUP($B30,NOVIEMBRE!$B$4:$AJ$80,35,0)</f>
        <v>0</v>
      </c>
      <c r="Q30" s="36">
        <f>VLOOKUP($B30,DICIEMBRE!$B$4:$AK$80,36,0)</f>
        <v>0</v>
      </c>
      <c r="R30" s="126">
        <f t="shared" si="2"/>
        <v>300.39999999999998</v>
      </c>
      <c r="S30" s="192"/>
    </row>
    <row r="31" spans="2:19" ht="15" customHeight="1" x14ac:dyDescent="0.2">
      <c r="B31" s="47" t="str">
        <f t="shared" si="0"/>
        <v>Centro_El Polvorín</v>
      </c>
      <c r="C31" s="48" t="s">
        <v>28</v>
      </c>
      <c r="D31" s="48" t="s">
        <v>70</v>
      </c>
      <c r="E31" s="48" t="s">
        <v>71</v>
      </c>
      <c r="F31" s="35">
        <f>VLOOKUP($B31,ENERO!$B$4:$AK$80,36,0)</f>
        <v>1.2</v>
      </c>
      <c r="G31" s="35">
        <f>VLOOKUP($B31,FEBRERO!$B$4:$AI$80,33,0)</f>
        <v>1.4000000000000001</v>
      </c>
      <c r="H31" s="35">
        <f>VLOOKUP($B31,MARZO!$B$4:$AK$80,36,0)</f>
        <v>27.400000000000002</v>
      </c>
      <c r="I31" s="35">
        <f>VLOOKUP($B31,ABRIL!$B$4:$AJ$80,35,0)</f>
        <v>39.400000000000006</v>
      </c>
      <c r="J31" s="35">
        <f>VLOOKUP($B31,MAYO!$B$4:$AK$80,36,0)</f>
        <v>136.40000000000003</v>
      </c>
      <c r="K31" s="35">
        <f>VLOOKUP($B31,JUNIO!$B$4:$AJ$80,35,0)</f>
        <v>59.8</v>
      </c>
      <c r="L31" s="35">
        <f>VLOOKUP($B31,JULIO!$B$4:$AK$80,36,0)</f>
        <v>48.399999999999991</v>
      </c>
      <c r="M31" s="35">
        <f>VLOOKUP($B31,AGOSTO!$B$4:$AK$80,36,0)</f>
        <v>43.6</v>
      </c>
      <c r="N31" s="35">
        <f>VLOOKUP($B31,SEPTIEMBRE!$B$4:$AJ$80,35,0)</f>
        <v>1.2000000000000002</v>
      </c>
      <c r="O31" s="35">
        <f>VLOOKUP($B31,OCTUBRE!$B$4:$AK$80,36,0)</f>
        <v>0</v>
      </c>
      <c r="P31" s="35">
        <f>VLOOKUP($B31,NOVIEMBRE!$B$4:$AJ$80,35,0)</f>
        <v>0</v>
      </c>
      <c r="Q31" s="35">
        <f>VLOOKUP($B31,DICIEMBRE!$B$4:$AK$80,36,0)</f>
        <v>0</v>
      </c>
      <c r="R31" s="126">
        <f t="shared" si="2"/>
        <v>358.8</v>
      </c>
      <c r="S31" s="192"/>
    </row>
    <row r="32" spans="2:19" ht="15" customHeight="1" x14ac:dyDescent="0.2">
      <c r="B32" s="47" t="str">
        <f t="shared" si="0"/>
        <v xml:space="preserve">Centro_Santa Clara </v>
      </c>
      <c r="C32" s="48" t="s">
        <v>28</v>
      </c>
      <c r="D32" s="48" t="s">
        <v>72</v>
      </c>
      <c r="E32" s="48" t="s">
        <v>4</v>
      </c>
      <c r="F32" s="35">
        <f>VLOOKUP($B32,ENERO!$B$4:$AK$80,36,0)</f>
        <v>0</v>
      </c>
      <c r="G32" s="35">
        <f>VLOOKUP($B32,FEBRERO!$B$4:$AI$80,33,0)</f>
        <v>0</v>
      </c>
      <c r="H32" s="35">
        <f>VLOOKUP($B32,MARZO!$B$4:$AK$80,36,0)</f>
        <v>0</v>
      </c>
      <c r="I32" s="35">
        <f>VLOOKUP($B32,ABRIL!$B$4:$AJ$80,35,0)</f>
        <v>8.7999999999999989</v>
      </c>
      <c r="J32" s="35">
        <f>VLOOKUP($B32,MAYO!$B$4:$AK$80,36,0)</f>
        <v>97.8</v>
      </c>
      <c r="K32" s="35">
        <f>VLOOKUP($B32,JUNIO!$B$4:$AJ$80,35,0)</f>
        <v>106.2</v>
      </c>
      <c r="L32" s="35">
        <f>VLOOKUP($B32,JULIO!$B$4:$AK$80,36,0)</f>
        <v>32.6</v>
      </c>
      <c r="M32" s="35">
        <f>VLOOKUP($B32,AGOSTO!$B$4:$AK$80,36,0)</f>
        <v>44.800000000000004</v>
      </c>
      <c r="N32" s="35">
        <f>VLOOKUP($B32,SEPTIEMBRE!$B$4:$AJ$80,35,0)</f>
        <v>50.6</v>
      </c>
      <c r="O32" s="35">
        <f>VLOOKUP($B32,OCTUBRE!$B$4:$AK$80,36,0)</f>
        <v>11</v>
      </c>
      <c r="P32" s="35">
        <f>VLOOKUP($B32,NOVIEMBRE!$B$4:$AJ$80,35,0)</f>
        <v>0</v>
      </c>
      <c r="Q32" s="35">
        <f>VLOOKUP($B32,DICIEMBRE!$B$4:$AK$80,36,0)</f>
        <v>0</v>
      </c>
      <c r="R32" s="126">
        <f t="shared" si="2"/>
        <v>351.8</v>
      </c>
      <c r="S32" s="192"/>
    </row>
    <row r="33" spans="2:19" ht="15" customHeight="1" x14ac:dyDescent="0.2">
      <c r="B33" s="47" t="str">
        <f t="shared" si="0"/>
        <v>Centro_INIFAP San Luis</v>
      </c>
      <c r="C33" s="48" t="s">
        <v>28</v>
      </c>
      <c r="D33" s="48" t="s">
        <v>122</v>
      </c>
      <c r="E33" s="48" t="s">
        <v>124</v>
      </c>
      <c r="F33" s="35">
        <f>VLOOKUP($B33,ENERO!$B$4:$AK$80,36,0)</f>
        <v>28.200000000000003</v>
      </c>
      <c r="G33" s="35">
        <f>VLOOKUP($B33,FEBRERO!$B$4:$AI$80,33,0)</f>
        <v>0.6</v>
      </c>
      <c r="H33" s="35">
        <f>VLOOKUP($B33,MARZO!$B$4:$AK$80,36,0)</f>
        <v>81.400000000000006</v>
      </c>
      <c r="I33" s="35">
        <f>VLOOKUP($B33,ABRIL!$B$4:$AJ$80,35,0)</f>
        <v>30</v>
      </c>
      <c r="J33" s="35">
        <f>VLOOKUP($B33,MAYO!$B$4:$AK$80,36,0)</f>
        <v>66.399999999999991</v>
      </c>
      <c r="K33" s="35">
        <f>VLOOKUP($B33,JUNIO!$B$4:$AJ$80,35,0)</f>
        <v>73.400000000000006</v>
      </c>
      <c r="L33" s="35">
        <f>VLOOKUP($B33,JULIO!$B$4:$AK$80,36,0)</f>
        <v>51.8</v>
      </c>
      <c r="M33" s="35">
        <f>VLOOKUP($B33,AGOSTO!$B$4:$AK$80,36,0)</f>
        <v>43.4</v>
      </c>
      <c r="N33" s="35">
        <f>VLOOKUP($B33,SEPTIEMBRE!$B$4:$AJ$80,35,0)</f>
        <v>4</v>
      </c>
      <c r="O33" s="35">
        <f>VLOOKUP($B33,OCTUBRE!$B$4:$AK$80,36,0)</f>
        <v>186.39999999999998</v>
      </c>
      <c r="P33" s="35">
        <f>VLOOKUP($B33,NOVIEMBRE!$B$4:$AJ$80,35,0)</f>
        <v>7.8000000000000016</v>
      </c>
      <c r="Q33" s="35">
        <f>VLOOKUP($B33,DICIEMBRE!$B$4:$AK$80,36,0)</f>
        <v>0.4</v>
      </c>
      <c r="R33" s="126">
        <f t="shared" si="2"/>
        <v>573.79999999999984</v>
      </c>
      <c r="S33" s="192"/>
    </row>
    <row r="34" spans="2:19" ht="15" customHeight="1" x14ac:dyDescent="0.2">
      <c r="B34" s="47" t="str">
        <f t="shared" si="0"/>
        <v>Centro_La Lugarda</v>
      </c>
      <c r="C34" s="48" t="s">
        <v>28</v>
      </c>
      <c r="D34" s="48" t="s">
        <v>74</v>
      </c>
      <c r="E34" s="48" t="s">
        <v>75</v>
      </c>
      <c r="F34" s="35">
        <f>VLOOKUP($B34,ENERO!$B$4:$AK$80,36,0)</f>
        <v>12.8</v>
      </c>
      <c r="G34" s="35">
        <f>VLOOKUP($B34,FEBRERO!$B$4:$AI$80,33,0)</f>
        <v>8.1999999999999993</v>
      </c>
      <c r="H34" s="35">
        <f>VLOOKUP($B34,MARZO!$B$4:$AK$80,36,0)</f>
        <v>74.399999999999991</v>
      </c>
      <c r="I34" s="35">
        <f>VLOOKUP($B34,ABRIL!$B$4:$AJ$80,35,0)</f>
        <v>15.799999999999999</v>
      </c>
      <c r="J34" s="35">
        <f>VLOOKUP($B34,MAYO!$B$4:$AK$80,36,0)</f>
        <v>64</v>
      </c>
      <c r="K34" s="35">
        <f>VLOOKUP($B34,JUNIO!$B$4:$AJ$80,35,0)</f>
        <v>161</v>
      </c>
      <c r="L34" s="35">
        <f>VLOOKUP($B34,JULIO!$B$4:$AK$80,36,0)</f>
        <v>200.40000000000003</v>
      </c>
      <c r="M34" s="35">
        <f>VLOOKUP($B34,AGOSTO!$B$4:$AK$80,36,0)</f>
        <v>70.400000000000006</v>
      </c>
      <c r="N34" s="35">
        <f>VLOOKUP($B34,SEPTIEMBRE!$B$4:$AJ$80,35,0)</f>
        <v>53.199999999999996</v>
      </c>
      <c r="O34" s="35">
        <f>VLOOKUP($B34,OCTUBRE!$B$4:$AK$80,36,0)</f>
        <v>119.80000000000001</v>
      </c>
      <c r="P34" s="35">
        <f>VLOOKUP($B34,NOVIEMBRE!$B$4:$AJ$80,35,0)</f>
        <v>3.4000000000000004</v>
      </c>
      <c r="Q34" s="35">
        <f>VLOOKUP($B34,DICIEMBRE!$B$4:$AK$80,36,0)</f>
        <v>4</v>
      </c>
      <c r="R34" s="126">
        <f t="shared" si="2"/>
        <v>787.4</v>
      </c>
      <c r="S34" s="192"/>
    </row>
    <row r="35" spans="2:19" customFormat="1" ht="15" x14ac:dyDescent="0.25">
      <c r="B35" s="47" t="str">
        <f t="shared" si="0"/>
        <v>Centro_La Purisima</v>
      </c>
      <c r="C35" s="48" t="s">
        <v>28</v>
      </c>
      <c r="D35" s="48" t="s">
        <v>76</v>
      </c>
      <c r="E35" s="48" t="s">
        <v>77</v>
      </c>
      <c r="F35" s="35">
        <f>VLOOKUP($B35,ENERO!$B$4:$AK$80,36,0)</f>
        <v>15.6</v>
      </c>
      <c r="G35" s="35">
        <f>VLOOKUP($B35,FEBRERO!$B$4:$AI$80,33,0)</f>
        <v>6.8000000000000007</v>
      </c>
      <c r="H35" s="35">
        <f>VLOOKUP($B35,MARZO!$B$4:$AK$80,36,0)</f>
        <v>77.8</v>
      </c>
      <c r="I35" s="35">
        <f>VLOOKUP($B35,ABRIL!$B$4:$AJ$80,35,0)</f>
        <v>23.4</v>
      </c>
      <c r="J35" s="35">
        <f>VLOOKUP($B35,MAYO!$B$4:$AK$80,36,0)</f>
        <v>139.80000000000001</v>
      </c>
      <c r="K35" s="35">
        <f>VLOOKUP($B35,JUNIO!$B$4:$AJ$80,35,0)</f>
        <v>110.2</v>
      </c>
      <c r="L35" s="35">
        <f>VLOOKUP($B35,JULIO!$B$4:$AK$80,36,0)</f>
        <v>77.600000000000009</v>
      </c>
      <c r="M35" s="35">
        <f>VLOOKUP($B35,AGOSTO!$B$4:$AK$80,36,0)</f>
        <v>89.800000000000011</v>
      </c>
      <c r="N35" s="35">
        <f>VLOOKUP($B35,SEPTIEMBRE!$B$4:$AJ$80,35,0)</f>
        <v>75.800000000000011</v>
      </c>
      <c r="O35" s="35">
        <f>VLOOKUP($B35,OCTUBRE!$B$4:$AK$80,36,0)</f>
        <v>109.8</v>
      </c>
      <c r="P35" s="35">
        <f>VLOOKUP($B35,NOVIEMBRE!$B$4:$AJ$80,35,0)</f>
        <v>2.8</v>
      </c>
      <c r="Q35" s="35">
        <f>VLOOKUP($B35,DICIEMBRE!$B$4:$AK$80,36,0)</f>
        <v>3.4</v>
      </c>
      <c r="R35" s="126">
        <f t="shared" si="2"/>
        <v>732.79999999999984</v>
      </c>
      <c r="S35" s="192"/>
    </row>
    <row r="36" spans="2:19" customFormat="1" ht="15" x14ac:dyDescent="0.25">
      <c r="B36" s="47" t="str">
        <f t="shared" si="0"/>
        <v>Centro_San Ignacio</v>
      </c>
      <c r="C36" s="48" t="s">
        <v>28</v>
      </c>
      <c r="D36" s="48" t="s">
        <v>78</v>
      </c>
      <c r="E36" s="48" t="s">
        <v>79</v>
      </c>
      <c r="F36" s="35">
        <f>VLOOKUP($B36,ENERO!$B$4:$AK$80,36,0)</f>
        <v>0</v>
      </c>
      <c r="G36" s="35">
        <f>VLOOKUP($B36,FEBRERO!$B$4:$AI$80,33,0)</f>
        <v>0</v>
      </c>
      <c r="H36" s="35">
        <f>VLOOKUP($B36,MARZO!$B$4:$AK$80,36,0)</f>
        <v>0</v>
      </c>
      <c r="I36" s="35">
        <f>VLOOKUP($B36,ABRIL!$B$4:$AJ$80,35,0)</f>
        <v>0</v>
      </c>
      <c r="J36" s="35">
        <f>VLOOKUP($B36,MAYO!$B$4:$AK$80,36,0)</f>
        <v>0</v>
      </c>
      <c r="K36" s="35">
        <f>VLOOKUP($B36,JUNIO!$B$4:$AJ$80,35,0)</f>
        <v>0</v>
      </c>
      <c r="L36" s="35">
        <f>VLOOKUP($B36,JULIO!$B$4:$AK$80,36,0)</f>
        <v>0</v>
      </c>
      <c r="M36" s="35">
        <f>VLOOKUP($B36,AGOSTO!$B$4:$AK$80,36,0)</f>
        <v>0</v>
      </c>
      <c r="N36" s="35">
        <f>VLOOKUP($B36,SEPTIEMBRE!$B$4:$AJ$80,35,0)</f>
        <v>0</v>
      </c>
      <c r="O36" s="35">
        <f>VLOOKUP($B36,OCTUBRE!$B$4:$AK$80,36,0)</f>
        <v>0</v>
      </c>
      <c r="P36" s="35">
        <f>VLOOKUP($B36,NOVIEMBRE!$B$4:$AJ$80,35,0)</f>
        <v>0</v>
      </c>
      <c r="Q36" s="35">
        <f>VLOOKUP($B36,DICIEMBRE!$B$4:$AK$80,36,0)</f>
        <v>0</v>
      </c>
      <c r="R36" s="126">
        <f t="shared" si="2"/>
        <v>0</v>
      </c>
      <c r="S36" s="192"/>
    </row>
    <row r="37" spans="2:19" customFormat="1" ht="15.75" thickBot="1" x14ac:dyDescent="0.3">
      <c r="B37" s="47" t="str">
        <f t="shared" si="0"/>
        <v>Centro_San Isidro</v>
      </c>
      <c r="C37" s="49" t="s">
        <v>28</v>
      </c>
      <c r="D37" s="49" t="s">
        <v>80</v>
      </c>
      <c r="E37" s="49" t="s">
        <v>79</v>
      </c>
      <c r="F37" s="122">
        <f>VLOOKUP($B37,ENERO!$B$4:$AK$80,36,0)</f>
        <v>17.999999999999996</v>
      </c>
      <c r="G37" s="122">
        <f>VLOOKUP($B37,FEBRERO!$B$4:$AI$80,33,0)</f>
        <v>4.3999999999999995</v>
      </c>
      <c r="H37" s="122">
        <f>VLOOKUP($B37,MARZO!$B$4:$AK$80,36,0)</f>
        <v>6</v>
      </c>
      <c r="I37" s="122">
        <f>VLOOKUP($B37,ABRIL!$B$4:$AJ$80,35,0)</f>
        <v>0</v>
      </c>
      <c r="J37" s="122">
        <f>VLOOKUP($B37,MAYO!$B$4:$AK$80,36,0)</f>
        <v>0</v>
      </c>
      <c r="K37" s="122">
        <f>VLOOKUP($B37,JUNIO!$B$4:$AJ$80,35,0)</f>
        <v>0</v>
      </c>
      <c r="L37" s="122">
        <f>VLOOKUP($B37,JULIO!$B$4:$AK$80,36,0)</f>
        <v>0</v>
      </c>
      <c r="M37" s="122">
        <f>VLOOKUP($B37,AGOSTO!$B$4:$AK$80,36,0)</f>
        <v>6</v>
      </c>
      <c r="N37" s="122">
        <f>VLOOKUP($B37,SEPTIEMBRE!$B$4:$AJ$80,35,0)</f>
        <v>1.7999999999999998</v>
      </c>
      <c r="O37" s="122">
        <f>VLOOKUP($B37,OCTUBRE!$B$4:$AK$80,36,0)</f>
        <v>80.400000000000006</v>
      </c>
      <c r="P37" s="122">
        <f>VLOOKUP($B37,NOVIEMBRE!$B$4:$AJ$80,35,0)</f>
        <v>93.6</v>
      </c>
      <c r="Q37" s="122">
        <f>VLOOKUP($B37,DICIEMBRE!$B$4:$AK$80,36,0)</f>
        <v>0.2</v>
      </c>
      <c r="R37" s="127">
        <f t="shared" si="2"/>
        <v>210.39999999999998</v>
      </c>
      <c r="S37" s="192"/>
    </row>
    <row r="38" spans="2:19" customFormat="1" ht="15.75" thickTop="1" x14ac:dyDescent="0.25">
      <c r="B38" s="51" t="str">
        <f t="shared" si="0"/>
        <v>Huasteca_Adjuntas</v>
      </c>
      <c r="C38" s="56" t="s">
        <v>10</v>
      </c>
      <c r="D38" s="56" t="s">
        <v>13</v>
      </c>
      <c r="E38" s="56" t="s">
        <v>159</v>
      </c>
      <c r="F38" s="105">
        <f>VLOOKUP($B38,ENERO!$B$4:$AK$80,36,0)</f>
        <v>33.200000000000003</v>
      </c>
      <c r="G38" s="105">
        <f>VLOOKUP($B38,FEBRERO!$B$4:$AI$80,33,0)</f>
        <v>15</v>
      </c>
      <c r="H38" s="105">
        <f>VLOOKUP($B38,MARZO!$B$4:$AK$80,36,0)</f>
        <v>156.19999999999999</v>
      </c>
      <c r="I38" s="105">
        <f>VLOOKUP($B38,ABRIL!$B$4:$AK$80,35,0)</f>
        <v>151.29999999999998</v>
      </c>
      <c r="J38" s="105">
        <f>VLOOKUP($B38,MAYO!$B$4:$AK$80,36,0)</f>
        <v>11</v>
      </c>
      <c r="K38" s="105">
        <f>VLOOKUP($B38,JUNIO!$B$4:$AJ$80,35,0)</f>
        <v>223.90000000000003</v>
      </c>
      <c r="L38" s="105">
        <f>VLOOKUP($B38,JULIO!$B$4:$AK$80,36,0)</f>
        <v>63.000000000000007</v>
      </c>
      <c r="M38" s="105">
        <f>VLOOKUP($B38,AGOSTO!$B$4:$AK$80,36,0)</f>
        <v>81.099999999999994</v>
      </c>
      <c r="N38" s="105">
        <f>VLOOKUP($B38,SEPTIEMBRE!$B$4:$AJ$80,35,0)</f>
        <v>123.9</v>
      </c>
      <c r="O38" s="105">
        <f>VLOOKUP($B38,OCTUBRE!$B$4:$AK$80,36,0)</f>
        <v>94.8</v>
      </c>
      <c r="P38" s="105">
        <f>VLOOKUP($B38,NOVIEMBRE!$B$4:$AJ$80,35,0)</f>
        <v>62.70000000000001</v>
      </c>
      <c r="Q38" s="105">
        <f>VLOOKUP($B38,DICIEMBRE!$B$4:$AK$80,36,0)</f>
        <v>4.5999999999999996</v>
      </c>
      <c r="R38" s="125">
        <f t="shared" si="2"/>
        <v>1020.6999999999999</v>
      </c>
      <c r="S38" s="196">
        <f>AVERAGE(R38:R69)</f>
        <v>710.09531249999998</v>
      </c>
    </row>
    <row r="39" spans="2:19" customFormat="1" ht="15" x14ac:dyDescent="0.25">
      <c r="B39" s="52" t="str">
        <f t="shared" si="0"/>
        <v>Huasteca_Ballesmi</v>
      </c>
      <c r="C39" s="53" t="s">
        <v>10</v>
      </c>
      <c r="D39" s="53" t="s">
        <v>14</v>
      </c>
      <c r="E39" s="53" t="s">
        <v>115</v>
      </c>
      <c r="F39" s="36">
        <f>VLOOKUP($B39,ENERO!$B$4:$AK$80,36,0)</f>
        <v>40.1</v>
      </c>
      <c r="G39" s="36">
        <f>VLOOKUP($B39,FEBRERO!$B$4:$AI$80,33,0)</f>
        <v>23</v>
      </c>
      <c r="H39" s="36">
        <f>VLOOKUP($B39,MARZO!$B$4:$AK$80,36,0)</f>
        <v>127.19999999999999</v>
      </c>
      <c r="I39" s="36">
        <f>VLOOKUP($B39,ABRIL!$B$4:$AK$80,35,0)</f>
        <v>39.700000000000003</v>
      </c>
      <c r="J39" s="36">
        <f>VLOOKUP(B39,MAYO!$B$4:$AK$80,36,0)</f>
        <v>407.90000000000003</v>
      </c>
      <c r="K39" s="36">
        <f>VLOOKUP($B39,JUNIO!$B$4:$AJ$80,35,0)</f>
        <v>98.8</v>
      </c>
      <c r="L39" s="36">
        <f>VLOOKUP($B39,JULIO!$B$4:$AK$80,36,0)</f>
        <v>65.700000000000017</v>
      </c>
      <c r="M39" s="36">
        <f>VLOOKUP($B39,AGOSTO!$B$4:$AK$80,36,0)</f>
        <v>269.8</v>
      </c>
      <c r="N39" s="36">
        <f>VLOOKUP($B39,SEPTIEMBRE!$B$4:$AJ$80,35,0)</f>
        <v>173.9</v>
      </c>
      <c r="O39" s="36">
        <f>VLOOKUP($B39,OCTUBRE!$B$4:$AK$80,36,0)</f>
        <v>229.39999999999998</v>
      </c>
      <c r="P39" s="36">
        <f>VLOOKUP($B39,NOVIEMBRE!$B$4:$AJ$80,35,0)</f>
        <v>70.7</v>
      </c>
      <c r="Q39" s="36">
        <f>VLOOKUP($B39,DICIEMBRE!$B$4:$AK$80,36,0)</f>
        <v>11.8</v>
      </c>
      <c r="R39" s="126">
        <f t="shared" si="2"/>
        <v>1558</v>
      </c>
      <c r="S39" s="197"/>
    </row>
    <row r="40" spans="2:19" customFormat="1" ht="15" x14ac:dyDescent="0.25">
      <c r="B40" s="52" t="str">
        <f t="shared" si="0"/>
        <v>Huasteca_Cd. Valles</v>
      </c>
      <c r="C40" s="53" t="s">
        <v>10</v>
      </c>
      <c r="D40" s="53" t="s">
        <v>11</v>
      </c>
      <c r="E40" s="53" t="s">
        <v>11</v>
      </c>
      <c r="F40" s="36">
        <f>VLOOKUP($B40,ENERO!$B$4:$AK$80,36,0)</f>
        <v>51</v>
      </c>
      <c r="G40" s="36">
        <f>VLOOKUP($B40,FEBRERO!$B$4:$AI$80,33,0)</f>
        <v>24</v>
      </c>
      <c r="H40" s="36">
        <f>VLOOKUP($B40,MARZO!$B$4:$AK$80,36,0)</f>
        <v>77</v>
      </c>
      <c r="I40" s="36">
        <f>VLOOKUP($B40,ABRIL!$B$4:$AK$80,35,0)</f>
        <v>36</v>
      </c>
      <c r="J40" s="36">
        <f>VLOOKUP(B40,MAYO!$B$4:$AK$80,36,0)</f>
        <v>227</v>
      </c>
      <c r="K40" s="36">
        <f>VLOOKUP($B40,JUNIO!$B$4:$AJ$80,35,0)</f>
        <v>246.1</v>
      </c>
      <c r="L40" s="36">
        <f>VLOOKUP($B40,JULIO!$B$4:$AK$80,36,0)</f>
        <v>87</v>
      </c>
      <c r="M40" s="36">
        <f>VLOOKUP($B40,AGOSTO!$B$4:$AK$80,36,0)</f>
        <v>213</v>
      </c>
      <c r="N40" s="36">
        <f>VLOOKUP($B40,SEPTIEMBRE!$B$4:$AJ$80,35,0)</f>
        <v>128</v>
      </c>
      <c r="O40" s="36">
        <f>VLOOKUP($B40,OCTUBRE!$B$4:$AK$80,36,0)</f>
        <v>117</v>
      </c>
      <c r="P40" s="36">
        <f>VLOOKUP($B40,NOVIEMBRE!$B$4:$AJ$80,35,0)</f>
        <v>55</v>
      </c>
      <c r="Q40" s="36">
        <f>VLOOKUP($B40,DICIEMBRE!$B$4:$AK$80,36,0)</f>
        <v>14</v>
      </c>
      <c r="R40" s="126">
        <f t="shared" si="2"/>
        <v>1275.0999999999999</v>
      </c>
      <c r="S40" s="197"/>
    </row>
    <row r="41" spans="2:19" customFormat="1" ht="15" x14ac:dyDescent="0.25">
      <c r="B41" s="52" t="str">
        <f t="shared" si="0"/>
        <v>Huasteca_Gallinas</v>
      </c>
      <c r="C41" s="53" t="s">
        <v>10</v>
      </c>
      <c r="D41" s="53" t="s">
        <v>15</v>
      </c>
      <c r="E41" s="53" t="s">
        <v>117</v>
      </c>
      <c r="F41" s="36">
        <f>VLOOKUP($B41,ENERO!$B$4:$AK$80,36,0)</f>
        <v>62.2</v>
      </c>
      <c r="G41" s="36">
        <f>VLOOKUP($B41,FEBRERO!$B$4:$AI$80,33,0)</f>
        <v>31</v>
      </c>
      <c r="H41" s="36">
        <f>VLOOKUP($B41,MARZO!$B$4:$AK$80,36,0)</f>
        <v>142.4</v>
      </c>
      <c r="I41" s="36">
        <f>VLOOKUP($B41,ABRIL!$B$4:$AK$80,35,0)</f>
        <v>56.000000000000007</v>
      </c>
      <c r="J41" s="36">
        <f>VLOOKUP(B41,MAYO!$B$4:$AK$80,36,0)</f>
        <v>160.70000000000002</v>
      </c>
      <c r="K41" s="36">
        <f>VLOOKUP($B41,JUNIO!$B$4:$AJ$80,35,0)</f>
        <v>214.1</v>
      </c>
      <c r="L41" s="36">
        <f>VLOOKUP($B41,JULIO!$B$4:$AK$80,36,0)</f>
        <v>177.79999999999998</v>
      </c>
      <c r="M41" s="36">
        <f>VLOOKUP($B41,AGOSTO!$B$4:$AK$80,36,0)</f>
        <v>119.7</v>
      </c>
      <c r="N41" s="36">
        <f>VLOOKUP($B41,SEPTIEMBRE!$B$4:$AJ$80,35,0)</f>
        <v>88.8</v>
      </c>
      <c r="O41" s="36">
        <f>VLOOKUP($B41,OCTUBRE!$B$4:$AK$80,36,0)</f>
        <v>165.6</v>
      </c>
      <c r="P41" s="36">
        <f>VLOOKUP($B41,NOVIEMBRE!$B$4:$AJ$80,35,0)</f>
        <v>61.100000000000009</v>
      </c>
      <c r="Q41" s="36">
        <f>VLOOKUP($B41,DICIEMBRE!$B$4:$AK$80,36,0)</f>
        <v>9.1</v>
      </c>
      <c r="R41" s="126">
        <f t="shared" si="2"/>
        <v>1288.4999999999998</v>
      </c>
      <c r="S41" s="197"/>
    </row>
    <row r="42" spans="2:19" customFormat="1" ht="15" x14ac:dyDescent="0.25">
      <c r="B42" s="52" t="str">
        <f t="shared" ref="B42:B72" si="3">CONCATENATE(C42,"_",D42)</f>
        <v>Huasteca_Matlapa</v>
      </c>
      <c r="C42" s="53" t="s">
        <v>10</v>
      </c>
      <c r="D42" s="53" t="s">
        <v>12</v>
      </c>
      <c r="E42" s="53" t="s">
        <v>12</v>
      </c>
      <c r="F42" s="36">
        <f>VLOOKUP($B42,ENERO!$B$4:$AK$80,36,0)</f>
        <v>104.69999999999997</v>
      </c>
      <c r="G42" s="36">
        <f>VLOOKUP($B42,FEBRERO!$B$4:$AI$80,33,0)</f>
        <v>71.5</v>
      </c>
      <c r="H42" s="36">
        <f>VLOOKUP($B42,MARZO!$B$4:$AK$80,36,0)</f>
        <v>239.2</v>
      </c>
      <c r="I42" s="36">
        <f>VLOOKUP($B42,ABRIL!$B$4:$AK$80,35,0)</f>
        <v>91.299999999999983</v>
      </c>
      <c r="J42" s="36">
        <f>VLOOKUP(B42,MAYO!$B$4:$AK$80,36,0)</f>
        <v>371.60000000000019</v>
      </c>
      <c r="K42" s="36">
        <f>VLOOKUP($B42,JUNIO!$B$4:$AJ$80,35,0)</f>
        <v>247.10000000000002</v>
      </c>
      <c r="L42" s="36">
        <f>VLOOKUP($B42,JULIO!$B$4:$AK$80,36,0)</f>
        <v>172.20000000000002</v>
      </c>
      <c r="M42" s="36">
        <f>VLOOKUP($B42,AGOSTO!$B$4:$AK$80,36,0)</f>
        <v>102.10000000000001</v>
      </c>
      <c r="N42" s="36">
        <f>VLOOKUP($B42,SEPTIEMBRE!$B$4:$AJ$80,35,0)</f>
        <v>188.90000000000003</v>
      </c>
      <c r="O42" s="36">
        <f>VLOOKUP($B42,OCTUBRE!$B$4:$AK$80,36,0)</f>
        <v>173.1</v>
      </c>
      <c r="P42" s="36">
        <f>VLOOKUP($B42,NOVIEMBRE!$B$4:$AJ$80,35,0)</f>
        <v>245.6</v>
      </c>
      <c r="Q42" s="36">
        <f>VLOOKUP($B42,DICIEMBRE!$B$4:$AK$80,36,0)</f>
        <v>24.1</v>
      </c>
      <c r="R42" s="126">
        <f t="shared" si="2"/>
        <v>2031.3999999999999</v>
      </c>
      <c r="S42" s="197"/>
    </row>
    <row r="43" spans="2:19" customFormat="1" ht="15" x14ac:dyDescent="0.25">
      <c r="B43" s="52" t="str">
        <f t="shared" si="3"/>
        <v>Huasteca_Micos</v>
      </c>
      <c r="C43" s="53" t="s">
        <v>10</v>
      </c>
      <c r="D43" s="53" t="s">
        <v>18</v>
      </c>
      <c r="E43" s="53" t="s">
        <v>11</v>
      </c>
      <c r="F43" s="36">
        <f>VLOOKUP($B43,ENERO!$B$4:$AK$80,36,0)</f>
        <v>72.199999999999989</v>
      </c>
      <c r="G43" s="36">
        <f>VLOOKUP($B43,FEBRERO!$B$4:$AI$80,33,0)</f>
        <v>21.3</v>
      </c>
      <c r="H43" s="36">
        <f>VLOOKUP($B43,MARZO!$B$4:$AK$80,36,0)</f>
        <v>63.70000000000001</v>
      </c>
      <c r="I43" s="36">
        <f>VLOOKUP($B43,ABRIL!$B$4:$AK$80,35,0)</f>
        <v>29.800000000000004</v>
      </c>
      <c r="J43" s="36">
        <f>VLOOKUP(B43,MAYO!$B$4:$AK$80,36,0)</f>
        <v>275.39999999999998</v>
      </c>
      <c r="K43" s="36">
        <f>VLOOKUP($B43,JUNIO!$B$4:$AJ$80,35,0)</f>
        <v>394.9</v>
      </c>
      <c r="L43" s="36">
        <f>VLOOKUP($B43,JULIO!$B$4:$AK$80,36,0)</f>
        <v>148</v>
      </c>
      <c r="M43" s="36">
        <f>VLOOKUP($B43,AGOSTO!$B$4:$AK$80,36,0)</f>
        <v>253.79999999999998</v>
      </c>
      <c r="N43" s="36">
        <f>VLOOKUP($B43,SEPTIEMBRE!$B$4:$AJ$80,35,0)</f>
        <v>113.89999999999999</v>
      </c>
      <c r="O43" s="36">
        <f>VLOOKUP($B43,OCTUBRE!$B$4:$AK$80,36,0)</f>
        <v>175.6</v>
      </c>
      <c r="P43" s="36">
        <f>VLOOKUP($B43,NOVIEMBRE!$B$4:$AJ$80,35,0)</f>
        <v>64.599999999999994</v>
      </c>
      <c r="Q43" s="36">
        <f>VLOOKUP($B43,DICIEMBRE!$B$4:$AK$80,36,0)</f>
        <v>4.5999999999999996</v>
      </c>
      <c r="R43" s="126">
        <f t="shared" si="2"/>
        <v>1617.7999999999997</v>
      </c>
      <c r="S43" s="197"/>
    </row>
    <row r="44" spans="2:19" customFormat="1" ht="15" x14ac:dyDescent="0.25">
      <c r="B44" s="52" t="str">
        <f t="shared" si="3"/>
        <v>Huasteca_Naranjo</v>
      </c>
      <c r="C44" s="53" t="s">
        <v>10</v>
      </c>
      <c r="D44" s="53" t="s">
        <v>16</v>
      </c>
      <c r="E44" s="53" t="s">
        <v>94</v>
      </c>
      <c r="F44" s="36">
        <f>VLOOKUP($B44,ENERO!$B$4:$AK$80,36,0)</f>
        <v>24.099999999999998</v>
      </c>
      <c r="G44" s="36">
        <f>VLOOKUP($B44,FEBRERO!$B$4:$AI$80,33,0)</f>
        <v>10</v>
      </c>
      <c r="H44" s="36">
        <f>VLOOKUP($B44,MARZO!$B$4:$AK$80,36,0)</f>
        <v>147.49999999999997</v>
      </c>
      <c r="I44" s="36">
        <f>VLOOKUP($B44,ABRIL!$B$4:$AK$80,35,0)</f>
        <v>7.9</v>
      </c>
      <c r="J44" s="36">
        <f>VLOOKUP(B44,MAYO!$B$4:$AK$80,36,0)</f>
        <v>198.3</v>
      </c>
      <c r="K44" s="36">
        <f>VLOOKUP($B44,JUNIO!$B$4:$AJ$80,35,0)</f>
        <v>275.39999999999998</v>
      </c>
      <c r="L44" s="36">
        <f>VLOOKUP($B44,JULIO!$B$4:$AK$80,36,0)</f>
        <v>165.84999999999997</v>
      </c>
      <c r="M44" s="36">
        <f>VLOOKUP($B44,AGOSTO!$B$4:$AK$80,36,0)</f>
        <v>124.99999999999999</v>
      </c>
      <c r="N44" s="36">
        <f>VLOOKUP($B44,SEPTIEMBRE!$B$4:$AJ$80,35,0)</f>
        <v>192.7</v>
      </c>
      <c r="O44" s="36">
        <f>VLOOKUP($B44,OCTUBRE!$B$4:$AK$80,36,0)</f>
        <v>121.29999999999998</v>
      </c>
      <c r="P44" s="36">
        <f>VLOOKUP($B44,NOVIEMBRE!$B$4:$AJ$80,35,0)</f>
        <v>25.799999999999997</v>
      </c>
      <c r="Q44" s="36">
        <f>VLOOKUP($B44,DICIEMBRE!$B$4:$AK$80,36,0)</f>
        <v>5.4</v>
      </c>
      <c r="R44" s="126">
        <f t="shared" si="2"/>
        <v>1299.25</v>
      </c>
      <c r="S44" s="197"/>
    </row>
    <row r="45" spans="2:19" customFormat="1" ht="15" x14ac:dyDescent="0.25">
      <c r="B45" s="52" t="str">
        <f t="shared" si="3"/>
        <v>Huasteca_Pujal</v>
      </c>
      <c r="C45" s="53" t="s">
        <v>10</v>
      </c>
      <c r="D45" s="53" t="s">
        <v>17</v>
      </c>
      <c r="E45" s="53" t="s">
        <v>11</v>
      </c>
      <c r="F45" s="36">
        <f>VLOOKUP($B45,ENERO!$B$4:$AK$80,36,0)</f>
        <v>46.399999999999991</v>
      </c>
      <c r="G45" s="36">
        <f>VLOOKUP($B45,FEBRERO!$B$4:$AI$80,33,0)</f>
        <v>10.7</v>
      </c>
      <c r="H45" s="36">
        <f>VLOOKUP($B45,MARZO!$B$4:$AK$80,36,0)</f>
        <v>67</v>
      </c>
      <c r="I45" s="36">
        <f>VLOOKUP($B45,ABRIL!$B$4:$AK$80,35,0)</f>
        <v>24.200000000000003</v>
      </c>
      <c r="J45" s="36">
        <f>VLOOKUP(B45,MAYO!$B$4:$AK$80,36,0)</f>
        <v>277.7</v>
      </c>
      <c r="K45" s="36">
        <f>VLOOKUP($B45,JUNIO!$B$4:$AJ$80,35,0)</f>
        <v>156.40000000000003</v>
      </c>
      <c r="L45" s="36">
        <f>VLOOKUP($B45,JULIO!$B$4:$AK$80,36,0)</f>
        <v>55.699999999999989</v>
      </c>
      <c r="M45" s="36">
        <f>VLOOKUP($B45,AGOSTO!$B$4:$AK$80,36,0)</f>
        <v>193.7</v>
      </c>
      <c r="N45" s="36">
        <f>VLOOKUP($B45,SEPTIEMBRE!$B$4:$AJ$80,35,0)</f>
        <v>146.9</v>
      </c>
      <c r="O45" s="36">
        <f>VLOOKUP($B45,OCTUBRE!$B$4:$AK$80,36,0)</f>
        <v>326.09999999999997</v>
      </c>
      <c r="P45" s="36">
        <f>VLOOKUP($B45,NOVIEMBRE!$B$4:$AJ$80,35,0)</f>
        <v>65</v>
      </c>
      <c r="Q45" s="36">
        <f>VLOOKUP($B45,DICIEMBRE!$B$4:$AK$80,36,0)</f>
        <v>14.8</v>
      </c>
      <c r="R45" s="126">
        <f t="shared" si="2"/>
        <v>1384.6000000000001</v>
      </c>
      <c r="S45" s="197"/>
    </row>
    <row r="46" spans="2:19" customFormat="1" ht="15" x14ac:dyDescent="0.25">
      <c r="B46" s="52" t="str">
        <f t="shared" si="3"/>
        <v>Huasteca_Requetemu</v>
      </c>
      <c r="C46" s="53" t="s">
        <v>10</v>
      </c>
      <c r="D46" s="53" t="s">
        <v>21</v>
      </c>
      <c r="E46" s="53" t="s">
        <v>116</v>
      </c>
      <c r="F46" s="36">
        <f>VLOOKUP($B46,ENERO!$B$4:$AK$80,36,0)</f>
        <v>109.7</v>
      </c>
      <c r="G46" s="36">
        <f>VLOOKUP($B46,FEBRERO!$B$4:$AI$80,33,0)</f>
        <v>62.000000000000007</v>
      </c>
      <c r="H46" s="36">
        <f>VLOOKUP($B46,MARZO!$B$4:$AK$80,36,0)</f>
        <v>232.20000000000002</v>
      </c>
      <c r="I46" s="36">
        <f>VLOOKUP($B46,ABRIL!$B$4:$AK$80,35,0)</f>
        <v>194.70000000000002</v>
      </c>
      <c r="J46" s="36">
        <f>VLOOKUP(B46,MAYO!$B$4:$AK$80,36,0)</f>
        <v>555.39999999999986</v>
      </c>
      <c r="K46" s="36">
        <f>VLOOKUP($B46,JUNIO!$B$4:$AJ$80,35,0)</f>
        <v>163.69999999999999</v>
      </c>
      <c r="L46" s="36">
        <f>VLOOKUP($B46,JULIO!$B$4:$AK$80,36,0)</f>
        <v>227.6</v>
      </c>
      <c r="M46" s="36">
        <f>VLOOKUP($B46,AGOSTO!$B$4:$AK$80,36,0)</f>
        <v>109.7</v>
      </c>
      <c r="N46" s="36">
        <f>VLOOKUP($B46,SEPTIEMBRE!$B$4:$AJ$80,35,0)</f>
        <v>147.29999999999998</v>
      </c>
      <c r="O46" s="36">
        <f>VLOOKUP($B46,OCTUBRE!$B$4:$AK$80,36,0)</f>
        <v>100.2</v>
      </c>
      <c r="P46" s="36">
        <f>VLOOKUP($B46,NOVIEMBRE!$B$4:$AJ$80,35,0)</f>
        <v>283.8</v>
      </c>
      <c r="Q46" s="36">
        <f>VLOOKUP($B46,DICIEMBRE!$B$4:$AK$80,36,0)</f>
        <v>24.299999999999997</v>
      </c>
      <c r="R46" s="126">
        <f t="shared" si="2"/>
        <v>2210.6000000000004</v>
      </c>
      <c r="S46" s="197"/>
    </row>
    <row r="47" spans="2:19" customFormat="1" ht="15" x14ac:dyDescent="0.25">
      <c r="B47" s="52" t="str">
        <f t="shared" si="3"/>
        <v>Huasteca_San Vicente</v>
      </c>
      <c r="C47" s="53" t="s">
        <v>10</v>
      </c>
      <c r="D47" s="53" t="s">
        <v>19</v>
      </c>
      <c r="E47" s="53" t="s">
        <v>118</v>
      </c>
      <c r="F47" s="36">
        <f>VLOOKUP($B47,ENERO!$B$4:$AK$80,36,0)</f>
        <v>51.000000000000007</v>
      </c>
      <c r="G47" s="36">
        <f>VLOOKUP($B47,FEBRERO!$B$4:$AI$80,33,0)</f>
        <v>20.9</v>
      </c>
      <c r="H47" s="36">
        <f>VLOOKUP($B47,MARZO!$B$4:$AK$80,36,0)</f>
        <v>135</v>
      </c>
      <c r="I47" s="36">
        <f>VLOOKUP($B47,ABRIL!$B$4:$AK$80,35,0)</f>
        <v>15</v>
      </c>
      <c r="J47" s="36">
        <f>VLOOKUP(B47,MAYO!$B$4:$AK$80,36,0)</f>
        <v>119.1</v>
      </c>
      <c r="K47" s="36">
        <f>VLOOKUP($B47,JUNIO!$B$4:$AJ$80,35,0)</f>
        <v>89.5</v>
      </c>
      <c r="L47" s="36">
        <f>VLOOKUP($B47,JULIO!$B$4:$AK$80,36,0)</f>
        <v>22</v>
      </c>
      <c r="M47" s="36">
        <f>VLOOKUP($B47,AGOSTO!$B$4:$AK$80,36,0)</f>
        <v>55.000000000000007</v>
      </c>
      <c r="N47" s="36">
        <f>VLOOKUP($B47,SEPTIEMBRE!$B$4:$AJ$80,35,0)</f>
        <v>222.60000000000002</v>
      </c>
      <c r="O47" s="36">
        <f>VLOOKUP($B47,OCTUBRE!$B$4:$AK$80,36,0)</f>
        <v>78.100000000000009</v>
      </c>
      <c r="P47" s="36">
        <f>VLOOKUP($B47,NOVIEMBRE!$B$4:$AJ$80,35,0)</f>
        <v>132.20000000000002</v>
      </c>
      <c r="Q47" s="36">
        <f>VLOOKUP($B47,DICIEMBRE!$B$4:$AK$80,36,0)</f>
        <v>7.7</v>
      </c>
      <c r="R47" s="126">
        <f t="shared" si="2"/>
        <v>948.10000000000014</v>
      </c>
      <c r="S47" s="197"/>
    </row>
    <row r="48" spans="2:19" customFormat="1" ht="15" x14ac:dyDescent="0.25">
      <c r="B48" s="52" t="str">
        <f t="shared" si="3"/>
        <v>Huasteca_Santa Rosa</v>
      </c>
      <c r="C48" s="53" t="s">
        <v>10</v>
      </c>
      <c r="D48" s="53" t="s">
        <v>20</v>
      </c>
      <c r="E48" s="53" t="s">
        <v>11</v>
      </c>
      <c r="F48" s="36">
        <f>VLOOKUP($B48,ENERO!$B$4:$AK$80,36,0)</f>
        <v>1</v>
      </c>
      <c r="G48" s="36">
        <f>VLOOKUP($B48,FEBRERO!$B$4:$AI$80,33,0)</f>
        <v>15.7</v>
      </c>
      <c r="H48" s="36">
        <f>VLOOKUP($B48,MARZO!$B$4:$AK$80,36,0)</f>
        <v>109.5</v>
      </c>
      <c r="I48" s="36">
        <f>VLOOKUP($B48,ABRIL!$B$4:$AK$80,35,0)</f>
        <v>46.500000000000007</v>
      </c>
      <c r="J48" s="36">
        <f>VLOOKUP(B48,MAYO!$B$4:$AK$80,36,0)</f>
        <v>152.30000000000001</v>
      </c>
      <c r="K48" s="36">
        <f>VLOOKUP($B48,JUNIO!$B$4:$AJ$80,35,0)</f>
        <v>215.20000000000002</v>
      </c>
      <c r="L48" s="36">
        <f>VLOOKUP($B48,JULIO!$B$4:$AK$80,36,0)</f>
        <v>105.7</v>
      </c>
      <c r="M48" s="36">
        <f>VLOOKUP($B48,AGOSTO!$B$4:$AK$80,36,0)</f>
        <v>156.5</v>
      </c>
      <c r="N48" s="36">
        <f>VLOOKUP($B48,SEPTIEMBRE!$B$4:$AJ$80,35,0)</f>
        <v>149.19999999999999</v>
      </c>
      <c r="O48" s="36">
        <f>VLOOKUP($B48,OCTUBRE!$B$4:$AK$80,36,0)</f>
        <v>85.100000000000009</v>
      </c>
      <c r="P48" s="36">
        <f>VLOOKUP($B48,NOVIEMBRE!$B$4:$AJ$80,35,0)</f>
        <v>67.100000000000009</v>
      </c>
      <c r="Q48" s="36">
        <f>VLOOKUP($B48,DICIEMBRE!$B$4:$AK$80,36,0)</f>
        <v>5.5</v>
      </c>
      <c r="R48" s="126">
        <f t="shared" si="2"/>
        <v>1109.3</v>
      </c>
      <c r="S48" s="197"/>
    </row>
    <row r="49" spans="2:19" customFormat="1" ht="15" x14ac:dyDescent="0.25">
      <c r="B49" s="52" t="str">
        <f t="shared" si="3"/>
        <v>Huasteca_Tamuín</v>
      </c>
      <c r="C49" s="53" t="s">
        <v>10</v>
      </c>
      <c r="D49" s="53" t="s">
        <v>22</v>
      </c>
      <c r="E49" s="53" t="s">
        <v>22</v>
      </c>
      <c r="F49" s="36">
        <f>VLOOKUP($B49,ENERO!$B$4:$AK$80,36,0)</f>
        <v>34.400000000000006</v>
      </c>
      <c r="G49" s="36">
        <f>VLOOKUP($B49,FEBRERO!$B$4:$AI$80,33,0)</f>
        <v>10.5</v>
      </c>
      <c r="H49" s="36">
        <f>VLOOKUP($B49,MARZO!$B$4:$AK$80,36,0)</f>
        <v>182.60000000000002</v>
      </c>
      <c r="I49" s="36">
        <f>VLOOKUP($B49,ABRIL!$B$4:$AK$80,35,0)</f>
        <v>45.8</v>
      </c>
      <c r="J49" s="36">
        <f>VLOOKUP(B49,MAYO!$B$4:$AK$80,36,0)</f>
        <v>54</v>
      </c>
      <c r="K49" s="36">
        <f>VLOOKUP($B49,JUNIO!$B$4:$AJ$80,35,0)</f>
        <v>107.9</v>
      </c>
      <c r="L49" s="36">
        <f>VLOOKUP($B49,JULIO!$B$4:$AK$80,36,0)</f>
        <v>35.900000000000006</v>
      </c>
      <c r="M49" s="36">
        <f>VLOOKUP($B49,AGOSTO!$B$4:$AK$80,36,0)</f>
        <v>128.1</v>
      </c>
      <c r="N49" s="36">
        <f>VLOOKUP($B49,SEPTIEMBRE!$B$4:$AJ$80,35,0)</f>
        <v>0.60000000000000009</v>
      </c>
      <c r="O49" s="36">
        <f>VLOOKUP($B49,OCTUBRE!$B$4:$AK$80,36,0)</f>
        <v>9.1000000000000014</v>
      </c>
      <c r="P49" s="36">
        <f>VLOOKUP($B49,NOVIEMBRE!$B$4:$AJ$80,35,0)</f>
        <v>85.1</v>
      </c>
      <c r="Q49" s="36">
        <f>VLOOKUP($B49,DICIEMBRE!$B$4:$AK$80,36,0)</f>
        <v>2.9000000000000004</v>
      </c>
      <c r="R49" s="126">
        <f t="shared" si="2"/>
        <v>696.90000000000009</v>
      </c>
      <c r="S49" s="197"/>
    </row>
    <row r="50" spans="2:19" customFormat="1" ht="15" x14ac:dyDescent="0.25">
      <c r="B50" s="52" t="str">
        <f t="shared" si="3"/>
        <v>Huasteca_Temamatla</v>
      </c>
      <c r="C50" s="53" t="s">
        <v>10</v>
      </c>
      <c r="D50" s="53" t="s">
        <v>23</v>
      </c>
      <c r="E50" s="53" t="s">
        <v>119</v>
      </c>
      <c r="F50" s="36">
        <f>VLOOKUP($B50,ENERO!$B$4:$AK$80,36,0)</f>
        <v>8</v>
      </c>
      <c r="G50" s="36">
        <f>VLOOKUP($B50,FEBRERO!$B$4:$AI$80,33,0)</f>
        <v>67.400000000000006</v>
      </c>
      <c r="H50" s="36">
        <f>VLOOKUP($B50,MARZO!$B$4:$AK$80,36,0)</f>
        <v>319.79999999999995</v>
      </c>
      <c r="I50" s="36">
        <f>VLOOKUP($B50,ABRIL!$B$4:$AK$80,35,0)</f>
        <v>96.8</v>
      </c>
      <c r="J50" s="36">
        <f>VLOOKUP(B50,MAYO!$B$4:$AK$80,36,0)</f>
        <v>331.2</v>
      </c>
      <c r="K50" s="36">
        <f>VLOOKUP($B50,JUNIO!$B$4:$AJ$80,35,0)</f>
        <v>198.4</v>
      </c>
      <c r="L50" s="36">
        <f>VLOOKUP($B50,JULIO!$B$4:$AK$80,36,0)</f>
        <v>179.2</v>
      </c>
      <c r="M50" s="36">
        <f>VLOOKUP($B50,AGOSTO!$B$4:$AK$80,36,0)</f>
        <v>73.599999999999994</v>
      </c>
      <c r="N50" s="36">
        <f>VLOOKUP($B50,SEPTIEMBRE!$B$4:$AJ$80,35,0)</f>
        <v>349.40000000000003</v>
      </c>
      <c r="O50" s="36">
        <f>VLOOKUP($B50,OCTUBRE!$B$4:$AK$80,36,0)</f>
        <v>156.39999999999998</v>
      </c>
      <c r="P50" s="36">
        <f>VLOOKUP($B50,NOVIEMBRE!$B$4:$AJ$80,35,0)</f>
        <v>187.5</v>
      </c>
      <c r="Q50" s="36">
        <f>VLOOKUP($B50,DICIEMBRE!$B$4:$AK$80,36,0)</f>
        <v>12.799999999999997</v>
      </c>
      <c r="R50" s="126">
        <f t="shared" si="2"/>
        <v>1980.4999999999998</v>
      </c>
      <c r="S50" s="197"/>
    </row>
    <row r="51" spans="2:19" customFormat="1" ht="15.75" thickBot="1" x14ac:dyDescent="0.3">
      <c r="B51" s="54" t="str">
        <f t="shared" si="3"/>
        <v>Huasteca_Tierra Blanca</v>
      </c>
      <c r="C51" s="53" t="s">
        <v>10</v>
      </c>
      <c r="D51" s="53" t="s">
        <v>24</v>
      </c>
      <c r="E51" s="53" t="s">
        <v>119</v>
      </c>
      <c r="F51" s="36">
        <f>VLOOKUP($B51,ENERO!$B$4:$AK$80,36,0)</f>
        <v>48.600000000000009</v>
      </c>
      <c r="G51" s="36">
        <f>VLOOKUP($B51,FEBRERO!$B$4:$AI$80,33,0)</f>
        <v>20.799999999999997</v>
      </c>
      <c r="H51" s="36">
        <f>VLOOKUP($B51,MARZO!$B$4:$AK$80,36,0)</f>
        <v>155.4</v>
      </c>
      <c r="I51" s="36">
        <f>VLOOKUP($B51,ABRIL!$B$4:$AK$80,35,0)</f>
        <v>72.7</v>
      </c>
      <c r="J51" s="36">
        <f>VLOOKUP(B51,MAYO!$B$4:$AK$80,36,0)</f>
        <v>244.69999999999996</v>
      </c>
      <c r="K51" s="36">
        <f>VLOOKUP($B51,JUNIO!$B$4:$AJ$80,35,0)</f>
        <v>266.2</v>
      </c>
      <c r="L51" s="36">
        <f>VLOOKUP($B51,JULIO!$B$4:$AK$80,36,0)</f>
        <v>174.60000000000002</v>
      </c>
      <c r="M51" s="36">
        <f>VLOOKUP($B51,AGOSTO!$B$4:$AK$80,36,0)</f>
        <v>61.000000000000007</v>
      </c>
      <c r="N51" s="36">
        <f>VLOOKUP($B51,SEPTIEMBRE!$B$4:$AJ$80,35,0)</f>
        <v>272.89999999999998</v>
      </c>
      <c r="O51" s="36">
        <f>VLOOKUP($B51,OCTUBRE!$B$4:$AK$80,36,0)</f>
        <v>128.30000000000001</v>
      </c>
      <c r="P51" s="36">
        <f>VLOOKUP($B51,NOVIEMBRE!$B$4:$AJ$80,35,0)</f>
        <v>193.40000000000003</v>
      </c>
      <c r="Q51" s="36">
        <f>VLOOKUP($B51,DICIEMBRE!$B$4:$AK$80,36,0)</f>
        <v>8.9</v>
      </c>
      <c r="R51" s="126">
        <f t="shared" si="2"/>
        <v>1647.5000000000002</v>
      </c>
      <c r="S51" s="197"/>
    </row>
    <row r="52" spans="2:19" customFormat="1" ht="15" x14ac:dyDescent="0.25">
      <c r="B52" s="55" t="str">
        <f t="shared" si="3"/>
        <v>Huasteca_5 de Mayo</v>
      </c>
      <c r="C52" s="53" t="s">
        <v>10</v>
      </c>
      <c r="D52" s="53" t="s">
        <v>83</v>
      </c>
      <c r="E52" s="53" t="s">
        <v>84</v>
      </c>
      <c r="F52" s="35">
        <f>VLOOKUP($B52,ENERO!$B$4:$AK$80,36,0)</f>
        <v>0</v>
      </c>
      <c r="G52" s="35">
        <f>VLOOKUP($B52,FEBRERO!$B$4:$AI$80,33,0)</f>
        <v>0</v>
      </c>
      <c r="H52" s="35">
        <f>VLOOKUP($B52,MARZO!$B$4:$AK$80,36,0)</f>
        <v>0</v>
      </c>
      <c r="I52" s="35">
        <f>VLOOKUP($B52,ABRIL!$B$4:$AJ$80,35,0)</f>
        <v>0</v>
      </c>
      <c r="J52" s="35">
        <f>VLOOKUP($B52,MAYO!$B$4:$AK$80,36,0)</f>
        <v>0</v>
      </c>
      <c r="K52" s="35">
        <f>VLOOKUP($B52,JUNIO!$B$4:$AJ$80,35,0)</f>
        <v>0</v>
      </c>
      <c r="L52" s="35">
        <f>VLOOKUP($B52,JULIO!$B$4:$AK$80,36,0)</f>
        <v>0</v>
      </c>
      <c r="M52" s="35">
        <f>VLOOKUP($B52,AGOSTO!$B$4:$AK$80,36,0)</f>
        <v>0</v>
      </c>
      <c r="N52" s="35">
        <f>VLOOKUP($B52,SEPTIEMBRE!$B$4:$AJ$80,35,0)</f>
        <v>0</v>
      </c>
      <c r="O52" s="35">
        <f>VLOOKUP($B52,OCTUBRE!$B$4:$AK$80,36,0)</f>
        <v>0</v>
      </c>
      <c r="P52" s="35">
        <f>VLOOKUP($B52,NOVIEMBRE!$B$4:$AJ$80,35,0)</f>
        <v>0</v>
      </c>
      <c r="Q52" s="35">
        <f>VLOOKUP($B52,DICIEMBRE!$B$4:$AK$80,36,0)</f>
        <v>0</v>
      </c>
      <c r="R52" s="126">
        <f t="shared" si="2"/>
        <v>0</v>
      </c>
      <c r="S52" s="197"/>
    </row>
    <row r="53" spans="2:19" customFormat="1" ht="15" x14ac:dyDescent="0.25">
      <c r="B53" s="57" t="str">
        <f t="shared" si="3"/>
        <v>Huasteca_Estación Coyoles</v>
      </c>
      <c r="C53" s="53" t="s">
        <v>10</v>
      </c>
      <c r="D53" s="53" t="s">
        <v>85</v>
      </c>
      <c r="E53" s="53" t="s">
        <v>84</v>
      </c>
      <c r="F53" s="35">
        <f>VLOOKUP($B53,ENERO!$B$4:$AK$80,36,0)</f>
        <v>0</v>
      </c>
      <c r="G53" s="35">
        <f>VLOOKUP($B53,FEBRERO!$B$4:$AI$80,33,0)</f>
        <v>0</v>
      </c>
      <c r="H53" s="35">
        <f>VLOOKUP($B53,MARZO!$B$4:$AK$80,36,0)</f>
        <v>0</v>
      </c>
      <c r="I53" s="35">
        <f>VLOOKUP($B53,ABRIL!$B$4:$AJ$80,35,0)</f>
        <v>0</v>
      </c>
      <c r="J53" s="35">
        <f>VLOOKUP($B53,MAYO!$B$4:$AK$80,36,0)</f>
        <v>0</v>
      </c>
      <c r="K53" s="35">
        <f>VLOOKUP($B53,JUNIO!$B$4:$AJ$80,35,0)</f>
        <v>0</v>
      </c>
      <c r="L53" s="35">
        <f>VLOOKUP($B53,JULIO!$B$4:$AK$80,36,0)</f>
        <v>0</v>
      </c>
      <c r="M53" s="35">
        <f>VLOOKUP($B53,AGOSTO!$B$4:$AK$80,36,0)</f>
        <v>0</v>
      </c>
      <c r="N53" s="35">
        <f>VLOOKUP($B53,SEPTIEMBRE!$B$4:$AJ$80,35,0)</f>
        <v>0</v>
      </c>
      <c r="O53" s="35">
        <f>VLOOKUP($B53,OCTUBRE!$B$4:$AK$80,36,0)</f>
        <v>0</v>
      </c>
      <c r="P53" s="35">
        <f>VLOOKUP($B53,NOVIEMBRE!$B$4:$AJ$80,35,0)</f>
        <v>0</v>
      </c>
      <c r="Q53" s="35">
        <f>VLOOKUP($B53,DICIEMBRE!$B$4:$AK$80,36,0)</f>
        <v>0</v>
      </c>
      <c r="R53" s="126">
        <f t="shared" si="2"/>
        <v>0</v>
      </c>
      <c r="S53" s="197"/>
    </row>
    <row r="54" spans="2:19" customFormat="1" ht="15" x14ac:dyDescent="0.25">
      <c r="B54" s="57" t="str">
        <f t="shared" si="3"/>
        <v>Huasteca_Ingenio Plan de Ayala</v>
      </c>
      <c r="C54" s="53" t="s">
        <v>10</v>
      </c>
      <c r="D54" s="53" t="s">
        <v>121</v>
      </c>
      <c r="E54" s="53" t="s">
        <v>84</v>
      </c>
      <c r="F54" s="35">
        <f>VLOOKUP($B54,ENERO!$B$4:$AK$80,36,0)</f>
        <v>0</v>
      </c>
      <c r="G54" s="35">
        <f>VLOOKUP($B54,FEBRERO!$B$4:$AI$80,33,0)</f>
        <v>0</v>
      </c>
      <c r="H54" s="35">
        <f>VLOOKUP($B54,MARZO!$B$4:$AK$80,36,0)</f>
        <v>0</v>
      </c>
      <c r="I54" s="35">
        <f>VLOOKUP($B54,ABRIL!$B$4:$AJ$80,35,0)</f>
        <v>0</v>
      </c>
      <c r="J54" s="35">
        <f>VLOOKUP($B54,MAYO!$B$4:$AK$80,36,0)</f>
        <v>0</v>
      </c>
      <c r="K54" s="35">
        <f>VLOOKUP($B54,JUNIO!$B$4:$AJ$80,35,0)</f>
        <v>0</v>
      </c>
      <c r="L54" s="35">
        <f>VLOOKUP($B54,JULIO!$B$4:$AK$80,36,0)</f>
        <v>0</v>
      </c>
      <c r="M54" s="35">
        <f>VLOOKUP($B54,AGOSTO!$B$4:$AK$80,36,0)</f>
        <v>0</v>
      </c>
      <c r="N54" s="35">
        <f>VLOOKUP($B54,SEPTIEMBRE!$B$4:$AJ$80,35,0)</f>
        <v>0</v>
      </c>
      <c r="O54" s="35">
        <f>VLOOKUP($B54,OCTUBRE!$B$4:$AK$80,36,0)</f>
        <v>0</v>
      </c>
      <c r="P54" s="35">
        <f>VLOOKUP($B54,NOVIEMBRE!$B$4:$AJ$80,35,0)</f>
        <v>0</v>
      </c>
      <c r="Q54" s="35">
        <f>VLOOKUP($B54,DICIEMBRE!$B$4:$AK$80,36,0)</f>
        <v>0</v>
      </c>
      <c r="R54" s="126">
        <f t="shared" si="2"/>
        <v>0</v>
      </c>
      <c r="S54" s="197"/>
    </row>
    <row r="55" spans="2:19" customFormat="1" ht="15" x14ac:dyDescent="0.25">
      <c r="B55" s="57" t="str">
        <f t="shared" si="3"/>
        <v>Huasteca_La Hincada</v>
      </c>
      <c r="C55" s="53" t="s">
        <v>10</v>
      </c>
      <c r="D55" s="53" t="s">
        <v>86</v>
      </c>
      <c r="E55" s="53" t="s">
        <v>84</v>
      </c>
      <c r="F55" s="35">
        <f>VLOOKUP($B55,ENERO!$B$4:$AK$80,36,0)</f>
        <v>0</v>
      </c>
      <c r="G55" s="35">
        <f>VLOOKUP($B55,FEBRERO!$B$4:$AI$80,33,0)</f>
        <v>0</v>
      </c>
      <c r="H55" s="35">
        <f>VLOOKUP($B55,MARZO!$B$4:$AK$80,36,0)</f>
        <v>0</v>
      </c>
      <c r="I55" s="35">
        <f>VLOOKUP($B55,ABRIL!$B$4:$AJ$80,35,0)</f>
        <v>0</v>
      </c>
      <c r="J55" s="35">
        <f>VLOOKUP($B55,MAYO!$B$4:$AK$80,36,0)</f>
        <v>0</v>
      </c>
      <c r="K55" s="35">
        <f>VLOOKUP($B55,JUNIO!$B$4:$AJ$80,35,0)</f>
        <v>0</v>
      </c>
      <c r="L55" s="35">
        <f>VLOOKUP($B55,JULIO!$B$4:$AK$80,36,0)</f>
        <v>0</v>
      </c>
      <c r="M55" s="35">
        <f>VLOOKUP($B55,AGOSTO!$B$4:$AK$80,36,0)</f>
        <v>0</v>
      </c>
      <c r="N55" s="35">
        <f>VLOOKUP($B55,SEPTIEMBRE!$B$4:$AJ$80,35,0)</f>
        <v>0</v>
      </c>
      <c r="O55" s="35">
        <f>VLOOKUP($B55,OCTUBRE!$B$4:$AK$80,36,0)</f>
        <v>0</v>
      </c>
      <c r="P55" s="35">
        <f>VLOOKUP($B55,NOVIEMBRE!$B$4:$AJ$80,35,0)</f>
        <v>0</v>
      </c>
      <c r="Q55" s="35">
        <f>VLOOKUP($B55,DICIEMBRE!$B$4:$AK$80,36,0)</f>
        <v>0</v>
      </c>
      <c r="R55" s="126">
        <f t="shared" si="2"/>
        <v>0</v>
      </c>
      <c r="S55" s="197"/>
    </row>
    <row r="56" spans="2:19" customFormat="1" ht="15" x14ac:dyDescent="0.25">
      <c r="B56" s="57" t="str">
        <f t="shared" si="3"/>
        <v>Huasteca_Tampaya</v>
      </c>
      <c r="C56" s="53" t="s">
        <v>10</v>
      </c>
      <c r="D56" s="53" t="s">
        <v>87</v>
      </c>
      <c r="E56" s="53" t="s">
        <v>84</v>
      </c>
      <c r="F56" s="35">
        <f>VLOOKUP($B56,ENERO!$B$4:$AK$80,36,0)</f>
        <v>0</v>
      </c>
      <c r="G56" s="35">
        <f>VLOOKUP($B56,FEBRERO!$B$4:$AI$80,33,0)</f>
        <v>0</v>
      </c>
      <c r="H56" s="35">
        <f>VLOOKUP($B56,MARZO!$B$4:$AK$80,36,0)</f>
        <v>0</v>
      </c>
      <c r="I56" s="35">
        <f>VLOOKUP($B56,ABRIL!$B$4:$AJ$80,35,0)</f>
        <v>0</v>
      </c>
      <c r="J56" s="35">
        <f>VLOOKUP($B56,MAYO!$B$4:$AK$80,36,0)</f>
        <v>0</v>
      </c>
      <c r="K56" s="35">
        <f>VLOOKUP($B56,JUNIO!$B$4:$AJ$80,35,0)</f>
        <v>0</v>
      </c>
      <c r="L56" s="35">
        <f>VLOOKUP($B56,JULIO!$B$4:$AK$80,36,0)</f>
        <v>0</v>
      </c>
      <c r="M56" s="35">
        <f>VLOOKUP($B56,AGOSTO!$B$4:$AK$80,36,0)</f>
        <v>0</v>
      </c>
      <c r="N56" s="35">
        <f>VLOOKUP($B56,SEPTIEMBRE!$B$4:$AJ$80,35,0)</f>
        <v>0</v>
      </c>
      <c r="O56" s="35">
        <f>VLOOKUP($B56,OCTUBRE!$B$4:$AK$80,36,0)</f>
        <v>0</v>
      </c>
      <c r="P56" s="35">
        <f>VLOOKUP($B56,NOVIEMBRE!$B$4:$AJ$80,35,0)</f>
        <v>0</v>
      </c>
      <c r="Q56" s="35">
        <f>VLOOKUP($B56,DICIEMBRE!$B$4:$AK$80,36,0)</f>
        <v>0</v>
      </c>
      <c r="R56" s="126">
        <f t="shared" si="2"/>
        <v>0</v>
      </c>
      <c r="S56" s="197"/>
    </row>
    <row r="57" spans="2:19" customFormat="1" ht="15" x14ac:dyDescent="0.25">
      <c r="B57" s="57" t="str">
        <f t="shared" si="3"/>
        <v>Huasteca_INIFAP Ebano</v>
      </c>
      <c r="C57" s="53" t="s">
        <v>10</v>
      </c>
      <c r="D57" s="53" t="s">
        <v>88</v>
      </c>
      <c r="E57" s="53" t="s">
        <v>89</v>
      </c>
      <c r="F57" s="35">
        <f>VLOOKUP($B57,ENERO!$B$4:$AK$80,36,0)</f>
        <v>9.7999999999999989</v>
      </c>
      <c r="G57" s="35">
        <f>VLOOKUP($B57,FEBRERO!$B$4:$AI$80,33,0)</f>
        <v>2.6</v>
      </c>
      <c r="H57" s="35">
        <f>VLOOKUP($B57,MARZO!$B$4:$AK$80,36,0)</f>
        <v>60.1</v>
      </c>
      <c r="I57" s="35">
        <f>VLOOKUP($B57,ABRIL!$B$4:$AJ$80,35,0)</f>
        <v>114</v>
      </c>
      <c r="J57" s="35">
        <f>VLOOKUP($B57,MAYO!$B$4:$AK$80,36,0)</f>
        <v>26.599999999999998</v>
      </c>
      <c r="K57" s="35">
        <f>VLOOKUP($B57,JUNIO!$B$4:$AJ$80,35,0)</f>
        <v>52.2</v>
      </c>
      <c r="L57" s="35">
        <f>VLOOKUP($B57,JULIO!$B$4:$AK$80,36,0)</f>
        <v>0</v>
      </c>
      <c r="M57" s="35">
        <f>VLOOKUP($B57,AGOSTO!$B$4:$AK$80,36,0)</f>
        <v>53.2</v>
      </c>
      <c r="N57" s="35">
        <f>VLOOKUP($B57,SEPTIEMBRE!$B$4:$AJ$80,35,0)</f>
        <v>106.2</v>
      </c>
      <c r="O57" s="35">
        <f>VLOOKUP($B57,OCTUBRE!$B$4:$AK$80,36,0)</f>
        <v>149.60000000000002</v>
      </c>
      <c r="P57" s="35">
        <f>VLOOKUP($B57,NOVIEMBRE!$B$4:$AJ$80,35,0)</f>
        <v>84.2</v>
      </c>
      <c r="Q57" s="35">
        <f>VLOOKUP($B57,DICIEMBRE!$B$4:$AK$80,36,0)</f>
        <v>3.8000000000000007</v>
      </c>
      <c r="R57" s="126">
        <f t="shared" si="2"/>
        <v>662.3</v>
      </c>
      <c r="S57" s="197"/>
    </row>
    <row r="58" spans="2:19" customFormat="1" ht="15" x14ac:dyDescent="0.25">
      <c r="B58" s="57" t="str">
        <f t="shared" si="3"/>
        <v>Huasteca_Ponciano</v>
      </c>
      <c r="C58" s="53" t="s">
        <v>10</v>
      </c>
      <c r="D58" s="53" t="s">
        <v>90</v>
      </c>
      <c r="E58" s="53" t="s">
        <v>89</v>
      </c>
      <c r="F58" s="35">
        <f>VLOOKUP($B58,ENERO!$B$4:$AK$80,36,0)</f>
        <v>21.1</v>
      </c>
      <c r="G58" s="35">
        <f>VLOOKUP($B58,FEBRERO!$B$4:$AI$80,33,0)</f>
        <v>5.0999999999999996</v>
      </c>
      <c r="H58" s="35">
        <f>VLOOKUP($B58,MARZO!$B$4:$AK$80,36,0)</f>
        <v>11.7</v>
      </c>
      <c r="I58" s="35">
        <f>VLOOKUP($B58,ABRIL!$B$4:$AJ$80,35,0)</f>
        <v>0</v>
      </c>
      <c r="J58" s="35">
        <f>VLOOKUP($B58,MAYO!$B$4:$AK$80,36,0)</f>
        <v>35.799999999999997</v>
      </c>
      <c r="K58" s="35">
        <f>VLOOKUP($B58,JUNIO!$B$4:$AJ$80,35,0)</f>
        <v>3.4000000000000004</v>
      </c>
      <c r="L58" s="35">
        <f>VLOOKUP($B58,JULIO!$B$4:$AK$80,36,0)</f>
        <v>0</v>
      </c>
      <c r="M58" s="35">
        <f>VLOOKUP($B58,AGOSTO!$B$4:$AK$80,36,0)</f>
        <v>62</v>
      </c>
      <c r="N58" s="35">
        <f>VLOOKUP($B58,SEPTIEMBRE!$B$4:$AJ$80,35,0)</f>
        <v>0</v>
      </c>
      <c r="O58" s="35">
        <f>VLOOKUP($B58,OCTUBRE!$B$4:$AK$80,36,0)</f>
        <v>48.6</v>
      </c>
      <c r="P58" s="35">
        <f>VLOOKUP($B58,NOVIEMBRE!$B$4:$AJ$80,35,0)</f>
        <v>61.199999999999996</v>
      </c>
      <c r="Q58" s="35">
        <f>VLOOKUP($B58,DICIEMBRE!$B$4:$AK$80,36,0)</f>
        <v>16.2</v>
      </c>
      <c r="R58" s="126">
        <f t="shared" si="2"/>
        <v>265.10000000000002</v>
      </c>
      <c r="S58" s="197"/>
    </row>
    <row r="59" spans="2:19" customFormat="1" ht="15" x14ac:dyDescent="0.25">
      <c r="B59" s="57" t="str">
        <f t="shared" si="3"/>
        <v>Huasteca_Santa Fé</v>
      </c>
      <c r="C59" s="53" t="s">
        <v>10</v>
      </c>
      <c r="D59" s="53" t="s">
        <v>91</v>
      </c>
      <c r="E59" s="53" t="s">
        <v>89</v>
      </c>
      <c r="F59" s="35">
        <f>VLOOKUP($B59,ENERO!$B$4:$AK$80,36,0)</f>
        <v>7.4</v>
      </c>
      <c r="G59" s="35">
        <f>VLOOKUP($B59,FEBRERO!$B$4:$AI$80,33,0)</f>
        <v>0.4</v>
      </c>
      <c r="H59" s="35">
        <f>VLOOKUP($B59,MARZO!$B$4:$AK$80,36,0)</f>
        <v>30</v>
      </c>
      <c r="I59" s="35">
        <f>VLOOKUP($B59,ABRIL!$B$4:$AJ$80,35,0)</f>
        <v>114.00000000000001</v>
      </c>
      <c r="J59" s="35">
        <f>VLOOKUP($B59,MAYO!$B$4:$AK$80,36,0)</f>
        <v>1.7999999999999998</v>
      </c>
      <c r="K59" s="35">
        <f>VLOOKUP($B59,JUNIO!$B$4:$AJ$80,35,0)</f>
        <v>48.8</v>
      </c>
      <c r="L59" s="35">
        <f>VLOOKUP($B59,JULIO!$B$4:$AK$80,36,0)</f>
        <v>0</v>
      </c>
      <c r="M59" s="35">
        <f>VLOOKUP($B59,AGOSTO!$B$4:$AK$80,36,0)</f>
        <v>2.2000000000000002</v>
      </c>
      <c r="N59" s="35">
        <f>VLOOKUP($B59,SEPTIEMBRE!$B$4:$AJ$80,35,0)</f>
        <v>150.80000000000001</v>
      </c>
      <c r="O59" s="35">
        <f>VLOOKUP($B59,OCTUBRE!$B$4:$AK$80,36,0)</f>
        <v>103.6</v>
      </c>
      <c r="P59" s="35">
        <f>VLOOKUP($B59,NOVIEMBRE!$B$4:$AJ$80,35,0)</f>
        <v>59.8</v>
      </c>
      <c r="Q59" s="35">
        <f>VLOOKUP($B59,DICIEMBRE!$B$4:$AK$80,36,0)</f>
        <v>1.7999999999999998</v>
      </c>
      <c r="R59" s="126">
        <f t="shared" si="2"/>
        <v>520.59999999999991</v>
      </c>
      <c r="S59" s="197"/>
    </row>
    <row r="60" spans="2:19" customFormat="1" ht="15" x14ac:dyDescent="0.25">
      <c r="B60" s="57" t="str">
        <f t="shared" si="3"/>
        <v xml:space="preserve">Huasteca_Santa Martha </v>
      </c>
      <c r="C60" s="53" t="s">
        <v>10</v>
      </c>
      <c r="D60" s="53" t="s">
        <v>92</v>
      </c>
      <c r="E60" s="53" t="s">
        <v>89</v>
      </c>
      <c r="F60" s="35">
        <f>VLOOKUP($B60,ENERO!$B$4:$AK$80,36,0)</f>
        <v>11.599999999999996</v>
      </c>
      <c r="G60" s="35">
        <f>VLOOKUP($B60,FEBRERO!$B$4:$AI$80,33,0)</f>
        <v>10.7</v>
      </c>
      <c r="H60" s="35">
        <f>VLOOKUP($B60,MARZO!$B$4:$AK$80,36,0)</f>
        <v>0.2</v>
      </c>
      <c r="I60" s="35">
        <f>VLOOKUP($B60,ABRIL!$B$4:$AJ$80,35,0)</f>
        <v>0.2</v>
      </c>
      <c r="J60" s="35">
        <f>VLOOKUP($B60,MAYO!$B$4:$AK$80,36,0)</f>
        <v>0.2</v>
      </c>
      <c r="K60" s="35">
        <f>VLOOKUP($B60,JUNIO!$B$4:$AJ$80,35,0)</f>
        <v>0</v>
      </c>
      <c r="L60" s="35">
        <f>VLOOKUP($B60,JULIO!$B$4:$AK$80,36,0)</f>
        <v>0</v>
      </c>
      <c r="M60" s="35">
        <f>VLOOKUP($B60,AGOSTO!$B$4:$AK$80,36,0)</f>
        <v>5.4</v>
      </c>
      <c r="N60" s="35">
        <f>VLOOKUP($B60,SEPTIEMBRE!$B$4:$AJ$80,35,0)</f>
        <v>45.600000000000009</v>
      </c>
      <c r="O60" s="35">
        <f>VLOOKUP($B60,OCTUBRE!$B$4:$AK$80,36,0)</f>
        <v>0</v>
      </c>
      <c r="P60" s="35">
        <f>VLOOKUP($B60,NOVIEMBRE!$B$4:$AJ$80,35,0)</f>
        <v>0</v>
      </c>
      <c r="Q60" s="35">
        <f>VLOOKUP($B60,DICIEMBRE!$B$4:$AK$80,36,0)</f>
        <v>0</v>
      </c>
      <c r="R60" s="126">
        <f t="shared" si="2"/>
        <v>73.900000000000006</v>
      </c>
      <c r="S60" s="197"/>
    </row>
    <row r="61" spans="2:19" customFormat="1" ht="15" x14ac:dyDescent="0.25">
      <c r="B61" s="57" t="str">
        <f t="shared" si="3"/>
        <v>Huasteca_El Estribo</v>
      </c>
      <c r="C61" s="53" t="s">
        <v>10</v>
      </c>
      <c r="D61" s="53" t="s">
        <v>93</v>
      </c>
      <c r="E61" s="53" t="s">
        <v>94</v>
      </c>
      <c r="F61" s="35">
        <f>VLOOKUP($B61,ENERO!$B$4:$AK$80,36,0)</f>
        <v>0</v>
      </c>
      <c r="G61" s="35">
        <f>VLOOKUP($B61,FEBRERO!$B$4:$AI$80,33,0)</f>
        <v>0</v>
      </c>
      <c r="H61" s="35">
        <f>VLOOKUP($B61,MARZO!$B$4:$AK$80,36,0)</f>
        <v>0</v>
      </c>
      <c r="I61" s="35">
        <f>VLOOKUP($B61,ABRIL!$B$4:$AJ$80,35,0)</f>
        <v>0</v>
      </c>
      <c r="J61" s="35">
        <f>VLOOKUP($B61,MAYO!$B$4:$AK$80,36,0)</f>
        <v>0</v>
      </c>
      <c r="K61" s="35">
        <f>VLOOKUP($B61,JUNIO!$B$4:$AJ$80,35,0)</f>
        <v>0</v>
      </c>
      <c r="L61" s="35">
        <f>VLOOKUP($B61,JULIO!$B$4:$AK$80,36,0)</f>
        <v>0</v>
      </c>
      <c r="M61" s="35">
        <f>VLOOKUP($B61,AGOSTO!$B$4:$AK$80,36,0)</f>
        <v>0</v>
      </c>
      <c r="N61" s="35">
        <f>VLOOKUP($B61,SEPTIEMBRE!$B$4:$AJ$80,35,0)</f>
        <v>0</v>
      </c>
      <c r="O61" s="35">
        <f>VLOOKUP($B61,OCTUBRE!$B$4:$AK$80,36,0)</f>
        <v>0</v>
      </c>
      <c r="P61" s="35">
        <f>VLOOKUP($B61,NOVIEMBRE!$B$4:$AJ$80,35,0)</f>
        <v>0</v>
      </c>
      <c r="Q61" s="35">
        <f>VLOOKUP($B61,DICIEMBRE!$B$4:$AK$80,36,0)</f>
        <v>0</v>
      </c>
      <c r="R61" s="126">
        <f t="shared" si="2"/>
        <v>0</v>
      </c>
      <c r="S61" s="197"/>
    </row>
    <row r="62" spans="2:19" customFormat="1" ht="15" x14ac:dyDescent="0.25">
      <c r="B62" s="57" t="str">
        <f t="shared" si="3"/>
        <v>Huasteca_El Rosario</v>
      </c>
      <c r="C62" s="53" t="s">
        <v>10</v>
      </c>
      <c r="D62" s="53" t="s">
        <v>95</v>
      </c>
      <c r="E62" s="53" t="s">
        <v>94</v>
      </c>
      <c r="F62" s="35">
        <f>VLOOKUP($B62,ENERO!$B$4:$AK$80,36,0)</f>
        <v>0</v>
      </c>
      <c r="G62" s="35">
        <f>VLOOKUP($B62,FEBRERO!$B$4:$AI$80,33,0)</f>
        <v>0</v>
      </c>
      <c r="H62" s="35">
        <f>VLOOKUP($B62,MARZO!$B$4:$AK$80,36,0)</f>
        <v>0</v>
      </c>
      <c r="I62" s="35">
        <f>VLOOKUP($B62,ABRIL!$B$4:$AJ$80,35,0)</f>
        <v>0</v>
      </c>
      <c r="J62" s="35">
        <f>VLOOKUP($B62,MAYO!$B$4:$AK$80,36,0)</f>
        <v>0</v>
      </c>
      <c r="K62" s="35">
        <f>VLOOKUP($B62,JUNIO!$B$4:$AJ$80,35,0)</f>
        <v>0</v>
      </c>
      <c r="L62" s="35">
        <f>VLOOKUP($B62,JULIO!$B$4:$AK$80,36,0)</f>
        <v>0</v>
      </c>
      <c r="M62" s="35">
        <f>VLOOKUP($B62,AGOSTO!$B$4:$AK$80,36,0)</f>
        <v>0</v>
      </c>
      <c r="N62" s="35">
        <f>VLOOKUP($B62,SEPTIEMBRE!$B$4:$AJ$80,35,0)</f>
        <v>0</v>
      </c>
      <c r="O62" s="35">
        <f>VLOOKUP($B62,OCTUBRE!$B$4:$AK$80,36,0)</f>
        <v>0</v>
      </c>
      <c r="P62" s="35">
        <f>VLOOKUP($B62,NOVIEMBRE!$B$4:$AJ$80,35,0)</f>
        <v>0</v>
      </c>
      <c r="Q62" s="35">
        <f>VLOOKUP($B62,DICIEMBRE!$B$4:$AK$80,36,0)</f>
        <v>0</v>
      </c>
      <c r="R62" s="126">
        <f t="shared" si="2"/>
        <v>0</v>
      </c>
      <c r="S62" s="197"/>
    </row>
    <row r="63" spans="2:19" customFormat="1" ht="15" x14ac:dyDescent="0.25">
      <c r="B63" s="57" t="str">
        <f t="shared" si="3"/>
        <v xml:space="preserve">Huasteca_INIFAP Huichihuayan </v>
      </c>
      <c r="C63" s="53" t="s">
        <v>10</v>
      </c>
      <c r="D63" s="53" t="s">
        <v>96</v>
      </c>
      <c r="E63" s="53" t="s">
        <v>97</v>
      </c>
      <c r="F63" s="35">
        <f>VLOOKUP($B63,ENERO!$B$4:$AK$80,36,0)</f>
        <v>0</v>
      </c>
      <c r="G63" s="35">
        <f>VLOOKUP($B63,FEBRERO!$B$4:$AI$80,33,0)</f>
        <v>0</v>
      </c>
      <c r="H63" s="35">
        <f>VLOOKUP($B63,MARZO!$B$4:$AK$80,36,0)</f>
        <v>0</v>
      </c>
      <c r="I63" s="35">
        <f>VLOOKUP($B63,ABRIL!$B$4:$AJ$80,35,0)</f>
        <v>0</v>
      </c>
      <c r="J63" s="35">
        <f>VLOOKUP($B63,MAYO!$B$4:$AK$80,36,0)</f>
        <v>0</v>
      </c>
      <c r="K63" s="35">
        <f>VLOOKUP($B63,JUNIO!$B$4:$AJ$80,35,0)</f>
        <v>0</v>
      </c>
      <c r="L63" s="35">
        <f>VLOOKUP($B63,JULIO!$B$4:$AK$80,36,0)</f>
        <v>0</v>
      </c>
      <c r="M63" s="35">
        <f>VLOOKUP($B63,AGOSTO!$B$4:$AK$80,36,0)</f>
        <v>0</v>
      </c>
      <c r="N63" s="35">
        <f>VLOOKUP($B63,SEPTIEMBRE!$B$4:$AJ$80,35,0)</f>
        <v>0</v>
      </c>
      <c r="O63" s="35">
        <f>VLOOKUP($B63,OCTUBRE!$B$4:$AK$80,36,0)</f>
        <v>0</v>
      </c>
      <c r="P63" s="35">
        <f>VLOOKUP($B63,NOVIEMBRE!$B$4:$AJ$80,35,0)</f>
        <v>0</v>
      </c>
      <c r="Q63" s="35">
        <f>VLOOKUP($B63,DICIEMBRE!$B$4:$AK$80,36,0)</f>
        <v>0</v>
      </c>
      <c r="R63" s="126">
        <f t="shared" si="2"/>
        <v>0</v>
      </c>
      <c r="S63" s="197"/>
    </row>
    <row r="64" spans="2:19" customFormat="1" ht="15" x14ac:dyDescent="0.25">
      <c r="B64" s="57" t="str">
        <f t="shared" si="3"/>
        <v>Huasteca_El Encanto</v>
      </c>
      <c r="C64" s="53" t="s">
        <v>10</v>
      </c>
      <c r="D64" s="53" t="s">
        <v>98</v>
      </c>
      <c r="E64" s="53" t="s">
        <v>118</v>
      </c>
      <c r="F64" s="35">
        <f>VLOOKUP($B64,ENERO!$B$4:$AK$80,36,0)</f>
        <v>0</v>
      </c>
      <c r="G64" s="35">
        <f>VLOOKUP($B64,FEBRERO!$B$4:$AI$80,33,0)</f>
        <v>0</v>
      </c>
      <c r="H64" s="35">
        <f>VLOOKUP($B64,MARZO!$B$4:$AK$80,36,0)</f>
        <v>0</v>
      </c>
      <c r="I64" s="35">
        <f>VLOOKUP($B64,ABRIL!$B$4:$AJ$80,35,0)</f>
        <v>0</v>
      </c>
      <c r="J64" s="35">
        <f>VLOOKUP($B64,MAYO!$B$4:$AK$80,36,0)</f>
        <v>0</v>
      </c>
      <c r="K64" s="35">
        <f>VLOOKUP($B64,JUNIO!$B$4:$AJ$80,35,0)</f>
        <v>0</v>
      </c>
      <c r="L64" s="35">
        <f>VLOOKUP($B64,JULIO!$B$4:$AK$80,36,0)</f>
        <v>0</v>
      </c>
      <c r="M64" s="35">
        <f>VLOOKUP($B64,AGOSTO!$B$4:$AK$80,36,0)</f>
        <v>0</v>
      </c>
      <c r="N64" s="35">
        <f>VLOOKUP($B64,SEPTIEMBRE!$B$4:$AJ$80,35,0)</f>
        <v>0</v>
      </c>
      <c r="O64" s="35">
        <f>VLOOKUP($B64,OCTUBRE!$B$4:$AK$80,36,0)</f>
        <v>0</v>
      </c>
      <c r="P64" s="35">
        <f>VLOOKUP($B64,NOVIEMBRE!$B$4:$AJ$80,35,0)</f>
        <v>0</v>
      </c>
      <c r="Q64" s="35">
        <f>VLOOKUP($B64,DICIEMBRE!$B$4:$AK$80,36,0)</f>
        <v>0</v>
      </c>
      <c r="R64" s="126">
        <f t="shared" si="2"/>
        <v>0</v>
      </c>
      <c r="S64" s="197"/>
    </row>
    <row r="65" spans="2:19" customFormat="1" ht="15" x14ac:dyDescent="0.25">
      <c r="B65" s="57" t="str">
        <f t="shared" si="3"/>
        <v>Huasteca_Tancojol</v>
      </c>
      <c r="C65" s="53" t="s">
        <v>10</v>
      </c>
      <c r="D65" s="53" t="s">
        <v>99</v>
      </c>
      <c r="E65" s="53" t="s">
        <v>118</v>
      </c>
      <c r="F65" s="35">
        <f>VLOOKUP($B65,ENERO!$B$4:$AK$80,36,0)</f>
        <v>10.5</v>
      </c>
      <c r="G65" s="35">
        <f>VLOOKUP($B65,FEBRERO!$B$4:$AI$80,33,0)</f>
        <v>18.199999999999996</v>
      </c>
      <c r="H65" s="35">
        <f>VLOOKUP($B65,MARZO!$B$4:$AK$80,36,0)</f>
        <v>59.4</v>
      </c>
      <c r="I65" s="35">
        <f>VLOOKUP($B65,ABRIL!$B$4:$AJ$80,35,0)</f>
        <v>1.4</v>
      </c>
      <c r="J65" s="35">
        <f>VLOOKUP($B65,MAYO!$B$4:$AK$80,36,0)</f>
        <v>3.8000000000000003</v>
      </c>
      <c r="K65" s="35">
        <f>VLOOKUP($B65,JUNIO!$B$4:$AJ$80,35,0)</f>
        <v>10.8</v>
      </c>
      <c r="L65" s="35">
        <f>VLOOKUP($B65,JULIO!$B$4:$AK$80,36,0)</f>
        <v>0</v>
      </c>
      <c r="M65" s="35">
        <f>VLOOKUP($B65,AGOSTO!$B$4:$AK$80,36,0)</f>
        <v>55.400000000000006</v>
      </c>
      <c r="N65" s="35">
        <f>VLOOKUP($B65,SEPTIEMBRE!$B$4:$AJ$80,35,0)</f>
        <v>0</v>
      </c>
      <c r="O65" s="35">
        <f>VLOOKUP($B65,OCTUBRE!$B$4:$AK$80,36,0)</f>
        <v>0</v>
      </c>
      <c r="P65" s="35">
        <f>VLOOKUP($B65,NOVIEMBRE!$B$4:$AJ$80,35,0)</f>
        <v>0.4</v>
      </c>
      <c r="Q65" s="35">
        <f>VLOOKUP($B65,DICIEMBRE!$B$4:$AK$80,36,0)</f>
        <v>1</v>
      </c>
      <c r="R65" s="126">
        <f t="shared" si="2"/>
        <v>160.9</v>
      </c>
      <c r="S65" s="197"/>
    </row>
    <row r="66" spans="2:19" customFormat="1" ht="15" x14ac:dyDescent="0.25">
      <c r="B66" s="57" t="str">
        <f t="shared" si="3"/>
        <v>Huasteca_Est. Rancho El Canal</v>
      </c>
      <c r="C66" s="53" t="s">
        <v>10</v>
      </c>
      <c r="D66" s="53" t="s">
        <v>100</v>
      </c>
      <c r="E66" s="53" t="s">
        <v>101</v>
      </c>
      <c r="F66" s="35">
        <f>VLOOKUP($B66,ENERO!$B$4:$AK$80,36,0)</f>
        <v>0</v>
      </c>
      <c r="G66" s="35">
        <f>VLOOKUP($B66,FEBRERO!$B$4:$AI$80,33,0)</f>
        <v>0</v>
      </c>
      <c r="H66" s="35">
        <f>VLOOKUP($B66,MARZO!$B$4:$AK$80,36,0)</f>
        <v>0</v>
      </c>
      <c r="I66" s="35">
        <f>VLOOKUP($B66,ABRIL!$B$4:$AJ$80,35,0)</f>
        <v>0</v>
      </c>
      <c r="J66" s="35">
        <f>VLOOKUP($B66,MAYO!$B$4:$AK$80,36,0)</f>
        <v>0</v>
      </c>
      <c r="K66" s="35">
        <f>VLOOKUP($B66,JUNIO!$B$4:$AJ$80,35,0)</f>
        <v>0</v>
      </c>
      <c r="L66" s="35">
        <f>VLOOKUP($B66,JULIO!$B$4:$AK$80,36,0)</f>
        <v>0</v>
      </c>
      <c r="M66" s="35">
        <f>VLOOKUP($B66,AGOSTO!$B$4:$AK$80,36,0)</f>
        <v>0</v>
      </c>
      <c r="N66" s="35">
        <f>VLOOKUP($B66,SEPTIEMBRE!$B$4:$AJ$80,35,0)</f>
        <v>0</v>
      </c>
      <c r="O66" s="35">
        <f>VLOOKUP($B66,OCTUBRE!$B$4:$AK$80,36,0)</f>
        <v>0</v>
      </c>
      <c r="P66" s="35">
        <f>VLOOKUP($B66,NOVIEMBRE!$B$4:$AJ$80,35,0)</f>
        <v>0</v>
      </c>
      <c r="Q66" s="35">
        <f>VLOOKUP($B66,DICIEMBRE!$B$4:$AK$80,36,0)</f>
        <v>0</v>
      </c>
      <c r="R66" s="126">
        <f t="shared" si="2"/>
        <v>0</v>
      </c>
      <c r="S66" s="197"/>
    </row>
    <row r="67" spans="2:19" customFormat="1" ht="15" x14ac:dyDescent="0.25">
      <c r="B67" s="57" t="str">
        <f t="shared" si="3"/>
        <v>Huasteca_Tamasopo</v>
      </c>
      <c r="C67" s="53" t="s">
        <v>10</v>
      </c>
      <c r="D67" s="53" t="s">
        <v>101</v>
      </c>
      <c r="E67" s="53" t="s">
        <v>101</v>
      </c>
      <c r="F67" s="35">
        <f>VLOOKUP($B67,ENERO!$B$4:$AK$80,36,0)</f>
        <v>0</v>
      </c>
      <c r="G67" s="35">
        <f>VLOOKUP($B67,FEBRERO!$B$4:$AI$80,33,0)</f>
        <v>0</v>
      </c>
      <c r="H67" s="35">
        <f>VLOOKUP($B67,MARZO!$B$4:$AK$80,36,0)</f>
        <v>0</v>
      </c>
      <c r="I67" s="35">
        <f>VLOOKUP($B67,ABRIL!$B$4:$AJ$80,35,0)</f>
        <v>0</v>
      </c>
      <c r="J67" s="35">
        <f>VLOOKUP($B67,MAYO!$B$4:$AK$80,36,0)</f>
        <v>0</v>
      </c>
      <c r="K67" s="35">
        <f>VLOOKUP($B67,JUNIO!$B$4:$AJ$80,35,0)</f>
        <v>0</v>
      </c>
      <c r="L67" s="35">
        <f>VLOOKUP($B67,JULIO!$B$4:$AK$80,36,0)</f>
        <v>0</v>
      </c>
      <c r="M67" s="35">
        <f>VLOOKUP($B67,AGOSTO!$B$4:$AK$80,36,0)</f>
        <v>0</v>
      </c>
      <c r="N67" s="35">
        <f>VLOOKUP($B67,SEPTIEMBRE!$B$4:$AJ$80,35,0)</f>
        <v>0</v>
      </c>
      <c r="O67" s="35">
        <f>VLOOKUP($B67,OCTUBRE!$B$4:$AK$80,36,0)</f>
        <v>0</v>
      </c>
      <c r="P67" s="35">
        <f>VLOOKUP($B67,NOVIEMBRE!$B$4:$AJ$80,35,0)</f>
        <v>0</v>
      </c>
      <c r="Q67" s="35">
        <f>VLOOKUP($B67,DICIEMBRE!$B$4:$AK$80,36,0)</f>
        <v>0</v>
      </c>
      <c r="R67" s="126">
        <f t="shared" si="2"/>
        <v>0</v>
      </c>
      <c r="S67" s="197"/>
    </row>
    <row r="68" spans="2:19" customFormat="1" ht="15" x14ac:dyDescent="0.25">
      <c r="B68" s="57" t="str">
        <f t="shared" si="3"/>
        <v xml:space="preserve">Huasteca_Rancho Progreso </v>
      </c>
      <c r="C68" s="53" t="s">
        <v>10</v>
      </c>
      <c r="D68" s="53" t="s">
        <v>102</v>
      </c>
      <c r="E68" s="53" t="s">
        <v>103</v>
      </c>
      <c r="F68" s="35">
        <f>VLOOKUP($B68,ENERO!$B$4:$AK$80,36,0)</f>
        <v>9.7999999999999989</v>
      </c>
      <c r="G68" s="35">
        <f>VLOOKUP($B68,FEBRERO!$B$4:$AI$80,33,0)</f>
        <v>0.2</v>
      </c>
      <c r="H68" s="35">
        <f>VLOOKUP($B68,MARZO!$B$4:$AK$80,36,0)</f>
        <v>0</v>
      </c>
      <c r="I68" s="35">
        <f>VLOOKUP($B68,ABRIL!$B$4:$AJ$80,35,0)</f>
        <v>50.6</v>
      </c>
      <c r="J68" s="35">
        <f>VLOOKUP($B68,MAYO!$B$4:$AK$80,36,0)</f>
        <v>0.60000000000000009</v>
      </c>
      <c r="K68" s="35">
        <f>VLOOKUP($B68,JUNIO!$B$4:$AJ$80,35,0)</f>
        <v>0</v>
      </c>
      <c r="L68" s="35">
        <f>VLOOKUP($B68,JULIO!$B$4:$AK$80,36,0)</f>
        <v>0</v>
      </c>
      <c r="M68" s="35">
        <f>VLOOKUP($B68,AGOSTO!$B$4:$AK$80,36,0)</f>
        <v>2.6</v>
      </c>
      <c r="N68" s="35">
        <f>VLOOKUP($B68,SEPTIEMBRE!$B$4:$AJ$80,35,0)</f>
        <v>3.2</v>
      </c>
      <c r="O68" s="35">
        <f>VLOOKUP($B68,OCTUBRE!$B$4:$AK$80,36,0)</f>
        <v>0</v>
      </c>
      <c r="P68" s="35">
        <f>VLOOKUP($B68,NOVIEMBRE!$B$4:$AJ$80,35,0)</f>
        <v>12.6</v>
      </c>
      <c r="Q68" s="35">
        <f>VLOOKUP($B68,DICIEMBRE!$B$4:$AK$80,36,0)</f>
        <v>0</v>
      </c>
      <c r="R68" s="126">
        <f t="shared" si="2"/>
        <v>79.599999999999994</v>
      </c>
      <c r="S68" s="197"/>
    </row>
    <row r="69" spans="2:19" customFormat="1" ht="15.75" thickBot="1" x14ac:dyDescent="0.3">
      <c r="B69" s="58" t="str">
        <f t="shared" si="3"/>
        <v xml:space="preserve">Huasteca_Tampacoy </v>
      </c>
      <c r="C69" s="59" t="s">
        <v>10</v>
      </c>
      <c r="D69" s="59" t="s">
        <v>104</v>
      </c>
      <c r="E69" s="59" t="s">
        <v>22</v>
      </c>
      <c r="F69" s="37">
        <f>VLOOKUP($B69,ENERO!$B$4:$AK$80,36,0)</f>
        <v>0</v>
      </c>
      <c r="G69" s="37">
        <f>VLOOKUP($B69,FEBRERO!$B$4:$AI$80,33,0)</f>
        <v>0</v>
      </c>
      <c r="H69" s="37">
        <f>VLOOKUP($B69,MARZO!$B$4:$AK$80,36,0)</f>
        <v>30.8</v>
      </c>
      <c r="I69" s="37">
        <f>VLOOKUP($B69,ABRIL!$B$4:$AJ$80,35,0)</f>
        <v>44</v>
      </c>
      <c r="J69" s="37">
        <f>VLOOKUP($B69,MAYO!$B$4:$AK$80,36,0)</f>
        <v>101.4</v>
      </c>
      <c r="K69" s="37">
        <f>VLOOKUP($B69,JUNIO!$B$4:$AJ$80,35,0)</f>
        <v>0.2</v>
      </c>
      <c r="L69" s="37">
        <f>VLOOKUP($B69,JULIO!$B$4:$AK$80,36,0)</f>
        <v>0</v>
      </c>
      <c r="M69" s="37">
        <f>VLOOKUP($B69,AGOSTO!$B$4:$AK$80,36,0)</f>
        <v>300.79999999999995</v>
      </c>
      <c r="N69" s="37">
        <f>VLOOKUP($B69,SEPTIEMBRE!$B$4:$AJ$80,35,0)</f>
        <v>157.79999999999998</v>
      </c>
      <c r="O69" s="37">
        <f>VLOOKUP($B69,OCTUBRE!$B$4:$AK$80,36,0)</f>
        <v>150.4</v>
      </c>
      <c r="P69" s="37">
        <f>VLOOKUP($B69,NOVIEMBRE!$B$4:$AJ$80,35,0)</f>
        <v>100.20000000000003</v>
      </c>
      <c r="Q69" s="37">
        <f>VLOOKUP($B69,DICIEMBRE!$B$4:$AK$80,36,0)</f>
        <v>6.8</v>
      </c>
      <c r="R69" s="127">
        <f t="shared" si="2"/>
        <v>892.39999999999986</v>
      </c>
      <c r="S69" s="198"/>
    </row>
    <row r="70" spans="2:19" customFormat="1" ht="15.75" thickTop="1" x14ac:dyDescent="0.25">
      <c r="B70" s="60" t="str">
        <f t="shared" si="3"/>
        <v>Media_Cerritos</v>
      </c>
      <c r="C70" s="28" t="s">
        <v>5</v>
      </c>
      <c r="D70" s="28" t="s">
        <v>6</v>
      </c>
      <c r="E70" s="28" t="s">
        <v>6</v>
      </c>
      <c r="F70" s="34">
        <f>VLOOKUP($B70,ENERO!$B$4:$AK$80,36,0)</f>
        <v>19.5</v>
      </c>
      <c r="G70" s="34">
        <f>VLOOKUP($B70,FEBRERO!$B$4:$AI$80,33,0)</f>
        <v>6</v>
      </c>
      <c r="H70" s="34">
        <f>VLOOKUP($B70,MARZO!$B$4:$AK$80,36,0)</f>
        <v>40.5</v>
      </c>
      <c r="I70" s="34">
        <f>VLOOKUP($B70,ABRIL!$B$4:$AJ$28,35,0)</f>
        <v>13</v>
      </c>
      <c r="J70" s="34">
        <f>VLOOKUP(B70,MAYO!$B$4:$AK$80,36,0)</f>
        <v>77</v>
      </c>
      <c r="K70" s="34">
        <f>VLOOKUP($B70,JUNIO!$B$4:$AJ$28,35,0)</f>
        <v>111.5</v>
      </c>
      <c r="L70" s="34">
        <f>VLOOKUP($B70,JULIO!$B$4:$AK$80,36,0)</f>
        <v>50.5</v>
      </c>
      <c r="M70" s="34">
        <f>VLOOKUP($B70,AGOSTO!$B$4:$AK$80,36,0)</f>
        <v>100</v>
      </c>
      <c r="N70" s="34">
        <f>VLOOKUP($B70,SEPTIEMBRE!$B$4:$AJ$80,35,0)</f>
        <v>81</v>
      </c>
      <c r="O70" s="34">
        <f>VLOOKUP($B70,OCTUBRE!$B$4:$AK$80,36,0)</f>
        <v>31</v>
      </c>
      <c r="P70" s="34">
        <f>VLOOKUP($B70,NOVIEMBRE!$B$4:$AJ$80,35,0)</f>
        <v>6.5</v>
      </c>
      <c r="Q70" s="34">
        <f>VLOOKUP($B70,DICIEMBRE!$B$4:$AK$80,36,0)</f>
        <v>4</v>
      </c>
      <c r="R70" s="125">
        <f t="shared" si="2"/>
        <v>540.5</v>
      </c>
      <c r="S70" s="196">
        <f>AVERAGE(R70:R79)</f>
        <v>477.66</v>
      </c>
    </row>
    <row r="71" spans="2:19" customFormat="1" ht="15" x14ac:dyDescent="0.25">
      <c r="B71" s="61" t="str">
        <f t="shared" si="3"/>
        <v>Media_Rioverde</v>
      </c>
      <c r="C71" s="29" t="s">
        <v>5</v>
      </c>
      <c r="D71" s="29" t="s">
        <v>7</v>
      </c>
      <c r="E71" s="29" t="s">
        <v>7</v>
      </c>
      <c r="F71" s="36">
        <f>VLOOKUP($B71,ENERO!$B$4:$AK$80,36,0)</f>
        <v>11.6</v>
      </c>
      <c r="G71" s="36">
        <f>VLOOKUP($B71,FEBRERO!$B$4:$AI$80,33,0)</f>
        <v>6.5</v>
      </c>
      <c r="H71" s="36">
        <f>VLOOKUP($B71,MARZO!$B$4:$AK$80,36,0)</f>
        <v>40.5</v>
      </c>
      <c r="I71" s="36">
        <f>VLOOKUP($B71,ABRIL!$B$4:$AJ$28,35,0)</f>
        <v>6</v>
      </c>
      <c r="J71" s="36">
        <f>VLOOKUP(B71,MAYO!$B$4:$AK$80,36,0)</f>
        <v>25.9</v>
      </c>
      <c r="K71" s="36">
        <f>VLOOKUP($B71,JUNIO!$B$4:$AJ$28,35,0)</f>
        <v>78</v>
      </c>
      <c r="L71" s="36">
        <f>VLOOKUP($B71,JULIO!$B$4:$AK$80,36,0)</f>
        <v>108.7</v>
      </c>
      <c r="M71" s="36">
        <f>VLOOKUP($B71,AGOSTO!$B$4:$AK$80,36,0)</f>
        <v>69.599999999999994</v>
      </c>
      <c r="N71" s="36">
        <f>VLOOKUP($B71,SEPTIEMBRE!$B$4:$AJ$80,35,0)</f>
        <v>44.099999999999994</v>
      </c>
      <c r="O71" s="36">
        <f>VLOOKUP($B71,OCTUBRE!$B$4:$AK$80,36,0)</f>
        <v>85.5</v>
      </c>
      <c r="P71" s="36">
        <f>VLOOKUP($B71,NOVIEMBRE!$B$4:$AJ$80,35,0)</f>
        <v>7.3000000000000007</v>
      </c>
      <c r="Q71" s="36">
        <f>VLOOKUP($B71,DICIEMBRE!$B$4:$AK$80,36,0)</f>
        <v>2.4</v>
      </c>
      <c r="R71" s="126">
        <f t="shared" si="2"/>
        <v>486.09999999999997</v>
      </c>
      <c r="S71" s="197"/>
    </row>
    <row r="72" spans="2:19" customFormat="1" ht="15" x14ac:dyDescent="0.25">
      <c r="B72" s="61" t="str">
        <f t="shared" si="3"/>
        <v>Media_San Ciro</v>
      </c>
      <c r="C72" s="29" t="s">
        <v>5</v>
      </c>
      <c r="D72" s="29" t="s">
        <v>8</v>
      </c>
      <c r="E72" s="29" t="s">
        <v>112</v>
      </c>
      <c r="F72" s="36">
        <f>VLOOKUP($B72,ENERO!$B$4:$AK$80,36,0)</f>
        <v>7</v>
      </c>
      <c r="G72" s="36">
        <f>VLOOKUP($B72,FEBRERO!$B$4:$AI$80,33,0)</f>
        <v>5.3999999999999995</v>
      </c>
      <c r="H72" s="36">
        <f>VLOOKUP($B72,MARZO!$B$4:$AK$80,36,0)</f>
        <v>122.8</v>
      </c>
      <c r="I72" s="36">
        <f>VLOOKUP($B72,ABRIL!$B$4:$AJ$28,35,0)</f>
        <v>11.1</v>
      </c>
      <c r="J72" s="36">
        <f>VLOOKUP(B72,MAYO!$B$4:$AK$80,36,0)</f>
        <v>21.400000000000002</v>
      </c>
      <c r="K72" s="36">
        <f>VLOOKUP($B72,JUNIO!$B$4:$AJ$28,35,0)</f>
        <v>91.3</v>
      </c>
      <c r="L72" s="36">
        <f>VLOOKUP($B72,JULIO!$B$4:$AK$80,36,0)</f>
        <v>22.5</v>
      </c>
      <c r="M72" s="36">
        <f>VLOOKUP($B72,AGOSTO!$B$4:$AK$80,36,0)</f>
        <v>9.8000000000000007</v>
      </c>
      <c r="N72" s="36">
        <f>VLOOKUP($B72,SEPTIEMBRE!$B$4:$AJ$80,35,0)</f>
        <v>65.3</v>
      </c>
      <c r="O72" s="36">
        <f>VLOOKUP($B72,OCTUBRE!$B$4:$AK$80,36,0)</f>
        <v>58.599999999999994</v>
      </c>
      <c r="P72" s="36">
        <f>VLOOKUP($B72,NOVIEMBRE!$B$4:$AJ$80,35,0)</f>
        <v>12.7</v>
      </c>
      <c r="Q72" s="36">
        <f>VLOOKUP($B72,DICIEMBRE!$B$4:$AK$80,36,0)</f>
        <v>1</v>
      </c>
      <c r="R72" s="126">
        <f t="shared" si="2"/>
        <v>428.90000000000003</v>
      </c>
      <c r="S72" s="197"/>
    </row>
    <row r="73" spans="2:19" customFormat="1" ht="15" x14ac:dyDescent="0.25">
      <c r="B73" s="62" t="str">
        <f t="shared" ref="B73:B79" si="4">CONCATENATE(C73,"_",D73)</f>
        <v>Media_Cd. Del Maíz</v>
      </c>
      <c r="C73" s="63" t="s">
        <v>5</v>
      </c>
      <c r="D73" s="63" t="s">
        <v>105</v>
      </c>
      <c r="E73" s="63" t="s">
        <v>105</v>
      </c>
      <c r="F73" s="39">
        <f>VLOOKUP($B73,ENERO!$B$4:$AK$80,36,0)</f>
        <v>11.599999999999998</v>
      </c>
      <c r="G73" s="39">
        <f>VLOOKUP($B73,FEBRERO!$B$4:$AI$80,33,0)</f>
        <v>0.2</v>
      </c>
      <c r="H73" s="39">
        <f>VLOOKUP($B73,MARZO!$B$4:$AK$80,36,0)</f>
        <v>91.4</v>
      </c>
      <c r="I73" s="39">
        <f>VLOOKUP($B73,ABRIL!$B$4:$AJ$80,35,0)</f>
        <v>48</v>
      </c>
      <c r="J73" s="39">
        <f>VLOOKUP($B73,MAYO!$B$4:$AK$80,36,0)</f>
        <v>40.600000000000009</v>
      </c>
      <c r="K73" s="39">
        <f>VLOOKUP($B73,JUNIO!$B$4:$AJ$80,35,0)</f>
        <v>58.000000000000021</v>
      </c>
      <c r="L73" s="39">
        <f>VLOOKUP($B73,JULIO!$B$4:$AK$80,36,0)</f>
        <v>67.600000000000009</v>
      </c>
      <c r="M73" s="39">
        <f>VLOOKUP($B73,AGOSTO!$B$4:$AK$80,36,0)</f>
        <v>52.400000000000006</v>
      </c>
      <c r="N73" s="39">
        <f>VLOOKUP($B73,SEPTIEMBRE!$B$4:$AJ$80,35,0)</f>
        <v>57.400000000000006</v>
      </c>
      <c r="O73" s="39">
        <f>VLOOKUP($B73,OCTUBRE!$B$4:$AK$80,36,0)</f>
        <v>27.2</v>
      </c>
      <c r="P73" s="39">
        <f>VLOOKUP($B73,NOVIEMBRE!$B$4:$AJ$80,35,0)</f>
        <v>0.2</v>
      </c>
      <c r="Q73" s="39">
        <f>VLOOKUP($B73,DICIEMBRE!$B$4:$AK$80,36,0)</f>
        <v>0.8</v>
      </c>
      <c r="R73" s="126">
        <f t="shared" si="2"/>
        <v>455.40000000000003</v>
      </c>
      <c r="S73" s="197"/>
    </row>
    <row r="74" spans="2:19" customFormat="1" ht="15" x14ac:dyDescent="0.25">
      <c r="B74" s="64" t="str">
        <f t="shared" si="4"/>
        <v>Media_CBTA 123</v>
      </c>
      <c r="C74" s="8" t="s">
        <v>5</v>
      </c>
      <c r="D74" s="8" t="s">
        <v>106</v>
      </c>
      <c r="E74" s="8" t="s">
        <v>6</v>
      </c>
      <c r="F74" s="35">
        <f>VLOOKUP($B74,ENERO!$B$4:$AK$80,36,0)</f>
        <v>22.199999999999996</v>
      </c>
      <c r="G74" s="35">
        <f>VLOOKUP($B74,FEBRERO!$B$4:$AI$80,33,0)</f>
        <v>5.8000000000000007</v>
      </c>
      <c r="H74" s="35">
        <f>VLOOKUP($B74,MARZO!$B$4:$AK$80,36,0)</f>
        <v>91.4</v>
      </c>
      <c r="I74" s="35">
        <f>VLOOKUP($B74,ABRIL!$B$4:$AJ$80,35,0)</f>
        <v>34.4</v>
      </c>
      <c r="J74" s="35">
        <f>VLOOKUP($B74,MAYO!$B$4:$AK$80,36,0)</f>
        <v>83.800000000000011</v>
      </c>
      <c r="K74" s="35">
        <f>VLOOKUP($B74,JUNIO!$B$4:$AJ$80,35,0)</f>
        <v>125.80000000000003</v>
      </c>
      <c r="L74" s="35">
        <f>VLOOKUP($B74,JULIO!$B$4:$AK$80,36,0)</f>
        <v>45.400000000000006</v>
      </c>
      <c r="M74" s="35">
        <f>VLOOKUP($B74,AGOSTO!$B$4:$AK$80,36,0)</f>
        <v>110.00000000000001</v>
      </c>
      <c r="N74" s="35">
        <f>VLOOKUP($B74,SEPTIEMBRE!$B$4:$AJ$80,35,0)</f>
        <v>38</v>
      </c>
      <c r="O74" s="35">
        <f>VLOOKUP($B74,OCTUBRE!$B$4:$AK$80,36,0)</f>
        <v>32</v>
      </c>
      <c r="P74" s="35">
        <f>VLOOKUP($B74,NOVIEMBRE!$B$4:$AJ$80,35,0)</f>
        <v>18.399999999999999</v>
      </c>
      <c r="Q74" s="35">
        <f>VLOOKUP($B74,DICIEMBRE!$B$4:$AK$80,36,0)</f>
        <v>0.8</v>
      </c>
      <c r="R74" s="126">
        <f t="shared" si="2"/>
        <v>608</v>
      </c>
      <c r="S74" s="197"/>
    </row>
    <row r="75" spans="2:19" customFormat="1" ht="15" x14ac:dyDescent="0.25">
      <c r="B75" s="64" t="str">
        <f t="shared" si="4"/>
        <v>Media_Potrero San Isidro</v>
      </c>
      <c r="C75" s="8" t="s">
        <v>5</v>
      </c>
      <c r="D75" s="8" t="s">
        <v>107</v>
      </c>
      <c r="E75" s="8" t="s">
        <v>108</v>
      </c>
      <c r="F75" s="35">
        <f>VLOOKUP($B75,ENERO!$B$4:$AK$80,36,0)</f>
        <v>9.2000000000000011</v>
      </c>
      <c r="G75" s="35">
        <f>VLOOKUP($B75,FEBRERO!$B$4:$AI$80,33,0)</f>
        <v>4.6000000000000005</v>
      </c>
      <c r="H75" s="35">
        <f>VLOOKUP($B75,MARZO!$B$4:$AK$80,36,0)</f>
        <v>105.99999999999999</v>
      </c>
      <c r="I75" s="35">
        <f>VLOOKUP($B75,ABRIL!$B$4:$AJ$80,35,0)</f>
        <v>0</v>
      </c>
      <c r="J75" s="35">
        <f>VLOOKUP($B75,MAYO!$B$4:$AK$80,36,0)</f>
        <v>1.2</v>
      </c>
      <c r="K75" s="35">
        <f>VLOOKUP($B75,JUNIO!$B$4:$AJ$80,35,0)</f>
        <v>13</v>
      </c>
      <c r="L75" s="35">
        <f>VLOOKUP($B75,JULIO!$B$4:$AK$80,36,0)</f>
        <v>123.39999999999999</v>
      </c>
      <c r="M75" s="35">
        <f>VLOOKUP($B75,AGOSTO!$B$4:$AK$80,36,0)</f>
        <v>45.2</v>
      </c>
      <c r="N75" s="35">
        <f>VLOOKUP($B75,SEPTIEMBRE!$B$4:$AJ$80,35,0)</f>
        <v>34.600000000000009</v>
      </c>
      <c r="O75" s="35">
        <f>VLOOKUP($B75,OCTUBRE!$B$4:$AK$80,36,0)</f>
        <v>71.400000000000006</v>
      </c>
      <c r="P75" s="35">
        <f>VLOOKUP($B75,NOVIEMBRE!$B$4:$AJ$80,35,0)</f>
        <v>0</v>
      </c>
      <c r="Q75" s="35">
        <f>VLOOKUP($B75,DICIEMBRE!$B$4:$AK$80,36,0)</f>
        <v>3.6</v>
      </c>
      <c r="R75" s="126">
        <f t="shared" si="2"/>
        <v>412.20000000000005</v>
      </c>
      <c r="S75" s="197"/>
    </row>
    <row r="76" spans="2:19" customFormat="1" ht="15" x14ac:dyDescent="0.25">
      <c r="B76" s="64" t="str">
        <f t="shared" si="4"/>
        <v>Media_El Naranjal</v>
      </c>
      <c r="C76" s="8" t="s">
        <v>5</v>
      </c>
      <c r="D76" s="8" t="s">
        <v>109</v>
      </c>
      <c r="E76" s="8" t="s">
        <v>7</v>
      </c>
      <c r="F76" s="35">
        <f>VLOOKUP($B76,ENERO!$B$4:$AK$80,36,0)</f>
        <v>9.9999999999999982</v>
      </c>
      <c r="G76" s="35">
        <f>VLOOKUP($B76,FEBRERO!$B$4:$AI$80,33,0)</f>
        <v>4.6000000000000005</v>
      </c>
      <c r="H76" s="35">
        <f>VLOOKUP($B76,MARZO!$B$4:$AK$80,36,0)</f>
        <v>109.60000000000001</v>
      </c>
      <c r="I76" s="35">
        <f>VLOOKUP($B76,ABRIL!$B$4:$AJ$80,35,0)</f>
        <v>0</v>
      </c>
      <c r="J76" s="35">
        <f>VLOOKUP($B76,MAYO!$B$4:$AK$80,36,0)</f>
        <v>24.2</v>
      </c>
      <c r="K76" s="35">
        <f>VLOOKUP($B76,JUNIO!$B$4:$AJ$80,35,0)</f>
        <v>67</v>
      </c>
      <c r="L76" s="35">
        <f>VLOOKUP($B76,JULIO!$B$4:$AK$80,36,0)</f>
        <v>49.800000000000004</v>
      </c>
      <c r="M76" s="35">
        <f>VLOOKUP($B76,AGOSTO!$B$4:$AK$80,36,0)</f>
        <v>1.6</v>
      </c>
      <c r="N76" s="35">
        <f>VLOOKUP($B76,SEPTIEMBRE!$B$4:$AJ$80,35,0)</f>
        <v>17.399999999999995</v>
      </c>
      <c r="O76" s="35">
        <f>VLOOKUP($B76,OCTUBRE!$B$4:$AK$80,36,0)</f>
        <v>3.0000000000000004</v>
      </c>
      <c r="P76" s="35">
        <f>VLOOKUP($B76,NOVIEMBRE!$B$4:$AJ$80,35,0)</f>
        <v>4</v>
      </c>
      <c r="Q76" s="35">
        <f>VLOOKUP($B76,DICIEMBRE!$B$4:$AK$80,36,0)</f>
        <v>0.2</v>
      </c>
      <c r="R76" s="126">
        <f t="shared" si="2"/>
        <v>291.39999999999998</v>
      </c>
      <c r="S76" s="197"/>
    </row>
    <row r="77" spans="2:19" customFormat="1" ht="15" x14ac:dyDescent="0.25">
      <c r="B77" s="64" t="str">
        <f t="shared" si="4"/>
        <v>Media_Progreso</v>
      </c>
      <c r="C77" s="8" t="s">
        <v>5</v>
      </c>
      <c r="D77" s="8" t="s">
        <v>110</v>
      </c>
      <c r="E77" s="8" t="s">
        <v>7</v>
      </c>
      <c r="F77" s="35">
        <f>VLOOKUP($B77,ENERO!$B$4:$AK$80,36,0)</f>
        <v>10.199999999999999</v>
      </c>
      <c r="G77" s="35">
        <f>VLOOKUP($B77,FEBRERO!$B$4:$AI$80,33,0)</f>
        <v>1.2</v>
      </c>
      <c r="H77" s="35">
        <f>VLOOKUP($B77,MARZO!$B$4:$AK$80,36,0)</f>
        <v>75.8</v>
      </c>
      <c r="I77" s="35">
        <f>VLOOKUP($B77,ABRIL!$B$4:$AJ$80,35,0)</f>
        <v>24.200000000000003</v>
      </c>
      <c r="J77" s="35">
        <f>VLOOKUP($B77,MAYO!$B$4:$AK$80,36,0)</f>
        <v>45.199999999999989</v>
      </c>
      <c r="K77" s="35">
        <f>VLOOKUP($B77,JUNIO!$B$4:$AJ$80,35,0)</f>
        <v>100.60000000000001</v>
      </c>
      <c r="L77" s="35">
        <f>VLOOKUP($B77,JULIO!$B$4:$AK$80,36,0)</f>
        <v>92.399999999999991</v>
      </c>
      <c r="M77" s="35">
        <f>VLOOKUP($B77,AGOSTO!$B$4:$AK$80,36,0)</f>
        <v>33</v>
      </c>
      <c r="N77" s="35">
        <f>VLOOKUP($B77,SEPTIEMBRE!$B$4:$AJ$80,35,0)</f>
        <v>47.4</v>
      </c>
      <c r="O77" s="35">
        <f>VLOOKUP($B77,OCTUBRE!$B$4:$AK$80,36,0)</f>
        <v>27</v>
      </c>
      <c r="P77" s="35">
        <f>VLOOKUP($B77,NOVIEMBRE!$B$4:$AJ$80,35,0)</f>
        <v>352.6</v>
      </c>
      <c r="Q77" s="35">
        <f>VLOOKUP($B77,DICIEMBRE!$B$4:$AK$80,36,0)</f>
        <v>0</v>
      </c>
      <c r="R77" s="126">
        <f t="shared" si="2"/>
        <v>809.59999999999991</v>
      </c>
      <c r="S77" s="197"/>
    </row>
    <row r="78" spans="2:19" customFormat="1" ht="15" x14ac:dyDescent="0.25">
      <c r="B78" s="64" t="str">
        <f t="shared" si="4"/>
        <v xml:space="preserve">Media_Palo Alto </v>
      </c>
      <c r="C78" s="8" t="s">
        <v>5</v>
      </c>
      <c r="D78" s="8" t="s">
        <v>111</v>
      </c>
      <c r="E78" s="8" t="s">
        <v>112</v>
      </c>
      <c r="F78" s="35">
        <f>VLOOKUP($B78,ENERO!$B$4:$AK$80,36,0)</f>
        <v>15.199999999999998</v>
      </c>
      <c r="G78" s="35">
        <f>VLOOKUP($B78,FEBRERO!$B$4:$AI$80,33,0)</f>
        <v>8.1999999999999993</v>
      </c>
      <c r="H78" s="35">
        <f>VLOOKUP($B78,MARZO!$B$4:$AK$80,36,0)</f>
        <v>122.20000000000002</v>
      </c>
      <c r="I78" s="35">
        <f>VLOOKUP($B78,ABRIL!$B$4:$AJ$80,35,0)</f>
        <v>11.8</v>
      </c>
      <c r="J78" s="35">
        <f>VLOOKUP($B78,MAYO!$B$4:$AK$80,36,0)</f>
        <v>30.8</v>
      </c>
      <c r="K78" s="35">
        <f>VLOOKUP($B78,JUNIO!$B$4:$AJ$80,35,0)</f>
        <v>95.2</v>
      </c>
      <c r="L78" s="35">
        <f>VLOOKUP($B78,JULIO!$B$4:$AK$80,36,0)</f>
        <v>25.000000000000004</v>
      </c>
      <c r="M78" s="35">
        <f>VLOOKUP($B78,AGOSTO!$B$4:$AK$80,36,0)</f>
        <v>41.2</v>
      </c>
      <c r="N78" s="35">
        <f>VLOOKUP($B78,SEPTIEMBRE!$B$4:$AJ$80,35,0)</f>
        <v>63.4</v>
      </c>
      <c r="O78" s="35">
        <f>VLOOKUP($B78,OCTUBRE!$B$4:$AK$80,36,0)</f>
        <v>72.2</v>
      </c>
      <c r="P78" s="35">
        <f>VLOOKUP($B78,NOVIEMBRE!$B$4:$AJ$80,35,0)</f>
        <v>129.50000000000003</v>
      </c>
      <c r="Q78" s="35">
        <f>VLOOKUP($B78,DICIEMBRE!$B$4:$AK$80,36,0)</f>
        <v>3</v>
      </c>
      <c r="R78" s="126">
        <f t="shared" si="2"/>
        <v>617.70000000000005</v>
      </c>
      <c r="S78" s="197"/>
    </row>
    <row r="79" spans="2:19" customFormat="1" ht="15.75" thickBot="1" x14ac:dyDescent="0.3">
      <c r="B79" s="65" t="str">
        <f t="shared" si="4"/>
        <v xml:space="preserve">Media _Rayón </v>
      </c>
      <c r="C79" s="66" t="s">
        <v>113</v>
      </c>
      <c r="D79" s="66" t="s">
        <v>114</v>
      </c>
      <c r="E79" s="66" t="s">
        <v>114</v>
      </c>
      <c r="F79" s="38">
        <f>VLOOKUP($B79,ENERO!$B$4:$AK$80,36,0)</f>
        <v>7.6000000000000014</v>
      </c>
      <c r="G79" s="38">
        <f>VLOOKUP($B79,FEBRERO!$B$4:$AI$80,33,0)</f>
        <v>2.8000000000000007</v>
      </c>
      <c r="H79" s="38">
        <f>VLOOKUP($B79,MARZO!$B$4:$AK$80,36,0)</f>
        <v>81.599999999999994</v>
      </c>
      <c r="I79" s="38">
        <f>VLOOKUP($B79,ABRIL!$B$4:$AJ$80,35,0)</f>
        <v>0.2</v>
      </c>
      <c r="J79" s="38">
        <f>VLOOKUP($B79,MAYO!$B$4:$AK$80,36,0)</f>
        <v>1.9999999999999998</v>
      </c>
      <c r="K79" s="38">
        <f>VLOOKUP($B79,JUNIO!$B$4:$AJ$80,35,0)</f>
        <v>1</v>
      </c>
      <c r="L79" s="38">
        <f>VLOOKUP($B79,JULIO!$B$4:$AK$80,36,0)</f>
        <v>6</v>
      </c>
      <c r="M79" s="38">
        <f>VLOOKUP($B79,AGOSTO!$B$4:$AK$80,36,0)</f>
        <v>24</v>
      </c>
      <c r="N79" s="38">
        <f>VLOOKUP($B79,SEPTIEMBRE!$B$4:$AJ$80,35,0)</f>
        <v>1.6</v>
      </c>
      <c r="O79" s="38">
        <f>VLOOKUP($B79,OCTUBRE!$B$4:$AK$80,36,0)</f>
        <v>0</v>
      </c>
      <c r="P79" s="38">
        <f>VLOOKUP($B79,NOVIEMBRE!$B$4:$AJ$80,35,0)</f>
        <v>0</v>
      </c>
      <c r="Q79" s="38">
        <f>VLOOKUP($B79,DICIEMBRE!$B$4:$AK$80,36,0)</f>
        <v>0</v>
      </c>
      <c r="R79" s="127">
        <f t="shared" si="2"/>
        <v>126.8</v>
      </c>
      <c r="S79" s="198"/>
    </row>
    <row r="80" spans="2:19" s="4" customFormat="1" ht="14.25" thickTop="1" thickBot="1" x14ac:dyDescent="0.25">
      <c r="B80" s="193" t="s">
        <v>125</v>
      </c>
      <c r="C80" s="194"/>
      <c r="D80" s="195"/>
      <c r="E80" s="75"/>
      <c r="F80" s="14">
        <f t="shared" ref="F80:S80" si="5">AVERAGE(F4:F79)</f>
        <v>16.811842105263153</v>
      </c>
      <c r="G80" s="14">
        <f t="shared" si="5"/>
        <v>12.367105263157896</v>
      </c>
      <c r="H80" s="14">
        <f t="shared" si="5"/>
        <v>62.607894736842113</v>
      </c>
      <c r="I80" s="14">
        <f t="shared" si="5"/>
        <v>29.296052631578949</v>
      </c>
      <c r="J80" s="14">
        <f t="shared" si="5"/>
        <v>81.290789473684228</v>
      </c>
      <c r="K80" s="14">
        <f t="shared" si="5"/>
        <v>82.152631578947336</v>
      </c>
      <c r="L80" s="14">
        <f t="shared" si="5"/>
        <v>44.834868421052626</v>
      </c>
      <c r="M80" s="14">
        <f t="shared" si="5"/>
        <v>52.765789473684187</v>
      </c>
      <c r="N80" s="14">
        <f t="shared" si="5"/>
        <v>55.611842105263158</v>
      </c>
      <c r="O80" s="14">
        <f t="shared" si="5"/>
        <v>58.207894736842093</v>
      </c>
      <c r="P80" s="14">
        <f t="shared" si="5"/>
        <v>37.921052631578938</v>
      </c>
      <c r="Q80" s="14">
        <f t="shared" si="5"/>
        <v>3.2565789473684212</v>
      </c>
      <c r="R80" s="14">
        <f>SUM(F80:O80)</f>
        <v>495.94671052631577</v>
      </c>
      <c r="S80" s="69">
        <f t="shared" si="5"/>
        <v>497.55019176136369</v>
      </c>
    </row>
    <row r="81" ht="13.5" thickTop="1" x14ac:dyDescent="0.2"/>
  </sheetData>
  <autoFilter ref="B3:S80"/>
  <sortState ref="A32:R45">
    <sortCondition ref="D32:D45"/>
  </sortState>
  <mergeCells count="6">
    <mergeCell ref="B1:S1"/>
    <mergeCell ref="S26:S37"/>
    <mergeCell ref="B80:D80"/>
    <mergeCell ref="S38:S69"/>
    <mergeCell ref="S70:S79"/>
    <mergeCell ref="S4:S2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N85"/>
  <sheetViews>
    <sheetView zoomScale="110" zoomScaleNormal="11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/>
    <col min="4" max="4" width="17.85546875" style="1" bestFit="1" customWidth="1"/>
    <col min="5" max="5" width="19.7109375" style="1" bestFit="1" customWidth="1"/>
    <col min="6" max="6" width="6.28515625" style="1" customWidth="1"/>
    <col min="7" max="7" width="5.7109375" style="1" customWidth="1"/>
    <col min="8" max="8" width="5.140625" style="1" customWidth="1"/>
    <col min="9" max="9" width="5.5703125" style="1" customWidth="1"/>
    <col min="10" max="10" width="5.140625" style="1" customWidth="1"/>
    <col min="11" max="11" width="5.5703125" style="1" customWidth="1"/>
    <col min="12" max="13" width="5.140625" style="1" customWidth="1"/>
    <col min="14" max="14" width="6.28515625" style="1" customWidth="1"/>
    <col min="15" max="15" width="5.5703125" style="1" customWidth="1"/>
    <col min="16" max="16" width="5.140625" style="1" customWidth="1"/>
    <col min="17" max="18" width="5.5703125" style="1" customWidth="1"/>
    <col min="19" max="19" width="5.7109375" style="1" customWidth="1"/>
    <col min="20" max="20" width="6.7109375" style="1" customWidth="1"/>
    <col min="21" max="21" width="5.5703125" style="1" customWidth="1"/>
    <col min="22" max="24" width="5.140625" style="1" customWidth="1"/>
    <col min="25" max="25" width="5.140625" style="1" bestFit="1" customWidth="1"/>
    <col min="26" max="26" width="5" style="1" bestFit="1" customWidth="1"/>
    <col min="27" max="27" width="5.140625" style="1" bestFit="1" customWidth="1"/>
    <col min="28" max="28" width="5" style="1" bestFit="1" customWidth="1"/>
    <col min="29" max="32" width="5.140625" style="1" bestFit="1" customWidth="1"/>
    <col min="33" max="33" width="5.7109375" style="1" bestFit="1" customWidth="1"/>
    <col min="34" max="34" width="6.140625" style="1" customWidth="1"/>
    <col min="35" max="35" width="6.7109375" style="1" customWidth="1"/>
    <col min="36" max="36" width="6.28515625" style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hidden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202" t="s">
        <v>135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x14ac:dyDescent="0.2">
      <c r="B5" s="5" t="str">
        <f>CONCATENATE(C5,"_",D5)</f>
        <v>Altiplano_Matehuala</v>
      </c>
      <c r="C5" s="114" t="s">
        <v>0</v>
      </c>
      <c r="D5" s="114" t="s">
        <v>1</v>
      </c>
      <c r="E5" s="114" t="s">
        <v>1</v>
      </c>
      <c r="F5" s="117">
        <v>0</v>
      </c>
      <c r="G5" s="117">
        <v>0</v>
      </c>
      <c r="H5" s="117">
        <v>0</v>
      </c>
      <c r="I5" s="117">
        <v>0</v>
      </c>
      <c r="J5" s="117">
        <v>2.6</v>
      </c>
      <c r="K5" s="117" t="s">
        <v>162</v>
      </c>
      <c r="L5" s="117" t="s">
        <v>162</v>
      </c>
      <c r="M5" s="117">
        <v>1</v>
      </c>
      <c r="N5" s="117">
        <v>11.9</v>
      </c>
      <c r="O5" s="117" t="s">
        <v>162</v>
      </c>
      <c r="P5" s="117">
        <v>0</v>
      </c>
      <c r="Q5" s="117">
        <v>0</v>
      </c>
      <c r="R5" s="117">
        <v>0</v>
      </c>
      <c r="S5" s="117">
        <v>0</v>
      </c>
      <c r="T5" s="117">
        <v>0</v>
      </c>
      <c r="U5" s="117">
        <v>0</v>
      </c>
      <c r="V5" s="117">
        <v>0</v>
      </c>
      <c r="W5" s="117">
        <v>0</v>
      </c>
      <c r="X5" s="117" t="s">
        <v>162</v>
      </c>
      <c r="Y5" s="117">
        <v>0</v>
      </c>
      <c r="Z5" s="117">
        <v>0</v>
      </c>
      <c r="AA5" s="117">
        <v>0</v>
      </c>
      <c r="AB5" s="117">
        <v>0</v>
      </c>
      <c r="AC5" s="117">
        <v>0</v>
      </c>
      <c r="AD5" s="117">
        <v>0</v>
      </c>
      <c r="AE5" s="117">
        <v>0</v>
      </c>
      <c r="AF5" s="117">
        <v>0</v>
      </c>
      <c r="AG5" s="117">
        <v>0</v>
      </c>
      <c r="AH5" s="117">
        <v>0</v>
      </c>
      <c r="AI5" s="117">
        <v>0</v>
      </c>
      <c r="AJ5" s="117" t="s">
        <v>162</v>
      </c>
      <c r="AK5" s="22">
        <f t="shared" ref="AK5:AK28" si="0">SUM(F5:AJ5)</f>
        <v>15.5</v>
      </c>
      <c r="AL5" s="20">
        <f t="shared" ref="AL5:AL28" si="1">AVERAGE(F5:AJ5)</f>
        <v>0.59615384615384615</v>
      </c>
    </row>
    <row r="6" spans="2:38" x14ac:dyDescent="0.2">
      <c r="B6" s="5" t="str">
        <f t="shared" ref="B6:B74" si="2">CONCATENATE(C6,"_",D6)</f>
        <v>Altiplano_Salinas</v>
      </c>
      <c r="C6" s="114" t="s">
        <v>0</v>
      </c>
      <c r="D6" s="114" t="s">
        <v>3</v>
      </c>
      <c r="E6" s="114" t="s">
        <v>3</v>
      </c>
      <c r="F6" s="117" t="s">
        <v>162</v>
      </c>
      <c r="G6" s="117" t="s">
        <v>162</v>
      </c>
      <c r="H6" s="117" t="s">
        <v>162</v>
      </c>
      <c r="I6" s="117" t="s">
        <v>162</v>
      </c>
      <c r="J6" s="117" t="s">
        <v>162</v>
      </c>
      <c r="K6" s="117" t="s">
        <v>162</v>
      </c>
      <c r="L6" s="117">
        <v>0.1</v>
      </c>
      <c r="M6" s="117">
        <v>2.5</v>
      </c>
      <c r="N6" s="117" t="s">
        <v>162</v>
      </c>
      <c r="O6" s="117" t="s">
        <v>162</v>
      </c>
      <c r="P6" s="117">
        <v>0</v>
      </c>
      <c r="Q6" s="117" t="s">
        <v>162</v>
      </c>
      <c r="R6" s="117">
        <v>0</v>
      </c>
      <c r="S6" s="117">
        <v>0</v>
      </c>
      <c r="T6" s="117">
        <v>0</v>
      </c>
      <c r="U6" s="117" t="s">
        <v>162</v>
      </c>
      <c r="V6" s="117" t="s">
        <v>162</v>
      </c>
      <c r="W6" s="117">
        <v>0</v>
      </c>
      <c r="X6" s="117">
        <v>0</v>
      </c>
      <c r="Y6" s="117">
        <v>0</v>
      </c>
      <c r="Z6" s="117">
        <v>0</v>
      </c>
      <c r="AA6" s="117">
        <v>0</v>
      </c>
      <c r="AB6" s="117" t="s">
        <v>162</v>
      </c>
      <c r="AC6" s="117" t="s">
        <v>162</v>
      </c>
      <c r="AD6" s="117">
        <v>0</v>
      </c>
      <c r="AE6" s="117">
        <v>0</v>
      </c>
      <c r="AF6" s="117">
        <v>0</v>
      </c>
      <c r="AG6" s="117">
        <v>0</v>
      </c>
      <c r="AH6" s="117">
        <v>0</v>
      </c>
      <c r="AI6" s="117" t="s">
        <v>162</v>
      </c>
      <c r="AJ6" s="117" t="s">
        <v>162</v>
      </c>
      <c r="AK6" s="22">
        <f t="shared" si="0"/>
        <v>2.6</v>
      </c>
      <c r="AL6" s="20">
        <f t="shared" si="1"/>
        <v>0.16250000000000001</v>
      </c>
    </row>
    <row r="7" spans="2:38" x14ac:dyDescent="0.2">
      <c r="B7" s="5" t="str">
        <f t="shared" si="2"/>
        <v>Altiplano_Villa De Ramos</v>
      </c>
      <c r="C7" s="114" t="s">
        <v>0</v>
      </c>
      <c r="D7" s="114" t="s">
        <v>146</v>
      </c>
      <c r="E7" s="114" t="s">
        <v>146</v>
      </c>
      <c r="F7" s="117">
        <v>0</v>
      </c>
      <c r="G7" s="117">
        <v>0</v>
      </c>
      <c r="H7" s="117">
        <v>0</v>
      </c>
      <c r="I7" s="117">
        <v>0</v>
      </c>
      <c r="J7" s="117">
        <v>0</v>
      </c>
      <c r="K7" s="117" t="s">
        <v>162</v>
      </c>
      <c r="L7" s="117">
        <v>0</v>
      </c>
      <c r="M7" s="117" t="s">
        <v>162</v>
      </c>
      <c r="N7" s="117" t="s">
        <v>162</v>
      </c>
      <c r="O7" s="117" t="s">
        <v>162</v>
      </c>
      <c r="P7" s="117">
        <v>0</v>
      </c>
      <c r="Q7" s="117" t="s">
        <v>162</v>
      </c>
      <c r="R7" s="117">
        <v>0</v>
      </c>
      <c r="S7" s="117">
        <v>0</v>
      </c>
      <c r="T7" s="117">
        <v>0</v>
      </c>
      <c r="U7" s="117" t="s">
        <v>162</v>
      </c>
      <c r="V7" s="117" t="s">
        <v>162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 t="s">
        <v>162</v>
      </c>
      <c r="AD7" s="117">
        <v>0</v>
      </c>
      <c r="AE7" s="117">
        <v>0</v>
      </c>
      <c r="AF7" s="117" t="s">
        <v>162</v>
      </c>
      <c r="AG7" s="117" t="s">
        <v>162</v>
      </c>
      <c r="AH7" s="117" t="s">
        <v>162</v>
      </c>
      <c r="AI7" s="117">
        <v>0</v>
      </c>
      <c r="AJ7" s="117" t="s">
        <v>162</v>
      </c>
      <c r="AK7" s="22">
        <f t="shared" si="0"/>
        <v>0</v>
      </c>
      <c r="AL7" s="20">
        <f t="shared" si="1"/>
        <v>0</v>
      </c>
    </row>
    <row r="8" spans="2:38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158</v>
      </c>
      <c r="F8" s="117">
        <v>0</v>
      </c>
      <c r="G8" s="117">
        <v>0</v>
      </c>
      <c r="H8" s="117">
        <v>0</v>
      </c>
      <c r="I8" s="117">
        <v>0</v>
      </c>
      <c r="J8" s="117" t="s">
        <v>162</v>
      </c>
      <c r="K8" s="117" t="s">
        <v>162</v>
      </c>
      <c r="L8" s="117">
        <v>0.8</v>
      </c>
      <c r="M8" s="117">
        <v>0</v>
      </c>
      <c r="N8" s="117">
        <v>4.9000000000000004</v>
      </c>
      <c r="O8" s="117">
        <v>0.2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 t="s">
        <v>162</v>
      </c>
      <c r="Y8" s="117">
        <v>0</v>
      </c>
      <c r="Z8" s="118">
        <v>0</v>
      </c>
      <c r="AA8" s="117">
        <v>0</v>
      </c>
      <c r="AB8" s="118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22">
        <f t="shared" si="0"/>
        <v>5.9</v>
      </c>
      <c r="AL8" s="20">
        <f t="shared" si="1"/>
        <v>0.21071428571428572</v>
      </c>
    </row>
    <row r="9" spans="2:38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118">
        <v>0</v>
      </c>
      <c r="G9" s="118">
        <v>0</v>
      </c>
      <c r="H9" s="118">
        <v>0</v>
      </c>
      <c r="I9" s="118">
        <v>0</v>
      </c>
      <c r="J9" s="118">
        <v>0.5</v>
      </c>
      <c r="K9" s="118">
        <v>0.5</v>
      </c>
      <c r="L9" s="118">
        <v>0.4</v>
      </c>
      <c r="M9" s="118">
        <v>0</v>
      </c>
      <c r="N9" s="118">
        <v>16.7</v>
      </c>
      <c r="O9" s="118">
        <v>1.5</v>
      </c>
      <c r="P9" s="118">
        <v>0</v>
      </c>
      <c r="Q9" s="118">
        <v>0</v>
      </c>
      <c r="R9" s="118">
        <v>0</v>
      </c>
      <c r="S9" s="118">
        <v>0</v>
      </c>
      <c r="T9" s="118">
        <v>0</v>
      </c>
      <c r="U9" s="118">
        <v>0</v>
      </c>
      <c r="V9" s="118">
        <v>0</v>
      </c>
      <c r="W9" s="118">
        <v>0</v>
      </c>
      <c r="X9" s="118">
        <v>0</v>
      </c>
      <c r="Y9" s="118">
        <v>0</v>
      </c>
      <c r="Z9" s="118">
        <v>0</v>
      </c>
      <c r="AA9" s="118">
        <v>0</v>
      </c>
      <c r="AB9" s="118">
        <v>0</v>
      </c>
      <c r="AC9" s="118">
        <v>0.6</v>
      </c>
      <c r="AD9" s="118">
        <v>2.4</v>
      </c>
      <c r="AE9" s="118">
        <v>0</v>
      </c>
      <c r="AF9" s="118">
        <v>0</v>
      </c>
      <c r="AG9" s="118">
        <v>0</v>
      </c>
      <c r="AH9" s="118">
        <v>0</v>
      </c>
      <c r="AI9" s="118">
        <v>0</v>
      </c>
      <c r="AJ9" s="118">
        <v>0</v>
      </c>
      <c r="AK9" s="22">
        <f t="shared" si="0"/>
        <v>22.599999999999998</v>
      </c>
      <c r="AL9" s="20">
        <f t="shared" si="1"/>
        <v>0.7290322580645161</v>
      </c>
    </row>
    <row r="10" spans="2:38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31</v>
      </c>
      <c r="O10" s="118" t="s">
        <v>162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8">
        <v>0</v>
      </c>
      <c r="V10" s="118" t="s">
        <v>162</v>
      </c>
      <c r="W10" s="118">
        <v>0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 t="s">
        <v>162</v>
      </c>
      <c r="AD10" s="118">
        <v>1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118" t="s">
        <v>162</v>
      </c>
      <c r="AK10" s="22">
        <f t="shared" si="0"/>
        <v>32</v>
      </c>
      <c r="AL10" s="20">
        <f t="shared" si="1"/>
        <v>1.1851851851851851</v>
      </c>
    </row>
    <row r="11" spans="2:38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120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0.4</v>
      </c>
      <c r="L11" s="117">
        <v>3.8</v>
      </c>
      <c r="M11" s="117" t="s">
        <v>162</v>
      </c>
      <c r="N11" s="117" t="s">
        <v>162</v>
      </c>
      <c r="O11" s="117" t="s">
        <v>162</v>
      </c>
      <c r="P11" s="117">
        <v>0</v>
      </c>
      <c r="Q11" s="117">
        <v>0</v>
      </c>
      <c r="R11" s="117" t="s">
        <v>162</v>
      </c>
      <c r="S11" s="117">
        <v>0</v>
      </c>
      <c r="T11" s="117">
        <v>0</v>
      </c>
      <c r="U11" s="117">
        <v>0</v>
      </c>
      <c r="V11" s="117" t="s">
        <v>162</v>
      </c>
      <c r="W11" s="117">
        <v>0</v>
      </c>
      <c r="X11" s="117">
        <v>0</v>
      </c>
      <c r="Y11" s="117">
        <v>0</v>
      </c>
      <c r="Z11" s="117">
        <v>0</v>
      </c>
      <c r="AA11" s="117" t="s">
        <v>162</v>
      </c>
      <c r="AB11" s="117" t="s">
        <v>162</v>
      </c>
      <c r="AC11" s="117">
        <v>0</v>
      </c>
      <c r="AD11" s="117" t="s">
        <v>162</v>
      </c>
      <c r="AE11" s="117">
        <v>0</v>
      </c>
      <c r="AF11" s="117" t="s">
        <v>162</v>
      </c>
      <c r="AG11" s="117">
        <v>0</v>
      </c>
      <c r="AH11" s="117" t="s">
        <v>162</v>
      </c>
      <c r="AI11" s="117">
        <v>0</v>
      </c>
      <c r="AJ11" s="117" t="s">
        <v>162</v>
      </c>
      <c r="AK11" s="22">
        <f t="shared" si="0"/>
        <v>4.2</v>
      </c>
      <c r="AL11" s="20">
        <f t="shared" si="1"/>
        <v>0.21000000000000002</v>
      </c>
    </row>
    <row r="12" spans="2:38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159</v>
      </c>
      <c r="F12" s="117">
        <v>0.3</v>
      </c>
      <c r="G12" s="117">
        <v>0</v>
      </c>
      <c r="H12" s="117">
        <v>0.6</v>
      </c>
      <c r="I12" s="117" t="s">
        <v>162</v>
      </c>
      <c r="J12" s="117">
        <v>0</v>
      </c>
      <c r="K12" s="117">
        <v>2.8</v>
      </c>
      <c r="L12" s="117">
        <v>22.8</v>
      </c>
      <c r="M12" s="117">
        <v>0.5</v>
      </c>
      <c r="N12" s="117">
        <v>2</v>
      </c>
      <c r="O12" s="117">
        <v>0</v>
      </c>
      <c r="P12" s="117">
        <v>0</v>
      </c>
      <c r="Q12" s="117">
        <v>0.1</v>
      </c>
      <c r="R12" s="117">
        <v>1.4</v>
      </c>
      <c r="S12" s="117">
        <v>0.5</v>
      </c>
      <c r="T12" s="117">
        <v>0.3</v>
      </c>
      <c r="U12" s="117">
        <v>0</v>
      </c>
      <c r="V12" s="117">
        <v>0</v>
      </c>
      <c r="W12" s="117">
        <v>0</v>
      </c>
      <c r="X12" s="117">
        <v>0</v>
      </c>
      <c r="Y12" s="117" t="s">
        <v>162</v>
      </c>
      <c r="Z12" s="117" t="s">
        <v>162</v>
      </c>
      <c r="AA12" s="117">
        <v>0</v>
      </c>
      <c r="AB12" s="117">
        <v>1.9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22">
        <f t="shared" si="0"/>
        <v>33.200000000000003</v>
      </c>
      <c r="AL12" s="20">
        <f t="shared" si="1"/>
        <v>1.1857142857142857</v>
      </c>
    </row>
    <row r="13" spans="2:38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115</v>
      </c>
      <c r="F13" s="117">
        <v>0.4</v>
      </c>
      <c r="G13" s="117">
        <v>0.1</v>
      </c>
      <c r="H13" s="117">
        <v>2.2999999999999998</v>
      </c>
      <c r="I13" s="117" t="s">
        <v>162</v>
      </c>
      <c r="J13" s="117">
        <v>0</v>
      </c>
      <c r="K13" s="117">
        <v>7.6</v>
      </c>
      <c r="L13" s="117">
        <v>14</v>
      </c>
      <c r="M13" s="117">
        <v>1</v>
      </c>
      <c r="N13" s="117">
        <v>0</v>
      </c>
      <c r="O13" s="117">
        <v>0</v>
      </c>
      <c r="P13" s="117">
        <v>0</v>
      </c>
      <c r="Q13" s="117">
        <v>0</v>
      </c>
      <c r="R13" s="117">
        <v>4.2</v>
      </c>
      <c r="S13" s="117">
        <v>1</v>
      </c>
      <c r="T13" s="117">
        <v>0.6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6.4</v>
      </c>
      <c r="AB13" s="117">
        <v>2.5</v>
      </c>
      <c r="AC13" s="117">
        <v>0</v>
      </c>
      <c r="AD13" s="117">
        <v>0</v>
      </c>
      <c r="AE13" s="117" t="s">
        <v>162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22">
        <f t="shared" si="0"/>
        <v>40.1</v>
      </c>
      <c r="AL13" s="20">
        <f t="shared" si="1"/>
        <v>1.3827586206896552</v>
      </c>
    </row>
    <row r="14" spans="2:38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117">
        <v>0</v>
      </c>
      <c r="G14" s="117">
        <v>0</v>
      </c>
      <c r="H14" s="117">
        <v>1</v>
      </c>
      <c r="I14" s="117">
        <v>0</v>
      </c>
      <c r="J14" s="117">
        <v>0</v>
      </c>
      <c r="K14" s="117">
        <v>8</v>
      </c>
      <c r="L14" s="117">
        <v>38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1</v>
      </c>
      <c r="T14" s="117">
        <v>2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1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22">
        <f t="shared" si="0"/>
        <v>51</v>
      </c>
      <c r="AL14" s="20">
        <f t="shared" si="1"/>
        <v>1.6451612903225807</v>
      </c>
    </row>
    <row r="15" spans="2:38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117</v>
      </c>
      <c r="F15" s="117">
        <v>0</v>
      </c>
      <c r="G15" s="117">
        <v>0</v>
      </c>
      <c r="H15" s="117">
        <v>0.2</v>
      </c>
      <c r="I15" s="117">
        <v>0.4</v>
      </c>
      <c r="J15" s="117">
        <v>0</v>
      </c>
      <c r="K15" s="117">
        <v>9.4</v>
      </c>
      <c r="L15" s="117">
        <v>46.4</v>
      </c>
      <c r="M15" s="117">
        <v>3.8</v>
      </c>
      <c r="N15" s="117">
        <v>0</v>
      </c>
      <c r="O15" s="117">
        <v>0</v>
      </c>
      <c r="P15" s="117">
        <v>0</v>
      </c>
      <c r="Q15" s="117">
        <v>0</v>
      </c>
      <c r="R15" s="117">
        <v>0.2</v>
      </c>
      <c r="S15" s="117">
        <v>1</v>
      </c>
      <c r="T15" s="117">
        <v>0.6</v>
      </c>
      <c r="U15" s="117" t="s">
        <v>162</v>
      </c>
      <c r="V15" s="117" t="s">
        <v>162</v>
      </c>
      <c r="W15" s="117">
        <v>0</v>
      </c>
      <c r="X15" s="117">
        <v>0</v>
      </c>
      <c r="Y15" s="117">
        <v>0</v>
      </c>
      <c r="Z15" s="117">
        <v>0</v>
      </c>
      <c r="AA15" s="117">
        <v>0.2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22">
        <f t="shared" si="0"/>
        <v>62.2</v>
      </c>
      <c r="AL15" s="20">
        <f t="shared" si="1"/>
        <v>2.1448275862068966</v>
      </c>
    </row>
    <row r="16" spans="2:38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117">
        <v>0</v>
      </c>
      <c r="G16" s="117">
        <v>0</v>
      </c>
      <c r="H16" s="117">
        <v>2</v>
      </c>
      <c r="I16" s="117">
        <v>0</v>
      </c>
      <c r="J16" s="117">
        <v>0</v>
      </c>
      <c r="K16" s="117">
        <v>2.5</v>
      </c>
      <c r="L16" s="117">
        <v>84.3</v>
      </c>
      <c r="M16" s="117">
        <v>0.5</v>
      </c>
      <c r="N16" s="117">
        <v>1.8</v>
      </c>
      <c r="O16" s="117" t="s">
        <v>162</v>
      </c>
      <c r="P16" s="117">
        <v>0</v>
      </c>
      <c r="Q16" s="117">
        <v>0.1</v>
      </c>
      <c r="R16" s="117">
        <v>2.2999999999999998</v>
      </c>
      <c r="S16" s="117">
        <v>1.1000000000000001</v>
      </c>
      <c r="T16" s="117">
        <v>1.5</v>
      </c>
      <c r="U16" s="117">
        <v>0</v>
      </c>
      <c r="V16" s="117" t="s">
        <v>162</v>
      </c>
      <c r="W16" s="117">
        <v>0</v>
      </c>
      <c r="X16" s="117">
        <v>0</v>
      </c>
      <c r="Y16" s="117">
        <v>0</v>
      </c>
      <c r="Z16" s="117">
        <v>0.2</v>
      </c>
      <c r="AA16" s="117">
        <v>5.6</v>
      </c>
      <c r="AB16" s="117">
        <v>1.6</v>
      </c>
      <c r="AC16" s="117" t="s">
        <v>162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1.2</v>
      </c>
      <c r="AJ16" s="117" t="s">
        <v>162</v>
      </c>
      <c r="AK16" s="22">
        <f t="shared" si="0"/>
        <v>104.69999999999997</v>
      </c>
      <c r="AL16" s="20">
        <f t="shared" si="1"/>
        <v>3.8777777777777769</v>
      </c>
    </row>
    <row r="17" spans="2:40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117" t="s">
        <v>162</v>
      </c>
      <c r="G17" s="117">
        <v>0</v>
      </c>
      <c r="H17" s="117">
        <v>0</v>
      </c>
      <c r="I17" s="117">
        <v>0</v>
      </c>
      <c r="J17" s="117">
        <v>0</v>
      </c>
      <c r="K17" s="117">
        <v>6.5</v>
      </c>
      <c r="L17" s="117">
        <v>59.3</v>
      </c>
      <c r="M17" s="117">
        <v>4.5</v>
      </c>
      <c r="N17" s="117" t="s">
        <v>162</v>
      </c>
      <c r="O17" s="117" t="s">
        <v>162</v>
      </c>
      <c r="P17" s="117">
        <v>0</v>
      </c>
      <c r="Q17" s="117">
        <v>0</v>
      </c>
      <c r="R17" s="117" t="s">
        <v>162</v>
      </c>
      <c r="S17" s="117" t="s">
        <v>162</v>
      </c>
      <c r="T17" s="117">
        <v>0.3</v>
      </c>
      <c r="U17" s="117" t="s">
        <v>162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1.6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22">
        <f t="shared" si="0"/>
        <v>72.199999999999989</v>
      </c>
      <c r="AL17" s="20">
        <f t="shared" si="1"/>
        <v>2.8879999999999995</v>
      </c>
    </row>
    <row r="18" spans="2:40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94</v>
      </c>
      <c r="F18" s="117">
        <v>0.2</v>
      </c>
      <c r="G18" s="117">
        <v>0</v>
      </c>
      <c r="H18" s="117">
        <v>0.4</v>
      </c>
      <c r="I18" s="117">
        <v>0</v>
      </c>
      <c r="J18" s="117" t="s">
        <v>162</v>
      </c>
      <c r="K18" s="117">
        <v>6.9</v>
      </c>
      <c r="L18" s="117">
        <v>13.4</v>
      </c>
      <c r="M18" s="117">
        <v>0.4</v>
      </c>
      <c r="N18" s="117">
        <v>1.6</v>
      </c>
      <c r="O18" s="117">
        <v>0.4</v>
      </c>
      <c r="P18" s="117">
        <v>0</v>
      </c>
      <c r="Q18" s="117">
        <v>0</v>
      </c>
      <c r="R18" s="117">
        <v>0.8</v>
      </c>
      <c r="S18" s="117">
        <v>0</v>
      </c>
      <c r="T18" s="117" t="s">
        <v>162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22">
        <f t="shared" si="0"/>
        <v>24.099999999999998</v>
      </c>
      <c r="AL18" s="20">
        <f t="shared" si="1"/>
        <v>0.83103448275862057</v>
      </c>
    </row>
    <row r="19" spans="2:40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117">
        <v>0.2</v>
      </c>
      <c r="G19" s="117">
        <v>0</v>
      </c>
      <c r="H19" s="117">
        <v>0.5</v>
      </c>
      <c r="I19" s="117">
        <v>0.9</v>
      </c>
      <c r="J19" s="117">
        <v>0</v>
      </c>
      <c r="K19" s="117">
        <v>7.1</v>
      </c>
      <c r="L19" s="117">
        <v>28.2</v>
      </c>
      <c r="M19" s="117">
        <v>2.6</v>
      </c>
      <c r="N19" s="117">
        <v>0.3</v>
      </c>
      <c r="O19" s="117">
        <v>0</v>
      </c>
      <c r="P19" s="117">
        <v>0</v>
      </c>
      <c r="Q19" s="117">
        <v>0</v>
      </c>
      <c r="R19" s="117" t="s">
        <v>162</v>
      </c>
      <c r="S19" s="117">
        <v>0.3</v>
      </c>
      <c r="T19" s="117">
        <v>0</v>
      </c>
      <c r="U19" s="117" t="s">
        <v>162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6.3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22">
        <f t="shared" si="0"/>
        <v>46.399999999999991</v>
      </c>
      <c r="AL19" s="20">
        <f t="shared" si="1"/>
        <v>1.5999999999999996</v>
      </c>
    </row>
    <row r="20" spans="2:40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116</v>
      </c>
      <c r="F20" s="117">
        <v>0.8</v>
      </c>
      <c r="G20" s="117">
        <v>0</v>
      </c>
      <c r="H20" s="117">
        <v>2.2000000000000002</v>
      </c>
      <c r="I20" s="117" t="s">
        <v>162</v>
      </c>
      <c r="J20" s="117">
        <v>0</v>
      </c>
      <c r="K20" s="117">
        <v>2.5</v>
      </c>
      <c r="L20" s="117">
        <v>77.3</v>
      </c>
      <c r="M20" s="117">
        <v>3.3</v>
      </c>
      <c r="N20" s="117">
        <v>2.5</v>
      </c>
      <c r="O20" s="117" t="s">
        <v>162</v>
      </c>
      <c r="P20" s="117">
        <v>0.2</v>
      </c>
      <c r="Q20" s="117">
        <v>0.9</v>
      </c>
      <c r="R20" s="117">
        <v>2.7</v>
      </c>
      <c r="S20" s="117">
        <v>2.2000000000000002</v>
      </c>
      <c r="T20" s="117">
        <v>3.3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0.6</v>
      </c>
      <c r="AA20" s="117">
        <v>5.4</v>
      </c>
      <c r="AB20" s="117">
        <v>3.5</v>
      </c>
      <c r="AC20" s="117">
        <v>0.3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1.7</v>
      </c>
      <c r="AJ20" s="117">
        <v>0.3</v>
      </c>
      <c r="AK20" s="22">
        <f t="shared" si="0"/>
        <v>109.7</v>
      </c>
      <c r="AL20" s="20">
        <f t="shared" si="1"/>
        <v>3.7827586206896551</v>
      </c>
    </row>
    <row r="21" spans="2:40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118</v>
      </c>
      <c r="F21" s="118">
        <v>4.0999999999999996</v>
      </c>
      <c r="G21" s="118">
        <v>0</v>
      </c>
      <c r="H21" s="118">
        <v>1</v>
      </c>
      <c r="I21" s="118">
        <v>0</v>
      </c>
      <c r="J21" s="118" t="s">
        <v>162</v>
      </c>
      <c r="K21" s="118">
        <v>6.6</v>
      </c>
      <c r="L21" s="118">
        <v>10.9</v>
      </c>
      <c r="M21" s="118">
        <v>21.1</v>
      </c>
      <c r="N21" s="118">
        <v>1.4</v>
      </c>
      <c r="O21" s="118">
        <v>0</v>
      </c>
      <c r="P21" s="117">
        <v>0</v>
      </c>
      <c r="Q21" s="118">
        <v>0</v>
      </c>
      <c r="R21" s="118">
        <v>1.4</v>
      </c>
      <c r="S21" s="118">
        <v>0.9</v>
      </c>
      <c r="T21" s="118">
        <v>0.6</v>
      </c>
      <c r="U21" s="118">
        <v>0</v>
      </c>
      <c r="V21" s="118">
        <v>0</v>
      </c>
      <c r="W21" s="118">
        <v>0</v>
      </c>
      <c r="X21" s="118">
        <v>0</v>
      </c>
      <c r="Y21" s="118">
        <v>0</v>
      </c>
      <c r="Z21" s="117">
        <v>0.2</v>
      </c>
      <c r="AA21" s="118">
        <v>0.6</v>
      </c>
      <c r="AB21" s="117">
        <v>2</v>
      </c>
      <c r="AC21" s="118">
        <v>0.2</v>
      </c>
      <c r="AD21" s="118">
        <v>0</v>
      </c>
      <c r="AE21" s="118">
        <v>0</v>
      </c>
      <c r="AF21" s="118">
        <v>0</v>
      </c>
      <c r="AG21" s="118">
        <v>0</v>
      </c>
      <c r="AH21" s="118">
        <v>0</v>
      </c>
      <c r="AI21" s="118">
        <v>0</v>
      </c>
      <c r="AJ21" s="118">
        <v>0</v>
      </c>
      <c r="AK21" s="22">
        <f t="shared" si="0"/>
        <v>51.000000000000007</v>
      </c>
      <c r="AL21" s="20">
        <f t="shared" si="1"/>
        <v>1.7000000000000002</v>
      </c>
    </row>
    <row r="22" spans="2:40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117" t="s">
        <v>162</v>
      </c>
      <c r="G22" s="117">
        <v>0</v>
      </c>
      <c r="H22" s="117">
        <v>0</v>
      </c>
      <c r="I22" s="117" t="s">
        <v>162</v>
      </c>
      <c r="J22" s="117" t="s">
        <v>162</v>
      </c>
      <c r="K22" s="117" t="s">
        <v>162</v>
      </c>
      <c r="L22" s="117" t="s">
        <v>162</v>
      </c>
      <c r="M22" s="117" t="s">
        <v>162</v>
      </c>
      <c r="N22" s="117" t="s">
        <v>162</v>
      </c>
      <c r="O22" s="117" t="s">
        <v>162</v>
      </c>
      <c r="P22" s="117">
        <v>0</v>
      </c>
      <c r="Q22" s="117">
        <v>0</v>
      </c>
      <c r="R22" s="117">
        <v>0.2</v>
      </c>
      <c r="S22" s="117">
        <v>0.4</v>
      </c>
      <c r="T22" s="117">
        <v>0.4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8">
        <v>0</v>
      </c>
      <c r="AA22" s="117" t="s">
        <v>162</v>
      </c>
      <c r="AB22" s="118" t="s">
        <v>162</v>
      </c>
      <c r="AC22" s="117" t="s">
        <v>162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22">
        <f t="shared" si="0"/>
        <v>1</v>
      </c>
      <c r="AL22" s="20">
        <f t="shared" si="1"/>
        <v>0.05</v>
      </c>
    </row>
    <row r="23" spans="2:40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117">
        <v>0.5</v>
      </c>
      <c r="G23" s="117">
        <v>0</v>
      </c>
      <c r="H23" s="117">
        <v>0</v>
      </c>
      <c r="I23" s="117" t="s">
        <v>162</v>
      </c>
      <c r="J23" s="117">
        <v>0</v>
      </c>
      <c r="K23" s="117">
        <v>2.1</v>
      </c>
      <c r="L23" s="117">
        <v>29.2</v>
      </c>
      <c r="M23" s="117">
        <v>0.6</v>
      </c>
      <c r="N23" s="117">
        <v>0</v>
      </c>
      <c r="O23" s="117">
        <v>0</v>
      </c>
      <c r="P23" s="117">
        <v>0</v>
      </c>
      <c r="Q23" s="117">
        <v>0</v>
      </c>
      <c r="R23" s="117">
        <v>0.2</v>
      </c>
      <c r="S23" s="117">
        <v>0.7</v>
      </c>
      <c r="T23" s="117" t="s">
        <v>162</v>
      </c>
      <c r="U23" s="117" t="s">
        <v>162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7">
        <v>0</v>
      </c>
      <c r="AB23" s="117">
        <v>1.1000000000000001</v>
      </c>
      <c r="AC23" s="117">
        <v>0</v>
      </c>
      <c r="AD23" s="117">
        <v>0</v>
      </c>
      <c r="AE23" s="117">
        <v>0</v>
      </c>
      <c r="AF23" s="117">
        <v>0</v>
      </c>
      <c r="AG23" s="117">
        <v>0</v>
      </c>
      <c r="AH23" s="117">
        <v>0</v>
      </c>
      <c r="AI23" s="117">
        <v>0</v>
      </c>
      <c r="AJ23" s="117">
        <v>0</v>
      </c>
      <c r="AK23" s="22">
        <f t="shared" si="0"/>
        <v>34.400000000000006</v>
      </c>
      <c r="AL23" s="20">
        <f t="shared" si="1"/>
        <v>1.2285714285714289</v>
      </c>
    </row>
    <row r="24" spans="2:40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119</v>
      </c>
      <c r="F24" s="118">
        <v>0.2</v>
      </c>
      <c r="G24" s="118">
        <v>0</v>
      </c>
      <c r="H24" s="118">
        <v>3.4</v>
      </c>
      <c r="I24" s="118">
        <v>2</v>
      </c>
      <c r="J24" s="118">
        <v>0</v>
      </c>
      <c r="K24" s="118" t="s">
        <v>162</v>
      </c>
      <c r="L24" s="118" t="s">
        <v>162</v>
      </c>
      <c r="M24" s="118" t="s">
        <v>162</v>
      </c>
      <c r="N24" s="118" t="s">
        <v>162</v>
      </c>
      <c r="O24" s="118" t="s">
        <v>162</v>
      </c>
      <c r="P24" s="117" t="s">
        <v>162</v>
      </c>
      <c r="Q24" s="118" t="s">
        <v>162</v>
      </c>
      <c r="R24" s="118" t="s">
        <v>162</v>
      </c>
      <c r="S24" s="118" t="s">
        <v>162</v>
      </c>
      <c r="T24" s="118" t="s">
        <v>162</v>
      </c>
      <c r="U24" s="118" t="s">
        <v>162</v>
      </c>
      <c r="V24" s="118" t="s">
        <v>162</v>
      </c>
      <c r="W24" s="118" t="s">
        <v>162</v>
      </c>
      <c r="X24" s="118" t="s">
        <v>162</v>
      </c>
      <c r="Y24" s="118" t="s">
        <v>162</v>
      </c>
      <c r="Z24" s="117" t="s">
        <v>162</v>
      </c>
      <c r="AA24" s="118" t="s">
        <v>162</v>
      </c>
      <c r="AB24" s="117" t="s">
        <v>162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2.4</v>
      </c>
      <c r="AJ24" s="118">
        <v>0</v>
      </c>
      <c r="AK24" s="22">
        <f t="shared" si="0"/>
        <v>8</v>
      </c>
      <c r="AL24" s="20">
        <f t="shared" si="1"/>
        <v>0.61538461538461542</v>
      </c>
    </row>
    <row r="25" spans="2:40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119</v>
      </c>
      <c r="F25" s="118">
        <v>0</v>
      </c>
      <c r="G25" s="118">
        <v>0</v>
      </c>
      <c r="H25" s="118">
        <v>0</v>
      </c>
      <c r="I25" s="118">
        <v>0.4</v>
      </c>
      <c r="J25" s="118">
        <v>0</v>
      </c>
      <c r="K25" s="118">
        <v>3.6</v>
      </c>
      <c r="L25" s="118">
        <v>35.6</v>
      </c>
      <c r="M25" s="118">
        <v>1</v>
      </c>
      <c r="N25" s="118">
        <v>0.6</v>
      </c>
      <c r="O25" s="118">
        <v>0</v>
      </c>
      <c r="P25" s="117">
        <v>0</v>
      </c>
      <c r="Q25" s="118">
        <v>0.2</v>
      </c>
      <c r="R25" s="118">
        <v>0</v>
      </c>
      <c r="S25" s="118">
        <v>0</v>
      </c>
      <c r="T25" s="118">
        <v>0</v>
      </c>
      <c r="U25" s="118" t="s">
        <v>162</v>
      </c>
      <c r="V25" s="118" t="s">
        <v>162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0.2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6.2</v>
      </c>
      <c r="AJ25" s="118">
        <v>0.8</v>
      </c>
      <c r="AK25" s="22">
        <f t="shared" si="0"/>
        <v>48.600000000000009</v>
      </c>
      <c r="AL25" s="20">
        <f t="shared" si="1"/>
        <v>1.6758620689655175</v>
      </c>
    </row>
    <row r="26" spans="2:40" x14ac:dyDescent="0.2">
      <c r="B26" s="8" t="str">
        <f t="shared" si="2"/>
        <v>Media_Cerritos</v>
      </c>
      <c r="C26" s="113" t="s">
        <v>5</v>
      </c>
      <c r="D26" s="113" t="s">
        <v>6</v>
      </c>
      <c r="E26" s="113" t="s">
        <v>6</v>
      </c>
      <c r="F26" s="117" t="s">
        <v>162</v>
      </c>
      <c r="G26" s="117" t="s">
        <v>162</v>
      </c>
      <c r="H26" s="117" t="s">
        <v>162</v>
      </c>
      <c r="I26" s="117" t="s">
        <v>162</v>
      </c>
      <c r="J26" s="117" t="s">
        <v>162</v>
      </c>
      <c r="K26" s="117" t="s">
        <v>162</v>
      </c>
      <c r="L26" s="117">
        <v>7.5</v>
      </c>
      <c r="M26" s="117" t="s">
        <v>162</v>
      </c>
      <c r="N26" s="117">
        <v>12</v>
      </c>
      <c r="O26" s="117" t="s">
        <v>162</v>
      </c>
      <c r="P26" s="117">
        <v>0</v>
      </c>
      <c r="Q26" s="117">
        <v>0</v>
      </c>
      <c r="R26" s="117">
        <v>0</v>
      </c>
      <c r="S26" s="117" t="s">
        <v>162</v>
      </c>
      <c r="T26" s="117">
        <v>0</v>
      </c>
      <c r="U26" s="117">
        <v>0</v>
      </c>
      <c r="V26" s="117" t="s">
        <v>162</v>
      </c>
      <c r="W26" s="117">
        <v>0</v>
      </c>
      <c r="X26" s="117">
        <v>0</v>
      </c>
      <c r="Y26" s="117">
        <v>0</v>
      </c>
      <c r="Z26" s="117" t="s">
        <v>162</v>
      </c>
      <c r="AA26" s="117">
        <v>0</v>
      </c>
      <c r="AB26" s="117">
        <v>0</v>
      </c>
      <c r="AC26" s="117" t="s">
        <v>162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22">
        <f t="shared" si="0"/>
        <v>19.5</v>
      </c>
      <c r="AL26" s="20">
        <f t="shared" si="1"/>
        <v>1.0263157894736843</v>
      </c>
    </row>
    <row r="27" spans="2:40" x14ac:dyDescent="0.2">
      <c r="B27" s="8" t="str">
        <f t="shared" si="2"/>
        <v>Media_Rioverde</v>
      </c>
      <c r="C27" s="113" t="s">
        <v>5</v>
      </c>
      <c r="D27" s="113" t="s">
        <v>7</v>
      </c>
      <c r="E27" s="113" t="s">
        <v>7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3.8</v>
      </c>
      <c r="L27" s="117">
        <v>1.8</v>
      </c>
      <c r="M27" s="117">
        <v>0</v>
      </c>
      <c r="N27" s="117">
        <v>6</v>
      </c>
      <c r="O27" s="117">
        <v>0</v>
      </c>
      <c r="P27" s="117">
        <v>0</v>
      </c>
      <c r="Q27" s="117">
        <v>0</v>
      </c>
      <c r="R27" s="117">
        <v>0</v>
      </c>
      <c r="S27" s="117" t="s">
        <v>162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22">
        <f t="shared" si="0"/>
        <v>11.6</v>
      </c>
      <c r="AL27" s="20">
        <f t="shared" si="1"/>
        <v>0.38666666666666666</v>
      </c>
    </row>
    <row r="28" spans="2:40" x14ac:dyDescent="0.2">
      <c r="B28" s="8" t="str">
        <f t="shared" si="2"/>
        <v>Media_San Ciro</v>
      </c>
      <c r="C28" s="113" t="s">
        <v>5</v>
      </c>
      <c r="D28" s="113" t="s">
        <v>8</v>
      </c>
      <c r="E28" s="113" t="s">
        <v>112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3</v>
      </c>
      <c r="L28" s="117">
        <v>1.2</v>
      </c>
      <c r="M28" s="117" t="s">
        <v>162</v>
      </c>
      <c r="N28" s="117" t="s">
        <v>162</v>
      </c>
      <c r="O28" s="117" t="s">
        <v>162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2.8</v>
      </c>
      <c r="AC28" s="117" t="s">
        <v>162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 t="s">
        <v>162</v>
      </c>
      <c r="AJ28" s="117">
        <v>0</v>
      </c>
      <c r="AK28" s="22">
        <f t="shared" si="0"/>
        <v>7</v>
      </c>
      <c r="AL28" s="20">
        <f t="shared" si="1"/>
        <v>0.26923076923076922</v>
      </c>
    </row>
    <row r="29" spans="2:40" customFormat="1" ht="15" x14ac:dyDescent="0.25">
      <c r="B29" s="74" t="str">
        <f t="shared" si="2"/>
        <v>Altiplano_Los Quintos</v>
      </c>
      <c r="C29" s="5" t="s">
        <v>0</v>
      </c>
      <c r="D29" s="5" t="s">
        <v>50</v>
      </c>
      <c r="E29" s="5" t="s">
        <v>51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0</v>
      </c>
      <c r="M29" s="117">
        <v>0</v>
      </c>
      <c r="N29" s="117">
        <v>0.2</v>
      </c>
      <c r="O29" s="117">
        <v>0.2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22">
        <f t="shared" ref="AK29:AK80" si="3">SUM(F29:AJ29)</f>
        <v>0.4</v>
      </c>
      <c r="AL29" s="20">
        <f t="shared" ref="AL29:AL80" si="4">AVERAGE(F29:AJ29)</f>
        <v>1.2903225806451613E-2</v>
      </c>
    </row>
    <row r="30" spans="2:40" customFormat="1" ht="15" x14ac:dyDescent="0.25">
      <c r="B30" s="74" t="str">
        <f t="shared" si="2"/>
        <v>Altiplano_El Cuijal</v>
      </c>
      <c r="C30" s="5" t="s">
        <v>0</v>
      </c>
      <c r="D30" s="5" t="s">
        <v>52</v>
      </c>
      <c r="E30" s="5" t="s">
        <v>61</v>
      </c>
      <c r="F30" s="117">
        <v>1.8</v>
      </c>
      <c r="G30" s="117">
        <v>10.199999999999999</v>
      </c>
      <c r="H30" s="117">
        <v>0</v>
      </c>
      <c r="I30" s="117">
        <v>0</v>
      </c>
      <c r="J30" s="117">
        <v>0</v>
      </c>
      <c r="K30" s="117">
        <v>0</v>
      </c>
      <c r="L30" s="117">
        <v>2.6</v>
      </c>
      <c r="M30" s="117">
        <v>0</v>
      </c>
      <c r="N30" s="117">
        <v>15.6</v>
      </c>
      <c r="O30" s="117">
        <v>4.5999999999999996</v>
      </c>
      <c r="P30" s="117">
        <v>0</v>
      </c>
      <c r="Q30" s="117">
        <v>0</v>
      </c>
      <c r="R30" s="117">
        <v>0.2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0.2</v>
      </c>
      <c r="Y30" s="117">
        <v>0</v>
      </c>
      <c r="Z30" s="117">
        <v>0</v>
      </c>
      <c r="AA30" s="117">
        <v>0</v>
      </c>
      <c r="AB30" s="188" t="s">
        <v>162</v>
      </c>
      <c r="AC30" s="188" t="s">
        <v>162</v>
      </c>
      <c r="AD30" s="188" t="s">
        <v>162</v>
      </c>
      <c r="AE30" s="188" t="s">
        <v>162</v>
      </c>
      <c r="AF30" s="188" t="s">
        <v>162</v>
      </c>
      <c r="AG30" s="188" t="s">
        <v>162</v>
      </c>
      <c r="AH30" s="188" t="s">
        <v>162</v>
      </c>
      <c r="AI30" s="188" t="s">
        <v>162</v>
      </c>
      <c r="AJ30" s="188" t="s">
        <v>162</v>
      </c>
      <c r="AK30" s="22">
        <f t="shared" si="3"/>
        <v>35.200000000000003</v>
      </c>
      <c r="AL30" s="20">
        <f t="shared" si="4"/>
        <v>1.6</v>
      </c>
      <c r="AN30" s="16"/>
    </row>
    <row r="31" spans="2:40" customFormat="1" ht="15" x14ac:dyDescent="0.25">
      <c r="B31" s="74" t="str">
        <f t="shared" si="2"/>
        <v>Altiplano_Charcas</v>
      </c>
      <c r="C31" s="5" t="s">
        <v>0</v>
      </c>
      <c r="D31" s="5" t="s">
        <v>54</v>
      </c>
      <c r="E31" s="5" t="s">
        <v>54</v>
      </c>
      <c r="F31" s="117">
        <v>0</v>
      </c>
      <c r="G31" s="117">
        <v>0</v>
      </c>
      <c r="H31" s="117">
        <v>0</v>
      </c>
      <c r="I31" s="117">
        <v>0</v>
      </c>
      <c r="J31" s="117">
        <v>0.6</v>
      </c>
      <c r="K31" s="117">
        <v>0</v>
      </c>
      <c r="L31" s="117">
        <v>0.2</v>
      </c>
      <c r="M31" s="117">
        <v>2.8</v>
      </c>
      <c r="N31" s="117">
        <v>6.6</v>
      </c>
      <c r="O31" s="117">
        <v>4.5999999999999996</v>
      </c>
      <c r="P31" s="117">
        <v>0</v>
      </c>
      <c r="Q31" s="117">
        <v>0</v>
      </c>
      <c r="R31" s="117">
        <v>0</v>
      </c>
      <c r="S31" s="117">
        <v>0.4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22">
        <f t="shared" si="3"/>
        <v>15.2</v>
      </c>
      <c r="AL31" s="20">
        <f t="shared" si="4"/>
        <v>0.49032258064516127</v>
      </c>
    </row>
    <row r="32" spans="2:40" customFormat="1" ht="15" x14ac:dyDescent="0.25">
      <c r="B32" s="74" t="str">
        <f t="shared" si="2"/>
        <v>Altiplano_El Huizache</v>
      </c>
      <c r="C32" s="5" t="s">
        <v>0</v>
      </c>
      <c r="D32" s="5" t="s">
        <v>55</v>
      </c>
      <c r="E32" s="5" t="s">
        <v>144</v>
      </c>
      <c r="F32" s="117">
        <v>0</v>
      </c>
      <c r="G32" s="117">
        <v>0</v>
      </c>
      <c r="H32" s="117">
        <v>0</v>
      </c>
      <c r="I32" s="117">
        <v>0</v>
      </c>
      <c r="J32" s="117">
        <v>1.4</v>
      </c>
      <c r="K32" s="117">
        <v>0</v>
      </c>
      <c r="L32" s="117">
        <v>2</v>
      </c>
      <c r="M32" s="117">
        <v>0.4</v>
      </c>
      <c r="N32" s="117">
        <v>3.6</v>
      </c>
      <c r="O32" s="117">
        <v>1.2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22">
        <f t="shared" si="3"/>
        <v>8.6</v>
      </c>
      <c r="AL32" s="20">
        <f t="shared" si="4"/>
        <v>0.27741935483870966</v>
      </c>
      <c r="AN32" s="16"/>
    </row>
    <row r="33" spans="2:40" customFormat="1" ht="15" x14ac:dyDescent="0.25">
      <c r="B33" s="74" t="str">
        <f t="shared" si="2"/>
        <v>Altiplano_El Vergel</v>
      </c>
      <c r="C33" s="5" t="s">
        <v>0</v>
      </c>
      <c r="D33" s="5" t="s">
        <v>143</v>
      </c>
      <c r="E33" s="5" t="s">
        <v>1</v>
      </c>
      <c r="F33" s="117">
        <v>0</v>
      </c>
      <c r="G33" s="117">
        <v>0</v>
      </c>
      <c r="H33" s="117">
        <v>0</v>
      </c>
      <c r="I33" s="117">
        <v>0</v>
      </c>
      <c r="J33" s="117">
        <v>2.4</v>
      </c>
      <c r="K33" s="117">
        <v>0.4</v>
      </c>
      <c r="L33" s="117">
        <v>0.2</v>
      </c>
      <c r="M33" s="117">
        <v>0</v>
      </c>
      <c r="N33" s="117">
        <v>6.8</v>
      </c>
      <c r="O33" s="117">
        <v>3.4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22">
        <f t="shared" si="3"/>
        <v>13.200000000000001</v>
      </c>
      <c r="AL33" s="20">
        <f t="shared" si="4"/>
        <v>0.42580645161290326</v>
      </c>
    </row>
    <row r="34" spans="2:40" customFormat="1" ht="15" x14ac:dyDescent="0.25">
      <c r="B34" s="74" t="str">
        <f t="shared" si="2"/>
        <v xml:space="preserve">Altiplano_Pocitos </v>
      </c>
      <c r="C34" s="5" t="s">
        <v>0</v>
      </c>
      <c r="D34" s="5" t="s">
        <v>57</v>
      </c>
      <c r="E34" s="5" t="s">
        <v>1</v>
      </c>
      <c r="F34" s="117">
        <v>0</v>
      </c>
      <c r="G34" s="117">
        <v>0</v>
      </c>
      <c r="H34" s="117">
        <v>0</v>
      </c>
      <c r="I34" s="117">
        <v>0</v>
      </c>
      <c r="J34" s="117">
        <v>1</v>
      </c>
      <c r="K34" s="117">
        <v>0.6</v>
      </c>
      <c r="L34" s="117">
        <v>0.6</v>
      </c>
      <c r="M34" s="117">
        <v>0.2</v>
      </c>
      <c r="N34" s="117">
        <v>7.4</v>
      </c>
      <c r="O34" s="117">
        <v>7.6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2.8</v>
      </c>
      <c r="AK34" s="22">
        <f t="shared" si="3"/>
        <v>20.2</v>
      </c>
      <c r="AL34" s="20">
        <f t="shared" si="4"/>
        <v>0.65161290322580645</v>
      </c>
      <c r="AN34" s="16"/>
    </row>
    <row r="35" spans="2:40" customFormat="1" ht="15" x14ac:dyDescent="0.25">
      <c r="B35" s="74" t="str">
        <f t="shared" si="2"/>
        <v>Altiplano_Banderillas</v>
      </c>
      <c r="C35" s="5" t="s">
        <v>0</v>
      </c>
      <c r="D35" s="5" t="s">
        <v>58</v>
      </c>
      <c r="E35" s="5" t="s">
        <v>59</v>
      </c>
      <c r="F35" s="117">
        <v>0</v>
      </c>
      <c r="G35" s="117">
        <v>0</v>
      </c>
      <c r="H35" s="117">
        <v>0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4.5999999999999996</v>
      </c>
      <c r="O35" s="117">
        <v>0</v>
      </c>
      <c r="P35" s="117">
        <v>0.2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22">
        <f t="shared" si="3"/>
        <v>4.8</v>
      </c>
      <c r="AL35" s="20">
        <f t="shared" si="4"/>
        <v>0.15483870967741936</v>
      </c>
    </row>
    <row r="36" spans="2:40" customFormat="1" ht="15" x14ac:dyDescent="0.25">
      <c r="B36" s="74" t="str">
        <f t="shared" si="2"/>
        <v>Altiplano_Sabanillas</v>
      </c>
      <c r="C36" s="5" t="s">
        <v>0</v>
      </c>
      <c r="D36" s="5" t="s">
        <v>60</v>
      </c>
      <c r="E36" s="5" t="s">
        <v>61</v>
      </c>
      <c r="F36" s="117">
        <v>0</v>
      </c>
      <c r="G36" s="117">
        <v>0</v>
      </c>
      <c r="H36" s="117">
        <v>0</v>
      </c>
      <c r="I36" s="117">
        <v>0</v>
      </c>
      <c r="J36" s="117">
        <v>0</v>
      </c>
      <c r="K36" s="117">
        <v>0</v>
      </c>
      <c r="L36" s="117">
        <v>0</v>
      </c>
      <c r="M36" s="117">
        <v>0</v>
      </c>
      <c r="N36" s="117">
        <v>0</v>
      </c>
      <c r="O36" s="117">
        <v>0</v>
      </c>
      <c r="P36" s="117">
        <v>0</v>
      </c>
      <c r="Q36" s="117">
        <v>0</v>
      </c>
      <c r="R36" s="117">
        <v>0</v>
      </c>
      <c r="S36" s="117">
        <v>0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7">
        <v>0</v>
      </c>
      <c r="Z36" s="117">
        <v>0</v>
      </c>
      <c r="AA36" s="117">
        <v>0</v>
      </c>
      <c r="AB36" s="117">
        <v>0</v>
      </c>
      <c r="AC36" s="117">
        <v>0</v>
      </c>
      <c r="AD36" s="117">
        <v>0</v>
      </c>
      <c r="AE36" s="117">
        <v>0</v>
      </c>
      <c r="AF36" s="117">
        <v>0</v>
      </c>
      <c r="AG36" s="117">
        <v>0</v>
      </c>
      <c r="AH36" s="117">
        <v>0</v>
      </c>
      <c r="AI36" s="117">
        <v>0</v>
      </c>
      <c r="AJ36" s="117">
        <v>0</v>
      </c>
      <c r="AK36" s="22">
        <f t="shared" si="3"/>
        <v>0</v>
      </c>
      <c r="AL36" s="20">
        <f t="shared" si="4"/>
        <v>0</v>
      </c>
      <c r="AN36" s="16"/>
    </row>
    <row r="37" spans="2:40" customFormat="1" ht="15" x14ac:dyDescent="0.25">
      <c r="B37" s="74" t="str">
        <f t="shared" si="2"/>
        <v>Altiplano_BuenaVista</v>
      </c>
      <c r="C37" s="5" t="s">
        <v>0</v>
      </c>
      <c r="D37" s="5" t="s">
        <v>62</v>
      </c>
      <c r="E37" s="5" t="s">
        <v>63</v>
      </c>
      <c r="F37" s="117">
        <v>0</v>
      </c>
      <c r="G37" s="117">
        <v>0</v>
      </c>
      <c r="H37" s="117">
        <v>0</v>
      </c>
      <c r="I37" s="117">
        <v>0</v>
      </c>
      <c r="J37" s="117">
        <v>1.8</v>
      </c>
      <c r="K37" s="117">
        <v>0.2</v>
      </c>
      <c r="L37" s="117">
        <v>0.2</v>
      </c>
      <c r="M37" s="117">
        <v>1.6</v>
      </c>
      <c r="N37" s="117">
        <v>6.8</v>
      </c>
      <c r="O37" s="117">
        <v>5.2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0.4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22">
        <f t="shared" si="3"/>
        <v>16.2</v>
      </c>
      <c r="AL37" s="20">
        <f t="shared" si="4"/>
        <v>0.52258064516129032</v>
      </c>
    </row>
    <row r="38" spans="2:40" customFormat="1" ht="15" x14ac:dyDescent="0.25">
      <c r="B38" s="74" t="str">
        <f t="shared" si="2"/>
        <v>Altiplano_La Terquedad</v>
      </c>
      <c r="C38" s="5" t="s">
        <v>0</v>
      </c>
      <c r="D38" s="5" t="s">
        <v>64</v>
      </c>
      <c r="E38" s="5" t="s">
        <v>63</v>
      </c>
      <c r="F38" s="117">
        <v>0</v>
      </c>
      <c r="G38" s="117">
        <v>0</v>
      </c>
      <c r="H38" s="117">
        <v>0</v>
      </c>
      <c r="I38" s="117">
        <v>0</v>
      </c>
      <c r="J38" s="117">
        <v>2</v>
      </c>
      <c r="K38" s="117">
        <v>0.4</v>
      </c>
      <c r="L38" s="117">
        <v>0.8</v>
      </c>
      <c r="M38" s="117">
        <v>0</v>
      </c>
      <c r="N38" s="117">
        <v>4.2</v>
      </c>
      <c r="O38" s="117">
        <v>1.6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22">
        <f t="shared" si="3"/>
        <v>9</v>
      </c>
      <c r="AL38" s="20">
        <f t="shared" si="4"/>
        <v>0.29032258064516131</v>
      </c>
      <c r="AN38" s="16"/>
    </row>
    <row r="39" spans="2:40" customFormat="1" ht="15" x14ac:dyDescent="0.25">
      <c r="B39" s="74" t="str">
        <f t="shared" si="2"/>
        <v>Altiplano_BuenaVista</v>
      </c>
      <c r="C39" s="5" t="s">
        <v>0</v>
      </c>
      <c r="D39" s="5" t="s">
        <v>62</v>
      </c>
      <c r="E39" s="5" t="s">
        <v>65</v>
      </c>
      <c r="F39" s="117">
        <v>0</v>
      </c>
      <c r="G39" s="117">
        <v>0</v>
      </c>
      <c r="H39" s="117">
        <v>0</v>
      </c>
      <c r="I39" s="117">
        <v>0</v>
      </c>
      <c r="J39" s="117">
        <v>0</v>
      </c>
      <c r="K39" s="117">
        <v>0</v>
      </c>
      <c r="L39" s="117">
        <v>0</v>
      </c>
      <c r="M39" s="117">
        <v>0.6</v>
      </c>
      <c r="N39" s="117">
        <v>7.2</v>
      </c>
      <c r="O39" s="117">
        <v>0.4</v>
      </c>
      <c r="P39" s="117">
        <v>0</v>
      </c>
      <c r="Q39" s="117">
        <v>0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0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22">
        <f t="shared" si="3"/>
        <v>8.1999999999999993</v>
      </c>
      <c r="AL39" s="20">
        <f t="shared" si="4"/>
        <v>0.26451612903225802</v>
      </c>
    </row>
    <row r="40" spans="2:40" customFormat="1" ht="15" x14ac:dyDescent="0.25">
      <c r="B40" s="74" t="str">
        <f t="shared" si="2"/>
        <v>Altiplano_La Dulce</v>
      </c>
      <c r="C40" s="5" t="s">
        <v>0</v>
      </c>
      <c r="D40" s="5" t="s">
        <v>66</v>
      </c>
      <c r="E40" s="5" t="s">
        <v>65</v>
      </c>
      <c r="F40" s="117">
        <v>0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17">
        <v>0</v>
      </c>
      <c r="M40" s="117">
        <v>0</v>
      </c>
      <c r="N40" s="117"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>
        <v>0</v>
      </c>
      <c r="AH40" s="117">
        <v>0</v>
      </c>
      <c r="AI40" s="117">
        <v>0</v>
      </c>
      <c r="AJ40" s="117">
        <v>0</v>
      </c>
      <c r="AK40" s="22">
        <f t="shared" si="3"/>
        <v>0</v>
      </c>
      <c r="AL40" s="20">
        <f t="shared" si="4"/>
        <v>0</v>
      </c>
      <c r="AN40" s="16"/>
    </row>
    <row r="41" spans="2:40" customFormat="1" ht="15" x14ac:dyDescent="0.25">
      <c r="B41" s="74" t="str">
        <f t="shared" si="2"/>
        <v>Altiplano_Yoliatl</v>
      </c>
      <c r="C41" s="5" t="s">
        <v>0</v>
      </c>
      <c r="D41" s="5" t="s">
        <v>67</v>
      </c>
      <c r="E41" s="5" t="s">
        <v>65</v>
      </c>
      <c r="F41" s="117">
        <v>0</v>
      </c>
      <c r="G41" s="117">
        <v>0</v>
      </c>
      <c r="H41" s="117">
        <v>0</v>
      </c>
      <c r="I41" s="117">
        <v>0</v>
      </c>
      <c r="J41" s="117">
        <v>0</v>
      </c>
      <c r="K41" s="117">
        <v>0</v>
      </c>
      <c r="L41" s="117">
        <v>0</v>
      </c>
      <c r="M41" s="117">
        <v>0.4</v>
      </c>
      <c r="N41" s="117">
        <v>9</v>
      </c>
      <c r="O41" s="117">
        <v>7.4</v>
      </c>
      <c r="P41" s="117">
        <v>0</v>
      </c>
      <c r="Q41" s="117">
        <v>0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>
        <v>0.2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>
        <v>0</v>
      </c>
      <c r="AH41" s="117">
        <v>0</v>
      </c>
      <c r="AI41" s="117">
        <v>0.2</v>
      </c>
      <c r="AJ41" s="117">
        <v>0</v>
      </c>
      <c r="AK41" s="22">
        <f t="shared" si="3"/>
        <v>17.2</v>
      </c>
      <c r="AL41" s="20">
        <f t="shared" si="4"/>
        <v>0.55483870967741933</v>
      </c>
    </row>
    <row r="42" spans="2:40" s="83" customFormat="1" ht="15" x14ac:dyDescent="0.25">
      <c r="B42" s="74" t="s">
        <v>153</v>
      </c>
      <c r="C42" s="5" t="s">
        <v>0</v>
      </c>
      <c r="D42" s="5" t="s">
        <v>147</v>
      </c>
      <c r="E42" s="5" t="s">
        <v>82</v>
      </c>
      <c r="F42" s="117">
        <v>0</v>
      </c>
      <c r="G42" s="117">
        <v>0</v>
      </c>
      <c r="H42" s="117">
        <v>0</v>
      </c>
      <c r="I42" s="117">
        <v>0</v>
      </c>
      <c r="J42" s="117">
        <v>1.2</v>
      </c>
      <c r="K42" s="117">
        <v>0.2</v>
      </c>
      <c r="L42" s="117">
        <v>2.2000000000000002</v>
      </c>
      <c r="M42" s="117">
        <v>1.6</v>
      </c>
      <c r="N42" s="117">
        <v>5.8</v>
      </c>
      <c r="O42" s="117">
        <v>2.4</v>
      </c>
      <c r="P42" s="117">
        <v>0</v>
      </c>
      <c r="Q42" s="117">
        <v>0</v>
      </c>
      <c r="R42" s="117">
        <v>0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0</v>
      </c>
      <c r="Z42" s="117">
        <v>0</v>
      </c>
      <c r="AA42" s="117">
        <v>0</v>
      </c>
      <c r="AB42" s="117">
        <v>0</v>
      </c>
      <c r="AC42" s="117">
        <v>0</v>
      </c>
      <c r="AD42" s="117">
        <v>0</v>
      </c>
      <c r="AE42" s="117">
        <v>0</v>
      </c>
      <c r="AF42" s="117">
        <v>0</v>
      </c>
      <c r="AG42" s="117">
        <v>0</v>
      </c>
      <c r="AH42" s="117">
        <v>0</v>
      </c>
      <c r="AI42" s="117">
        <v>0</v>
      </c>
      <c r="AJ42" s="117">
        <v>0</v>
      </c>
      <c r="AK42" s="22">
        <f t="shared" si="3"/>
        <v>13.4</v>
      </c>
      <c r="AL42" s="20">
        <f t="shared" si="4"/>
        <v>0.43225806451612903</v>
      </c>
    </row>
    <row r="43" spans="2:40" s="83" customFormat="1" ht="15" x14ac:dyDescent="0.25">
      <c r="B43" s="74" t="s">
        <v>154</v>
      </c>
      <c r="C43" s="5" t="s">
        <v>0</v>
      </c>
      <c r="D43" s="5" t="s">
        <v>148</v>
      </c>
      <c r="E43" s="5" t="s">
        <v>152</v>
      </c>
      <c r="F43" s="117">
        <v>0</v>
      </c>
      <c r="G43" s="117">
        <v>0</v>
      </c>
      <c r="H43" s="117">
        <v>0</v>
      </c>
      <c r="I43" s="117">
        <v>0</v>
      </c>
      <c r="J43" s="117">
        <v>0.4</v>
      </c>
      <c r="K43" s="117">
        <v>0</v>
      </c>
      <c r="L43" s="117">
        <v>0</v>
      </c>
      <c r="M43" s="117">
        <v>1</v>
      </c>
      <c r="N43" s="117">
        <v>8.4</v>
      </c>
      <c r="O43" s="117">
        <v>0.4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0.2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22">
        <f t="shared" si="3"/>
        <v>10.4</v>
      </c>
      <c r="AL43" s="20">
        <f t="shared" si="4"/>
        <v>0.33548387096774196</v>
      </c>
    </row>
    <row r="44" spans="2:40" s="83" customFormat="1" ht="15" x14ac:dyDescent="0.25">
      <c r="B44" s="74" t="s">
        <v>155</v>
      </c>
      <c r="C44" s="5" t="s">
        <v>0</v>
      </c>
      <c r="D44" s="5" t="s">
        <v>149</v>
      </c>
      <c r="E44" s="5" t="s">
        <v>152</v>
      </c>
      <c r="F44" s="117">
        <v>0</v>
      </c>
      <c r="G44" s="117">
        <v>0</v>
      </c>
      <c r="H44" s="117">
        <v>0</v>
      </c>
      <c r="I44" s="117">
        <v>0</v>
      </c>
      <c r="J44" s="117">
        <v>0.2</v>
      </c>
      <c r="K44" s="117">
        <v>0</v>
      </c>
      <c r="L44" s="117">
        <v>0</v>
      </c>
      <c r="M44" s="117">
        <v>0.4</v>
      </c>
      <c r="N44" s="117">
        <v>11.2</v>
      </c>
      <c r="O44" s="117">
        <v>1.2</v>
      </c>
      <c r="P44" s="117">
        <v>0.2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22">
        <f t="shared" si="3"/>
        <v>13.199999999999998</v>
      </c>
      <c r="AL44" s="20">
        <f t="shared" si="4"/>
        <v>0.42580645161290315</v>
      </c>
    </row>
    <row r="45" spans="2:40" s="83" customFormat="1" ht="15" x14ac:dyDescent="0.25">
      <c r="B45" s="74" t="s">
        <v>156</v>
      </c>
      <c r="C45" s="5" t="s">
        <v>0</v>
      </c>
      <c r="D45" s="5" t="s">
        <v>150</v>
      </c>
      <c r="E45" s="5" t="s">
        <v>59</v>
      </c>
      <c r="F45" s="117">
        <v>0</v>
      </c>
      <c r="G45" s="117">
        <v>0</v>
      </c>
      <c r="H45" s="117">
        <v>0.2</v>
      </c>
      <c r="I45" s="117">
        <v>0</v>
      </c>
      <c r="J45" s="117">
        <v>0.2</v>
      </c>
      <c r="K45" s="117">
        <v>0.2</v>
      </c>
      <c r="L45" s="117">
        <v>0</v>
      </c>
      <c r="M45" s="117">
        <v>0.2</v>
      </c>
      <c r="N45" s="117">
        <v>11.8</v>
      </c>
      <c r="O45" s="117">
        <v>3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22">
        <f t="shared" si="3"/>
        <v>15.600000000000001</v>
      </c>
      <c r="AL45" s="20">
        <f t="shared" si="4"/>
        <v>0.50322580645161297</v>
      </c>
    </row>
    <row r="46" spans="2:40" s="83" customFormat="1" ht="15" x14ac:dyDescent="0.25">
      <c r="B46" s="74" t="s">
        <v>157</v>
      </c>
      <c r="C46" s="5" t="s">
        <v>0</v>
      </c>
      <c r="D46" s="5" t="s">
        <v>151</v>
      </c>
      <c r="E46" s="5" t="s">
        <v>65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0</v>
      </c>
      <c r="M46" s="117">
        <v>0.6</v>
      </c>
      <c r="N46" s="117">
        <v>11.2</v>
      </c>
      <c r="O46" s="117">
        <v>0.6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0.2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22">
        <f t="shared" si="3"/>
        <v>12.599999999999998</v>
      </c>
      <c r="AL46" s="20">
        <f t="shared" si="4"/>
        <v>0.40645161290322573</v>
      </c>
    </row>
    <row r="47" spans="2:40" customFormat="1" ht="15" x14ac:dyDescent="0.25">
      <c r="B47" s="74" t="str">
        <f>CONCATENATE(C47,"_",D47)</f>
        <v>Altiplano_Peotillos</v>
      </c>
      <c r="C47" s="5" t="s">
        <v>0</v>
      </c>
      <c r="D47" s="5" t="s">
        <v>81</v>
      </c>
      <c r="E47" s="5" t="s">
        <v>82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0.6</v>
      </c>
      <c r="L47" s="117">
        <v>3</v>
      </c>
      <c r="M47" s="117">
        <v>0.8</v>
      </c>
      <c r="N47" s="117">
        <v>11.6</v>
      </c>
      <c r="O47" s="117">
        <v>0.8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22">
        <f>SUM(F47:AJ47)</f>
        <v>16.8</v>
      </c>
      <c r="AL47" s="20">
        <f>AVERAGE(F47:AJ47)</f>
        <v>0.54193548387096779</v>
      </c>
      <c r="AN47" s="16"/>
    </row>
    <row r="48" spans="2:40" customFormat="1" ht="15" x14ac:dyDescent="0.25">
      <c r="B48" s="74" t="str">
        <f t="shared" si="2"/>
        <v>Centro_Benito Juárez</v>
      </c>
      <c r="C48" s="110" t="s">
        <v>28</v>
      </c>
      <c r="D48" s="110" t="s">
        <v>68</v>
      </c>
      <c r="E48" s="110" t="s">
        <v>69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22">
        <f t="shared" si="3"/>
        <v>0</v>
      </c>
      <c r="AL48" s="20">
        <f t="shared" si="4"/>
        <v>0</v>
      </c>
      <c r="AN48" s="16"/>
    </row>
    <row r="49" spans="2:40" customFormat="1" ht="15" x14ac:dyDescent="0.25">
      <c r="B49" s="74" t="str">
        <f t="shared" si="2"/>
        <v>Centro_El Polvorín</v>
      </c>
      <c r="C49" s="110" t="s">
        <v>28</v>
      </c>
      <c r="D49" s="110" t="s">
        <v>70</v>
      </c>
      <c r="E49" s="110" t="s">
        <v>71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1.2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22">
        <f t="shared" si="3"/>
        <v>1.2</v>
      </c>
      <c r="AL49" s="20">
        <f t="shared" si="4"/>
        <v>3.870967741935484E-2</v>
      </c>
    </row>
    <row r="50" spans="2:40" customFormat="1" ht="15" x14ac:dyDescent="0.25">
      <c r="B50" s="74" t="str">
        <f t="shared" si="2"/>
        <v xml:space="preserve">Centro_Santa Clara </v>
      </c>
      <c r="C50" s="110" t="s">
        <v>28</v>
      </c>
      <c r="D50" s="110" t="s">
        <v>72</v>
      </c>
      <c r="E50" s="110" t="s">
        <v>4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22">
        <f t="shared" si="3"/>
        <v>0</v>
      </c>
      <c r="AL50" s="20">
        <f t="shared" si="4"/>
        <v>0</v>
      </c>
      <c r="AN50" s="16"/>
    </row>
    <row r="51" spans="2:40" customFormat="1" ht="15" x14ac:dyDescent="0.25">
      <c r="B51" s="74" t="str">
        <f t="shared" si="2"/>
        <v>Centro_INIFAP SAN LUIS</v>
      </c>
      <c r="C51" s="110" t="s">
        <v>28</v>
      </c>
      <c r="D51" s="110" t="s">
        <v>73</v>
      </c>
      <c r="E51" s="110" t="s">
        <v>124</v>
      </c>
      <c r="F51" s="117">
        <v>0</v>
      </c>
      <c r="G51" s="117">
        <v>0</v>
      </c>
      <c r="H51" s="117">
        <v>0</v>
      </c>
      <c r="I51" s="117">
        <v>0</v>
      </c>
      <c r="J51" s="117">
        <v>1.4</v>
      </c>
      <c r="K51" s="117">
        <v>0</v>
      </c>
      <c r="L51" s="117">
        <v>0.4</v>
      </c>
      <c r="M51" s="117">
        <v>0.6</v>
      </c>
      <c r="N51" s="117">
        <v>21.6</v>
      </c>
      <c r="O51" s="117">
        <v>3.6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0.6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22">
        <f t="shared" si="3"/>
        <v>28.200000000000003</v>
      </c>
      <c r="AL51" s="20">
        <f t="shared" si="4"/>
        <v>0.90967741935483881</v>
      </c>
    </row>
    <row r="52" spans="2:40" customFormat="1" ht="15" x14ac:dyDescent="0.25">
      <c r="B52" s="74" t="str">
        <f t="shared" si="2"/>
        <v>Centro_La Lugarda</v>
      </c>
      <c r="C52" s="110" t="s">
        <v>28</v>
      </c>
      <c r="D52" s="110" t="s">
        <v>74</v>
      </c>
      <c r="E52" s="110" t="s">
        <v>75</v>
      </c>
      <c r="F52" s="117">
        <v>0</v>
      </c>
      <c r="G52" s="117">
        <v>0</v>
      </c>
      <c r="H52" s="117">
        <v>0</v>
      </c>
      <c r="I52" s="117">
        <v>0</v>
      </c>
      <c r="J52" s="117">
        <v>0.8</v>
      </c>
      <c r="K52" s="117">
        <v>0</v>
      </c>
      <c r="L52" s="117">
        <v>0</v>
      </c>
      <c r="M52" s="117">
        <v>0.2</v>
      </c>
      <c r="N52" s="117">
        <v>9.8000000000000007</v>
      </c>
      <c r="O52" s="117">
        <v>0.8</v>
      </c>
      <c r="P52" s="117">
        <v>0</v>
      </c>
      <c r="Q52" s="117">
        <v>0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0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1</v>
      </c>
      <c r="AD52" s="117">
        <v>0.2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22">
        <f t="shared" si="3"/>
        <v>12.8</v>
      </c>
      <c r="AL52" s="20">
        <f t="shared" si="4"/>
        <v>0.41290322580645161</v>
      </c>
      <c r="AN52" s="16"/>
    </row>
    <row r="53" spans="2:40" customFormat="1" ht="15" x14ac:dyDescent="0.25">
      <c r="B53" s="74" t="str">
        <f t="shared" si="2"/>
        <v>Centro_La Purisima</v>
      </c>
      <c r="C53" s="110" t="s">
        <v>28</v>
      </c>
      <c r="D53" s="110" t="s">
        <v>76</v>
      </c>
      <c r="E53" s="110" t="s">
        <v>77</v>
      </c>
      <c r="F53" s="117">
        <v>0</v>
      </c>
      <c r="G53" s="117">
        <v>0</v>
      </c>
      <c r="H53" s="117">
        <v>0</v>
      </c>
      <c r="I53" s="117">
        <v>0</v>
      </c>
      <c r="J53" s="117">
        <v>0.8</v>
      </c>
      <c r="K53" s="117">
        <v>0</v>
      </c>
      <c r="L53" s="117">
        <v>0</v>
      </c>
      <c r="M53" s="117">
        <v>0.6</v>
      </c>
      <c r="N53" s="117">
        <v>11.6</v>
      </c>
      <c r="O53" s="117">
        <v>0.4</v>
      </c>
      <c r="P53" s="117">
        <v>0.2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0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2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22">
        <f t="shared" si="3"/>
        <v>15.6</v>
      </c>
      <c r="AL53" s="20">
        <f t="shared" si="4"/>
        <v>0.50322580645161286</v>
      </c>
    </row>
    <row r="54" spans="2:40" customFormat="1" ht="15" x14ac:dyDescent="0.25">
      <c r="B54" s="74" t="str">
        <f t="shared" si="2"/>
        <v>Centro_San Ignacio</v>
      </c>
      <c r="C54" s="110" t="s">
        <v>28</v>
      </c>
      <c r="D54" s="110" t="s">
        <v>78</v>
      </c>
      <c r="E54" s="110" t="s">
        <v>79</v>
      </c>
      <c r="F54" s="117">
        <v>0</v>
      </c>
      <c r="G54" s="117">
        <v>0</v>
      </c>
      <c r="H54" s="117">
        <v>0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22">
        <f t="shared" si="3"/>
        <v>0</v>
      </c>
      <c r="AL54" s="20">
        <f t="shared" si="4"/>
        <v>0</v>
      </c>
      <c r="AN54" s="16"/>
    </row>
    <row r="55" spans="2:40" customFormat="1" ht="15" x14ac:dyDescent="0.25">
      <c r="B55" s="74" t="str">
        <f t="shared" si="2"/>
        <v>Centro_San Isidro</v>
      </c>
      <c r="C55" s="110" t="s">
        <v>28</v>
      </c>
      <c r="D55" s="110" t="s">
        <v>80</v>
      </c>
      <c r="E55" s="110" t="s">
        <v>79</v>
      </c>
      <c r="F55" s="117">
        <v>3.6</v>
      </c>
      <c r="G55" s="117">
        <v>0.6</v>
      </c>
      <c r="H55" s="117">
        <v>0</v>
      </c>
      <c r="I55" s="117">
        <v>0</v>
      </c>
      <c r="J55" s="117">
        <v>0</v>
      </c>
      <c r="K55" s="117">
        <v>0</v>
      </c>
      <c r="L55" s="117">
        <v>0.4</v>
      </c>
      <c r="M55" s="117">
        <v>1.8</v>
      </c>
      <c r="N55" s="117">
        <v>0</v>
      </c>
      <c r="O55" s="117">
        <v>0.8</v>
      </c>
      <c r="P55" s="117">
        <v>0</v>
      </c>
      <c r="Q55" s="117">
        <v>0.6</v>
      </c>
      <c r="R55" s="117">
        <v>0</v>
      </c>
      <c r="S55" s="117">
        <v>0</v>
      </c>
      <c r="T55" s="117">
        <v>0.6</v>
      </c>
      <c r="U55" s="117">
        <v>0.6</v>
      </c>
      <c r="V55" s="117">
        <v>0.4</v>
      </c>
      <c r="W55" s="117">
        <v>0.6</v>
      </c>
      <c r="X55" s="117">
        <v>0.4</v>
      </c>
      <c r="Y55" s="117">
        <v>2</v>
      </c>
      <c r="Z55" s="117">
        <v>0</v>
      </c>
      <c r="AA55" s="117">
        <v>0.6</v>
      </c>
      <c r="AB55" s="117">
        <v>2.8</v>
      </c>
      <c r="AC55" s="117">
        <v>1.4</v>
      </c>
      <c r="AD55" s="117">
        <v>0.2</v>
      </c>
      <c r="AE55" s="117">
        <v>0</v>
      </c>
      <c r="AF55" s="117">
        <v>0.2</v>
      </c>
      <c r="AG55" s="117">
        <v>0.2</v>
      </c>
      <c r="AH55" s="117">
        <v>0.2</v>
      </c>
      <c r="AI55" s="117">
        <v>0</v>
      </c>
      <c r="AJ55" s="117">
        <v>0</v>
      </c>
      <c r="AK55" s="22">
        <f t="shared" si="3"/>
        <v>17.999999999999996</v>
      </c>
      <c r="AL55" s="20">
        <f t="shared" si="4"/>
        <v>0.58064516129032251</v>
      </c>
    </row>
    <row r="56" spans="2:40" customFormat="1" ht="15" x14ac:dyDescent="0.25">
      <c r="B56" s="74" t="str">
        <f t="shared" si="2"/>
        <v>Huasteca_5 de Mayo</v>
      </c>
      <c r="C56" s="74" t="s">
        <v>10</v>
      </c>
      <c r="D56" s="74" t="s">
        <v>83</v>
      </c>
      <c r="E56" s="74" t="s">
        <v>84</v>
      </c>
      <c r="F56" s="150" t="s">
        <v>162</v>
      </c>
      <c r="G56" s="150" t="s">
        <v>162</v>
      </c>
      <c r="H56" s="150" t="s">
        <v>162</v>
      </c>
      <c r="I56" s="150" t="s">
        <v>162</v>
      </c>
      <c r="J56" s="150" t="s">
        <v>162</v>
      </c>
      <c r="K56" s="150" t="s">
        <v>162</v>
      </c>
      <c r="L56" s="150" t="s">
        <v>162</v>
      </c>
      <c r="M56" s="150" t="s">
        <v>162</v>
      </c>
      <c r="N56" s="150" t="s">
        <v>162</v>
      </c>
      <c r="O56" s="150" t="s">
        <v>162</v>
      </c>
      <c r="P56" s="150" t="s">
        <v>162</v>
      </c>
      <c r="Q56" s="150" t="s">
        <v>162</v>
      </c>
      <c r="R56" s="150" t="s">
        <v>162</v>
      </c>
      <c r="S56" s="150" t="s">
        <v>162</v>
      </c>
      <c r="T56" s="150" t="s">
        <v>162</v>
      </c>
      <c r="U56" s="150" t="s">
        <v>162</v>
      </c>
      <c r="V56" s="150" t="s">
        <v>162</v>
      </c>
      <c r="W56" s="150" t="s">
        <v>162</v>
      </c>
      <c r="X56" s="150" t="s">
        <v>162</v>
      </c>
      <c r="Y56" s="150" t="s">
        <v>162</v>
      </c>
      <c r="Z56" s="150" t="s">
        <v>162</v>
      </c>
      <c r="AA56" s="150" t="s">
        <v>162</v>
      </c>
      <c r="AB56" s="150" t="s">
        <v>162</v>
      </c>
      <c r="AC56" s="150" t="s">
        <v>162</v>
      </c>
      <c r="AD56" s="150" t="s">
        <v>162</v>
      </c>
      <c r="AE56" s="150" t="s">
        <v>162</v>
      </c>
      <c r="AF56" s="150" t="s">
        <v>162</v>
      </c>
      <c r="AG56" s="150" t="s">
        <v>162</v>
      </c>
      <c r="AH56" s="150" t="s">
        <v>162</v>
      </c>
      <c r="AI56" s="150" t="s">
        <v>162</v>
      </c>
      <c r="AJ56" s="150" t="s">
        <v>162</v>
      </c>
      <c r="AK56" s="22">
        <f t="shared" si="3"/>
        <v>0</v>
      </c>
      <c r="AL56" s="20" t="e">
        <f t="shared" si="4"/>
        <v>#DIV/0!</v>
      </c>
    </row>
    <row r="57" spans="2:40" customFormat="1" ht="15" x14ac:dyDescent="0.25">
      <c r="B57" s="74" t="str">
        <f t="shared" si="2"/>
        <v>Huasteca_Estación Coyoles</v>
      </c>
      <c r="C57" s="74" t="s">
        <v>10</v>
      </c>
      <c r="D57" s="74" t="s">
        <v>85</v>
      </c>
      <c r="E57" s="74" t="s">
        <v>84</v>
      </c>
      <c r="F57" s="150" t="s">
        <v>162</v>
      </c>
      <c r="G57" s="150" t="s">
        <v>162</v>
      </c>
      <c r="H57" s="150" t="s">
        <v>162</v>
      </c>
      <c r="I57" s="150" t="s">
        <v>162</v>
      </c>
      <c r="J57" s="150" t="s">
        <v>162</v>
      </c>
      <c r="K57" s="150" t="s">
        <v>162</v>
      </c>
      <c r="L57" s="150" t="s">
        <v>162</v>
      </c>
      <c r="M57" s="150" t="s">
        <v>162</v>
      </c>
      <c r="N57" s="150" t="s">
        <v>162</v>
      </c>
      <c r="O57" s="150" t="s">
        <v>162</v>
      </c>
      <c r="P57" s="150" t="s">
        <v>162</v>
      </c>
      <c r="Q57" s="150" t="s">
        <v>162</v>
      </c>
      <c r="R57" s="150" t="s">
        <v>162</v>
      </c>
      <c r="S57" s="150" t="s">
        <v>162</v>
      </c>
      <c r="T57" s="150" t="s">
        <v>162</v>
      </c>
      <c r="U57" s="150" t="s">
        <v>162</v>
      </c>
      <c r="V57" s="150" t="s">
        <v>162</v>
      </c>
      <c r="W57" s="150" t="s">
        <v>162</v>
      </c>
      <c r="X57" s="150" t="s">
        <v>162</v>
      </c>
      <c r="Y57" s="150" t="s">
        <v>162</v>
      </c>
      <c r="Z57" s="150" t="s">
        <v>162</v>
      </c>
      <c r="AA57" s="150" t="s">
        <v>162</v>
      </c>
      <c r="AB57" s="150" t="s">
        <v>162</v>
      </c>
      <c r="AC57" s="150" t="s">
        <v>162</v>
      </c>
      <c r="AD57" s="150" t="s">
        <v>162</v>
      </c>
      <c r="AE57" s="150" t="s">
        <v>162</v>
      </c>
      <c r="AF57" s="150" t="s">
        <v>162</v>
      </c>
      <c r="AG57" s="150" t="s">
        <v>162</v>
      </c>
      <c r="AH57" s="150" t="s">
        <v>162</v>
      </c>
      <c r="AI57" s="150" t="s">
        <v>162</v>
      </c>
      <c r="AJ57" s="150" t="s">
        <v>162</v>
      </c>
      <c r="AK57" s="22">
        <f t="shared" si="3"/>
        <v>0</v>
      </c>
      <c r="AL57" s="20" t="e">
        <f t="shared" si="4"/>
        <v>#DIV/0!</v>
      </c>
      <c r="AN57" s="16"/>
    </row>
    <row r="58" spans="2:40" customFormat="1" ht="15" x14ac:dyDescent="0.25">
      <c r="B58" s="74" t="str">
        <f t="shared" si="2"/>
        <v>Huasteca_Ingenio Plan de Ayala</v>
      </c>
      <c r="C58" s="74" t="s">
        <v>10</v>
      </c>
      <c r="D58" s="74" t="s">
        <v>121</v>
      </c>
      <c r="E58" s="74" t="s">
        <v>84</v>
      </c>
      <c r="F58" s="150" t="s">
        <v>162</v>
      </c>
      <c r="G58" s="150" t="s">
        <v>162</v>
      </c>
      <c r="H58" s="150" t="s">
        <v>162</v>
      </c>
      <c r="I58" s="150" t="s">
        <v>162</v>
      </c>
      <c r="J58" s="150" t="s">
        <v>162</v>
      </c>
      <c r="K58" s="150" t="s">
        <v>162</v>
      </c>
      <c r="L58" s="150" t="s">
        <v>162</v>
      </c>
      <c r="M58" s="150" t="s">
        <v>162</v>
      </c>
      <c r="N58" s="150" t="s">
        <v>162</v>
      </c>
      <c r="O58" s="150" t="s">
        <v>162</v>
      </c>
      <c r="P58" s="150" t="s">
        <v>162</v>
      </c>
      <c r="Q58" s="150" t="s">
        <v>162</v>
      </c>
      <c r="R58" s="150" t="s">
        <v>162</v>
      </c>
      <c r="S58" s="150" t="s">
        <v>162</v>
      </c>
      <c r="T58" s="150" t="s">
        <v>162</v>
      </c>
      <c r="U58" s="150" t="s">
        <v>162</v>
      </c>
      <c r="V58" s="150" t="s">
        <v>162</v>
      </c>
      <c r="W58" s="150" t="s">
        <v>162</v>
      </c>
      <c r="X58" s="150" t="s">
        <v>162</v>
      </c>
      <c r="Y58" s="150" t="s">
        <v>162</v>
      </c>
      <c r="Z58" s="150" t="s">
        <v>162</v>
      </c>
      <c r="AA58" s="150" t="s">
        <v>162</v>
      </c>
      <c r="AB58" s="150" t="s">
        <v>162</v>
      </c>
      <c r="AC58" s="150" t="s">
        <v>162</v>
      </c>
      <c r="AD58" s="150" t="s">
        <v>162</v>
      </c>
      <c r="AE58" s="150" t="s">
        <v>162</v>
      </c>
      <c r="AF58" s="150" t="s">
        <v>162</v>
      </c>
      <c r="AG58" s="150" t="s">
        <v>162</v>
      </c>
      <c r="AH58" s="150" t="s">
        <v>162</v>
      </c>
      <c r="AI58" s="150" t="s">
        <v>162</v>
      </c>
      <c r="AJ58" s="150" t="s">
        <v>162</v>
      </c>
      <c r="AK58" s="22">
        <f t="shared" si="3"/>
        <v>0</v>
      </c>
      <c r="AL58" s="20" t="e">
        <f t="shared" si="4"/>
        <v>#DIV/0!</v>
      </c>
    </row>
    <row r="59" spans="2:40" customFormat="1" ht="15" x14ac:dyDescent="0.25">
      <c r="B59" s="74" t="str">
        <f t="shared" si="2"/>
        <v>Huasteca_La Hincada</v>
      </c>
      <c r="C59" s="74" t="s">
        <v>10</v>
      </c>
      <c r="D59" s="74" t="s">
        <v>86</v>
      </c>
      <c r="E59" s="74" t="s">
        <v>84</v>
      </c>
      <c r="F59" s="150" t="s">
        <v>162</v>
      </c>
      <c r="G59" s="150" t="s">
        <v>162</v>
      </c>
      <c r="H59" s="150" t="s">
        <v>162</v>
      </c>
      <c r="I59" s="150" t="s">
        <v>162</v>
      </c>
      <c r="J59" s="150" t="s">
        <v>162</v>
      </c>
      <c r="K59" s="150" t="s">
        <v>162</v>
      </c>
      <c r="L59" s="150" t="s">
        <v>162</v>
      </c>
      <c r="M59" s="150" t="s">
        <v>162</v>
      </c>
      <c r="N59" s="150" t="s">
        <v>162</v>
      </c>
      <c r="O59" s="150" t="s">
        <v>162</v>
      </c>
      <c r="P59" s="150" t="s">
        <v>162</v>
      </c>
      <c r="Q59" s="150" t="s">
        <v>162</v>
      </c>
      <c r="R59" s="150" t="s">
        <v>162</v>
      </c>
      <c r="S59" s="150" t="s">
        <v>162</v>
      </c>
      <c r="T59" s="150" t="s">
        <v>162</v>
      </c>
      <c r="U59" s="150" t="s">
        <v>162</v>
      </c>
      <c r="V59" s="150" t="s">
        <v>162</v>
      </c>
      <c r="W59" s="150" t="s">
        <v>162</v>
      </c>
      <c r="X59" s="150" t="s">
        <v>162</v>
      </c>
      <c r="Y59" s="150" t="s">
        <v>162</v>
      </c>
      <c r="Z59" s="150" t="s">
        <v>162</v>
      </c>
      <c r="AA59" s="150" t="s">
        <v>162</v>
      </c>
      <c r="AB59" s="150" t="s">
        <v>162</v>
      </c>
      <c r="AC59" s="150" t="s">
        <v>162</v>
      </c>
      <c r="AD59" s="150" t="s">
        <v>162</v>
      </c>
      <c r="AE59" s="150" t="s">
        <v>162</v>
      </c>
      <c r="AF59" s="150" t="s">
        <v>162</v>
      </c>
      <c r="AG59" s="150" t="s">
        <v>162</v>
      </c>
      <c r="AH59" s="150" t="s">
        <v>162</v>
      </c>
      <c r="AI59" s="150" t="s">
        <v>162</v>
      </c>
      <c r="AJ59" s="150" t="s">
        <v>162</v>
      </c>
      <c r="AK59" s="22">
        <f t="shared" si="3"/>
        <v>0</v>
      </c>
      <c r="AL59" s="20" t="e">
        <f t="shared" si="4"/>
        <v>#DIV/0!</v>
      </c>
      <c r="AN59" s="16"/>
    </row>
    <row r="60" spans="2:40" customFormat="1" ht="15" x14ac:dyDescent="0.25">
      <c r="B60" s="74" t="str">
        <f t="shared" si="2"/>
        <v>Huasteca_Tampaya</v>
      </c>
      <c r="C60" s="74" t="s">
        <v>10</v>
      </c>
      <c r="D60" s="74" t="s">
        <v>87</v>
      </c>
      <c r="E60" s="74" t="s">
        <v>84</v>
      </c>
      <c r="F60" s="150" t="s">
        <v>162</v>
      </c>
      <c r="G60" s="150" t="s">
        <v>162</v>
      </c>
      <c r="H60" s="150" t="s">
        <v>162</v>
      </c>
      <c r="I60" s="150" t="s">
        <v>162</v>
      </c>
      <c r="J60" s="150" t="s">
        <v>162</v>
      </c>
      <c r="K60" s="150" t="s">
        <v>162</v>
      </c>
      <c r="L60" s="150" t="s">
        <v>162</v>
      </c>
      <c r="M60" s="150" t="s">
        <v>162</v>
      </c>
      <c r="N60" s="150" t="s">
        <v>162</v>
      </c>
      <c r="O60" s="150" t="s">
        <v>162</v>
      </c>
      <c r="P60" s="150" t="s">
        <v>162</v>
      </c>
      <c r="Q60" s="150" t="s">
        <v>162</v>
      </c>
      <c r="R60" s="150" t="s">
        <v>162</v>
      </c>
      <c r="S60" s="150" t="s">
        <v>162</v>
      </c>
      <c r="T60" s="150" t="s">
        <v>162</v>
      </c>
      <c r="U60" s="150" t="s">
        <v>162</v>
      </c>
      <c r="V60" s="150" t="s">
        <v>162</v>
      </c>
      <c r="W60" s="150" t="s">
        <v>162</v>
      </c>
      <c r="X60" s="150" t="s">
        <v>162</v>
      </c>
      <c r="Y60" s="150" t="s">
        <v>162</v>
      </c>
      <c r="Z60" s="150" t="s">
        <v>162</v>
      </c>
      <c r="AA60" s="150" t="s">
        <v>162</v>
      </c>
      <c r="AB60" s="150" t="s">
        <v>162</v>
      </c>
      <c r="AC60" s="150" t="s">
        <v>162</v>
      </c>
      <c r="AD60" s="150" t="s">
        <v>162</v>
      </c>
      <c r="AE60" s="150" t="s">
        <v>162</v>
      </c>
      <c r="AF60" s="150" t="s">
        <v>162</v>
      </c>
      <c r="AG60" s="150" t="s">
        <v>162</v>
      </c>
      <c r="AH60" s="150" t="s">
        <v>162</v>
      </c>
      <c r="AI60" s="150" t="s">
        <v>162</v>
      </c>
      <c r="AJ60" s="150" t="s">
        <v>162</v>
      </c>
      <c r="AK60" s="22">
        <f t="shared" si="3"/>
        <v>0</v>
      </c>
      <c r="AL60" s="20" t="e">
        <f t="shared" si="4"/>
        <v>#DIV/0!</v>
      </c>
    </row>
    <row r="61" spans="2:40" customFormat="1" ht="15" x14ac:dyDescent="0.25">
      <c r="B61" s="74" t="str">
        <f t="shared" si="2"/>
        <v>Huasteca_INIFAP Ebano</v>
      </c>
      <c r="C61" s="74" t="s">
        <v>10</v>
      </c>
      <c r="D61" s="74" t="s">
        <v>88</v>
      </c>
      <c r="E61" s="74" t="s">
        <v>89</v>
      </c>
      <c r="F61" s="117">
        <v>0</v>
      </c>
      <c r="G61" s="117">
        <v>0.1</v>
      </c>
      <c r="H61" s="117">
        <v>0</v>
      </c>
      <c r="I61" s="117">
        <v>0.2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2.7</v>
      </c>
      <c r="U61" s="117">
        <v>6.2</v>
      </c>
      <c r="V61" s="117">
        <v>0.1</v>
      </c>
      <c r="W61" s="117">
        <v>0</v>
      </c>
      <c r="X61" s="117">
        <v>0</v>
      </c>
      <c r="Y61" s="117">
        <v>0.1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0.1</v>
      </c>
      <c r="AF61" s="117">
        <v>0</v>
      </c>
      <c r="AG61" s="117">
        <v>0</v>
      </c>
      <c r="AH61" s="117">
        <v>0</v>
      </c>
      <c r="AI61" s="117">
        <v>0.3</v>
      </c>
      <c r="AJ61" s="117">
        <v>0</v>
      </c>
      <c r="AK61" s="22">
        <f t="shared" si="3"/>
        <v>9.7999999999999989</v>
      </c>
      <c r="AL61" s="20">
        <f t="shared" si="4"/>
        <v>0.31612903225806449</v>
      </c>
      <c r="AN61" s="16"/>
    </row>
    <row r="62" spans="2:40" customFormat="1" ht="15" x14ac:dyDescent="0.25">
      <c r="B62" s="74" t="str">
        <f t="shared" si="2"/>
        <v>Huasteca_Ponciano</v>
      </c>
      <c r="C62" s="74" t="s">
        <v>10</v>
      </c>
      <c r="D62" s="74" t="s">
        <v>90</v>
      </c>
      <c r="E62" s="74" t="s">
        <v>89</v>
      </c>
      <c r="F62" s="117">
        <v>0.1</v>
      </c>
      <c r="G62" s="117">
        <v>4.4000000000000004</v>
      </c>
      <c r="H62" s="117">
        <v>0</v>
      </c>
      <c r="I62" s="117">
        <v>0.8</v>
      </c>
      <c r="J62" s="117">
        <v>0</v>
      </c>
      <c r="K62" s="117">
        <v>0</v>
      </c>
      <c r="L62" s="117">
        <v>0.8</v>
      </c>
      <c r="M62" s="117">
        <v>0</v>
      </c>
      <c r="N62" s="117">
        <v>11</v>
      </c>
      <c r="O62" s="117">
        <v>0</v>
      </c>
      <c r="P62" s="117">
        <v>0</v>
      </c>
      <c r="Q62" s="117">
        <v>0</v>
      </c>
      <c r="R62" s="117">
        <v>0.1</v>
      </c>
      <c r="S62" s="117">
        <v>0</v>
      </c>
      <c r="T62" s="117">
        <v>0</v>
      </c>
      <c r="U62" s="117">
        <v>0</v>
      </c>
      <c r="V62" s="117">
        <v>0</v>
      </c>
      <c r="W62" s="117">
        <v>0</v>
      </c>
      <c r="X62" s="117">
        <v>0</v>
      </c>
      <c r="Y62" s="117">
        <v>0</v>
      </c>
      <c r="Z62" s="117">
        <v>0</v>
      </c>
      <c r="AA62" s="117">
        <v>0</v>
      </c>
      <c r="AB62" s="117">
        <v>0.7</v>
      </c>
      <c r="AC62" s="117">
        <v>1</v>
      </c>
      <c r="AD62" s="117">
        <v>0</v>
      </c>
      <c r="AE62" s="117">
        <v>0</v>
      </c>
      <c r="AF62" s="117">
        <v>0</v>
      </c>
      <c r="AG62" s="117">
        <v>2</v>
      </c>
      <c r="AH62" s="117">
        <v>0.2</v>
      </c>
      <c r="AI62" s="117">
        <v>0</v>
      </c>
      <c r="AJ62" s="117">
        <v>0</v>
      </c>
      <c r="AK62" s="22">
        <f t="shared" si="3"/>
        <v>21.1</v>
      </c>
      <c r="AL62" s="20">
        <f t="shared" si="4"/>
        <v>0.6806451612903226</v>
      </c>
    </row>
    <row r="63" spans="2:40" customFormat="1" ht="15" x14ac:dyDescent="0.25">
      <c r="B63" s="74" t="str">
        <f t="shared" si="2"/>
        <v>Huasteca_Santa Fé</v>
      </c>
      <c r="C63" s="74" t="s">
        <v>10</v>
      </c>
      <c r="D63" s="74" t="s">
        <v>91</v>
      </c>
      <c r="E63" s="74" t="s">
        <v>89</v>
      </c>
      <c r="F63" s="117">
        <v>0.2</v>
      </c>
      <c r="G63" s="117">
        <v>6.8</v>
      </c>
      <c r="H63" s="117">
        <v>0</v>
      </c>
      <c r="I63" s="117">
        <v>0</v>
      </c>
      <c r="J63" s="117">
        <v>0</v>
      </c>
      <c r="K63" s="117">
        <v>0</v>
      </c>
      <c r="L63" s="117">
        <v>0.4</v>
      </c>
      <c r="M63" s="117">
        <v>0</v>
      </c>
      <c r="N63" s="117">
        <v>0</v>
      </c>
      <c r="O63" s="117">
        <v>0</v>
      </c>
      <c r="P63" s="117">
        <v>0</v>
      </c>
      <c r="Q63" s="117">
        <v>0</v>
      </c>
      <c r="R63" s="117">
        <v>0</v>
      </c>
      <c r="S63" s="117">
        <v>0</v>
      </c>
      <c r="T63" s="117">
        <v>0</v>
      </c>
      <c r="U63" s="117">
        <v>0</v>
      </c>
      <c r="V63" s="117">
        <v>0</v>
      </c>
      <c r="W63" s="117">
        <v>0</v>
      </c>
      <c r="X63" s="117">
        <v>0</v>
      </c>
      <c r="Y63" s="117">
        <v>0</v>
      </c>
      <c r="Z63" s="117">
        <v>0</v>
      </c>
      <c r="AA63" s="117">
        <v>0</v>
      </c>
      <c r="AB63" s="117">
        <v>0</v>
      </c>
      <c r="AC63" s="117">
        <v>0</v>
      </c>
      <c r="AD63" s="117">
        <v>0</v>
      </c>
      <c r="AE63" s="117">
        <v>0</v>
      </c>
      <c r="AF63" s="117">
        <v>0</v>
      </c>
      <c r="AG63" s="117">
        <v>0</v>
      </c>
      <c r="AH63" s="117">
        <v>0</v>
      </c>
      <c r="AI63" s="117">
        <v>0</v>
      </c>
      <c r="AJ63" s="117">
        <v>0</v>
      </c>
      <c r="AK63" s="22">
        <f t="shared" si="3"/>
        <v>7.4</v>
      </c>
      <c r="AL63" s="20">
        <f t="shared" si="4"/>
        <v>0.23870967741935484</v>
      </c>
      <c r="AN63" s="16"/>
    </row>
    <row r="64" spans="2:40" customFormat="1" ht="15" x14ac:dyDescent="0.25">
      <c r="B64" s="74" t="str">
        <f t="shared" si="2"/>
        <v xml:space="preserve">Huasteca_Santa Martha </v>
      </c>
      <c r="C64" s="74" t="s">
        <v>10</v>
      </c>
      <c r="D64" s="74" t="s">
        <v>92</v>
      </c>
      <c r="E64" s="74" t="s">
        <v>89</v>
      </c>
      <c r="F64" s="117">
        <v>0</v>
      </c>
      <c r="G64" s="117">
        <v>0</v>
      </c>
      <c r="H64" s="117">
        <v>0</v>
      </c>
      <c r="I64" s="117">
        <v>0.2</v>
      </c>
      <c r="J64" s="117">
        <v>0.1</v>
      </c>
      <c r="K64" s="117">
        <v>0</v>
      </c>
      <c r="L64" s="117">
        <v>0</v>
      </c>
      <c r="M64" s="117">
        <v>0</v>
      </c>
      <c r="N64" s="117">
        <v>0</v>
      </c>
      <c r="O64" s="117">
        <v>0.1</v>
      </c>
      <c r="P64" s="117">
        <v>0.2</v>
      </c>
      <c r="Q64" s="117">
        <v>0</v>
      </c>
      <c r="R64" s="117">
        <v>0.1</v>
      </c>
      <c r="S64" s="117">
        <v>0</v>
      </c>
      <c r="T64" s="117">
        <v>3.3</v>
      </c>
      <c r="U64" s="117">
        <v>6.1</v>
      </c>
      <c r="V64" s="117">
        <v>0.1</v>
      </c>
      <c r="W64" s="117">
        <v>0.2</v>
      </c>
      <c r="X64" s="117">
        <v>0.2</v>
      </c>
      <c r="Y64" s="117">
        <v>0.2</v>
      </c>
      <c r="Z64" s="117">
        <v>0.3</v>
      </c>
      <c r="AA64" s="117">
        <v>0</v>
      </c>
      <c r="AB64" s="117">
        <v>0</v>
      </c>
      <c r="AC64" s="117">
        <v>0</v>
      </c>
      <c r="AD64" s="117">
        <v>0.1</v>
      </c>
      <c r="AE64" s="117">
        <v>0.2</v>
      </c>
      <c r="AF64" s="117">
        <v>0</v>
      </c>
      <c r="AG64" s="117">
        <v>0</v>
      </c>
      <c r="AH64" s="117">
        <v>0</v>
      </c>
      <c r="AI64" s="117">
        <v>0.1</v>
      </c>
      <c r="AJ64" s="117">
        <v>0.1</v>
      </c>
      <c r="AK64" s="22">
        <f t="shared" si="3"/>
        <v>11.599999999999996</v>
      </c>
      <c r="AL64" s="20">
        <f t="shared" si="4"/>
        <v>0.37419354838709667</v>
      </c>
    </row>
    <row r="65" spans="2:40" customFormat="1" ht="15" x14ac:dyDescent="0.25">
      <c r="B65" s="74" t="str">
        <f t="shared" si="2"/>
        <v>Huasteca_El Estribo</v>
      </c>
      <c r="C65" s="74" t="s">
        <v>10</v>
      </c>
      <c r="D65" s="74" t="s">
        <v>93</v>
      </c>
      <c r="E65" s="74" t="s">
        <v>94</v>
      </c>
      <c r="F65" s="150" t="s">
        <v>162</v>
      </c>
      <c r="G65" s="150" t="s">
        <v>162</v>
      </c>
      <c r="H65" s="150" t="s">
        <v>162</v>
      </c>
      <c r="I65" s="150" t="s">
        <v>162</v>
      </c>
      <c r="J65" s="150" t="s">
        <v>162</v>
      </c>
      <c r="K65" s="150" t="s">
        <v>162</v>
      </c>
      <c r="L65" s="150" t="s">
        <v>162</v>
      </c>
      <c r="M65" s="150" t="s">
        <v>162</v>
      </c>
      <c r="N65" s="150" t="s">
        <v>162</v>
      </c>
      <c r="O65" s="150" t="s">
        <v>162</v>
      </c>
      <c r="P65" s="150" t="s">
        <v>162</v>
      </c>
      <c r="Q65" s="150" t="s">
        <v>162</v>
      </c>
      <c r="R65" s="150" t="s">
        <v>162</v>
      </c>
      <c r="S65" s="150" t="s">
        <v>162</v>
      </c>
      <c r="T65" s="150" t="s">
        <v>162</v>
      </c>
      <c r="U65" s="150" t="s">
        <v>162</v>
      </c>
      <c r="V65" s="150" t="s">
        <v>162</v>
      </c>
      <c r="W65" s="150" t="s">
        <v>162</v>
      </c>
      <c r="X65" s="150" t="s">
        <v>162</v>
      </c>
      <c r="Y65" s="150" t="s">
        <v>162</v>
      </c>
      <c r="Z65" s="150" t="s">
        <v>162</v>
      </c>
      <c r="AA65" s="150" t="s">
        <v>162</v>
      </c>
      <c r="AB65" s="150" t="s">
        <v>162</v>
      </c>
      <c r="AC65" s="150" t="s">
        <v>162</v>
      </c>
      <c r="AD65" s="150" t="s">
        <v>162</v>
      </c>
      <c r="AE65" s="150" t="s">
        <v>162</v>
      </c>
      <c r="AF65" s="150" t="s">
        <v>162</v>
      </c>
      <c r="AG65" s="150" t="s">
        <v>162</v>
      </c>
      <c r="AH65" s="150" t="s">
        <v>162</v>
      </c>
      <c r="AI65" s="150" t="s">
        <v>162</v>
      </c>
      <c r="AJ65" s="150" t="s">
        <v>162</v>
      </c>
      <c r="AK65" s="22">
        <f t="shared" si="3"/>
        <v>0</v>
      </c>
      <c r="AL65" s="20" t="e">
        <f t="shared" si="4"/>
        <v>#DIV/0!</v>
      </c>
      <c r="AN65" s="16"/>
    </row>
    <row r="66" spans="2:40" customFormat="1" ht="15" x14ac:dyDescent="0.25">
      <c r="B66" s="74" t="str">
        <f t="shared" si="2"/>
        <v>Huasteca_El Rosario</v>
      </c>
      <c r="C66" s="74" t="s">
        <v>10</v>
      </c>
      <c r="D66" s="74" t="s">
        <v>95</v>
      </c>
      <c r="E66" s="74" t="s">
        <v>94</v>
      </c>
      <c r="F66" s="150" t="s">
        <v>162</v>
      </c>
      <c r="G66" s="150" t="s">
        <v>162</v>
      </c>
      <c r="H66" s="150" t="s">
        <v>162</v>
      </c>
      <c r="I66" s="150" t="s">
        <v>162</v>
      </c>
      <c r="J66" s="150" t="s">
        <v>162</v>
      </c>
      <c r="K66" s="150" t="s">
        <v>162</v>
      </c>
      <c r="L66" s="150" t="s">
        <v>162</v>
      </c>
      <c r="M66" s="150" t="s">
        <v>162</v>
      </c>
      <c r="N66" s="150" t="s">
        <v>162</v>
      </c>
      <c r="O66" s="150" t="s">
        <v>162</v>
      </c>
      <c r="P66" s="150" t="s">
        <v>162</v>
      </c>
      <c r="Q66" s="150" t="s">
        <v>162</v>
      </c>
      <c r="R66" s="150" t="s">
        <v>162</v>
      </c>
      <c r="S66" s="150" t="s">
        <v>162</v>
      </c>
      <c r="T66" s="150" t="s">
        <v>162</v>
      </c>
      <c r="U66" s="150" t="s">
        <v>162</v>
      </c>
      <c r="V66" s="150" t="s">
        <v>162</v>
      </c>
      <c r="W66" s="150" t="s">
        <v>162</v>
      </c>
      <c r="X66" s="150" t="s">
        <v>162</v>
      </c>
      <c r="Y66" s="150" t="s">
        <v>162</v>
      </c>
      <c r="Z66" s="150" t="s">
        <v>162</v>
      </c>
      <c r="AA66" s="150" t="s">
        <v>162</v>
      </c>
      <c r="AB66" s="150" t="s">
        <v>162</v>
      </c>
      <c r="AC66" s="150" t="s">
        <v>162</v>
      </c>
      <c r="AD66" s="150" t="s">
        <v>162</v>
      </c>
      <c r="AE66" s="150" t="s">
        <v>162</v>
      </c>
      <c r="AF66" s="150" t="s">
        <v>162</v>
      </c>
      <c r="AG66" s="150" t="s">
        <v>162</v>
      </c>
      <c r="AH66" s="150" t="s">
        <v>162</v>
      </c>
      <c r="AI66" s="150" t="s">
        <v>162</v>
      </c>
      <c r="AJ66" s="150" t="s">
        <v>162</v>
      </c>
      <c r="AK66" s="22">
        <f t="shared" si="3"/>
        <v>0</v>
      </c>
      <c r="AL66" s="20" t="e">
        <f t="shared" si="4"/>
        <v>#DIV/0!</v>
      </c>
    </row>
    <row r="67" spans="2:40" customFormat="1" ht="15" x14ac:dyDescent="0.25">
      <c r="B67" s="74" t="str">
        <f t="shared" si="2"/>
        <v xml:space="preserve">Huasteca_INIFAP Huichihuayan </v>
      </c>
      <c r="C67" s="74" t="s">
        <v>10</v>
      </c>
      <c r="D67" s="74" t="s">
        <v>96</v>
      </c>
      <c r="E67" s="74" t="s">
        <v>97</v>
      </c>
      <c r="F67" s="150" t="s">
        <v>162</v>
      </c>
      <c r="G67" s="150" t="s">
        <v>162</v>
      </c>
      <c r="H67" s="150" t="s">
        <v>162</v>
      </c>
      <c r="I67" s="150" t="s">
        <v>162</v>
      </c>
      <c r="J67" s="150" t="s">
        <v>162</v>
      </c>
      <c r="K67" s="150" t="s">
        <v>162</v>
      </c>
      <c r="L67" s="150" t="s">
        <v>162</v>
      </c>
      <c r="M67" s="150" t="s">
        <v>162</v>
      </c>
      <c r="N67" s="150" t="s">
        <v>162</v>
      </c>
      <c r="O67" s="150" t="s">
        <v>162</v>
      </c>
      <c r="P67" s="150" t="s">
        <v>162</v>
      </c>
      <c r="Q67" s="150" t="s">
        <v>162</v>
      </c>
      <c r="R67" s="150" t="s">
        <v>162</v>
      </c>
      <c r="S67" s="150" t="s">
        <v>162</v>
      </c>
      <c r="T67" s="150" t="s">
        <v>162</v>
      </c>
      <c r="U67" s="150" t="s">
        <v>162</v>
      </c>
      <c r="V67" s="150" t="s">
        <v>162</v>
      </c>
      <c r="W67" s="150" t="s">
        <v>162</v>
      </c>
      <c r="X67" s="150" t="s">
        <v>162</v>
      </c>
      <c r="Y67" s="150" t="s">
        <v>162</v>
      </c>
      <c r="Z67" s="150" t="s">
        <v>162</v>
      </c>
      <c r="AA67" s="150" t="s">
        <v>162</v>
      </c>
      <c r="AB67" s="150" t="s">
        <v>162</v>
      </c>
      <c r="AC67" s="150" t="s">
        <v>162</v>
      </c>
      <c r="AD67" s="150" t="s">
        <v>162</v>
      </c>
      <c r="AE67" s="150" t="s">
        <v>162</v>
      </c>
      <c r="AF67" s="150" t="s">
        <v>162</v>
      </c>
      <c r="AG67" s="150" t="s">
        <v>162</v>
      </c>
      <c r="AH67" s="150" t="s">
        <v>162</v>
      </c>
      <c r="AI67" s="150" t="s">
        <v>162</v>
      </c>
      <c r="AJ67" s="150" t="s">
        <v>162</v>
      </c>
      <c r="AK67" s="22">
        <f t="shared" si="3"/>
        <v>0</v>
      </c>
      <c r="AL67" s="20" t="e">
        <f t="shared" si="4"/>
        <v>#DIV/0!</v>
      </c>
      <c r="AN67" s="16"/>
    </row>
    <row r="68" spans="2:40" customFormat="1" ht="15" x14ac:dyDescent="0.25">
      <c r="B68" s="74" t="str">
        <f t="shared" si="2"/>
        <v>Huasteca_El Encanto</v>
      </c>
      <c r="C68" s="74" t="s">
        <v>10</v>
      </c>
      <c r="D68" s="74" t="s">
        <v>98</v>
      </c>
      <c r="E68" s="74" t="s">
        <v>118</v>
      </c>
      <c r="F68" s="150" t="s">
        <v>162</v>
      </c>
      <c r="G68" s="150" t="s">
        <v>162</v>
      </c>
      <c r="H68" s="150" t="s">
        <v>162</v>
      </c>
      <c r="I68" s="150" t="s">
        <v>162</v>
      </c>
      <c r="J68" s="150" t="s">
        <v>162</v>
      </c>
      <c r="K68" s="150" t="s">
        <v>162</v>
      </c>
      <c r="L68" s="150" t="s">
        <v>162</v>
      </c>
      <c r="M68" s="150" t="s">
        <v>162</v>
      </c>
      <c r="N68" s="150" t="s">
        <v>162</v>
      </c>
      <c r="O68" s="150" t="s">
        <v>162</v>
      </c>
      <c r="P68" s="150" t="s">
        <v>162</v>
      </c>
      <c r="Q68" s="150" t="s">
        <v>162</v>
      </c>
      <c r="R68" s="150" t="s">
        <v>162</v>
      </c>
      <c r="S68" s="150" t="s">
        <v>162</v>
      </c>
      <c r="T68" s="150" t="s">
        <v>162</v>
      </c>
      <c r="U68" s="150" t="s">
        <v>162</v>
      </c>
      <c r="V68" s="150" t="s">
        <v>162</v>
      </c>
      <c r="W68" s="150" t="s">
        <v>162</v>
      </c>
      <c r="X68" s="150" t="s">
        <v>162</v>
      </c>
      <c r="Y68" s="150" t="s">
        <v>162</v>
      </c>
      <c r="Z68" s="150" t="s">
        <v>162</v>
      </c>
      <c r="AA68" s="150" t="s">
        <v>162</v>
      </c>
      <c r="AB68" s="150" t="s">
        <v>162</v>
      </c>
      <c r="AC68" s="150" t="s">
        <v>162</v>
      </c>
      <c r="AD68" s="150" t="s">
        <v>162</v>
      </c>
      <c r="AE68" s="150" t="s">
        <v>162</v>
      </c>
      <c r="AF68" s="150" t="s">
        <v>162</v>
      </c>
      <c r="AG68" s="150" t="s">
        <v>162</v>
      </c>
      <c r="AH68" s="150" t="s">
        <v>162</v>
      </c>
      <c r="AI68" s="150" t="s">
        <v>162</v>
      </c>
      <c r="AJ68" s="150" t="s">
        <v>162</v>
      </c>
      <c r="AK68" s="22">
        <f t="shared" si="3"/>
        <v>0</v>
      </c>
      <c r="AL68" s="20" t="e">
        <f t="shared" si="4"/>
        <v>#DIV/0!</v>
      </c>
    </row>
    <row r="69" spans="2:40" customFormat="1" ht="15" x14ac:dyDescent="0.25">
      <c r="B69" s="74" t="str">
        <f t="shared" si="2"/>
        <v>Huasteca_Tancojol</v>
      </c>
      <c r="C69" s="74" t="s">
        <v>10</v>
      </c>
      <c r="D69" s="74" t="s">
        <v>99</v>
      </c>
      <c r="E69" s="74" t="s">
        <v>118</v>
      </c>
      <c r="F69" s="117">
        <v>0</v>
      </c>
      <c r="G69" s="117">
        <v>0</v>
      </c>
      <c r="H69" s="117">
        <v>0</v>
      </c>
      <c r="I69" s="117">
        <v>0.1</v>
      </c>
      <c r="J69" s="117">
        <v>0</v>
      </c>
      <c r="K69" s="117">
        <v>0</v>
      </c>
      <c r="L69" s="117">
        <v>0</v>
      </c>
      <c r="M69" s="117">
        <v>0</v>
      </c>
      <c r="N69" s="117">
        <v>0</v>
      </c>
      <c r="O69" s="117">
        <v>0</v>
      </c>
      <c r="P69" s="117">
        <v>0.6</v>
      </c>
      <c r="Q69" s="117">
        <v>0</v>
      </c>
      <c r="R69" s="117">
        <v>0</v>
      </c>
      <c r="S69" s="117">
        <v>0</v>
      </c>
      <c r="T69" s="117">
        <v>2</v>
      </c>
      <c r="U69" s="117">
        <v>6.8</v>
      </c>
      <c r="V69" s="117">
        <v>0</v>
      </c>
      <c r="W69" s="117">
        <v>0</v>
      </c>
      <c r="X69" s="117">
        <v>0</v>
      </c>
      <c r="Y69" s="117">
        <v>0</v>
      </c>
      <c r="Z69" s="117">
        <v>0</v>
      </c>
      <c r="AA69" s="117">
        <v>0</v>
      </c>
      <c r="AB69" s="117">
        <v>0</v>
      </c>
      <c r="AC69" s="117">
        <v>0</v>
      </c>
      <c r="AD69" s="117">
        <v>0</v>
      </c>
      <c r="AE69" s="117">
        <v>0</v>
      </c>
      <c r="AF69" s="117">
        <v>0</v>
      </c>
      <c r="AG69" s="117">
        <v>0</v>
      </c>
      <c r="AH69" s="117">
        <v>0.8</v>
      </c>
      <c r="AI69" s="117">
        <v>0.2</v>
      </c>
      <c r="AJ69" s="117">
        <v>0</v>
      </c>
      <c r="AK69" s="22">
        <f t="shared" si="3"/>
        <v>10.5</v>
      </c>
      <c r="AL69" s="20">
        <f t="shared" si="4"/>
        <v>0.33870967741935482</v>
      </c>
      <c r="AN69" s="16"/>
    </row>
    <row r="70" spans="2:40" customFormat="1" ht="15" x14ac:dyDescent="0.25">
      <c r="B70" s="74" t="str">
        <f t="shared" si="2"/>
        <v>Huasteca_Est. Rancho El Canal</v>
      </c>
      <c r="C70" s="74" t="s">
        <v>10</v>
      </c>
      <c r="D70" s="74" t="s">
        <v>100</v>
      </c>
      <c r="E70" s="74" t="s">
        <v>101</v>
      </c>
      <c r="F70" s="150" t="s">
        <v>162</v>
      </c>
      <c r="G70" s="150" t="s">
        <v>162</v>
      </c>
      <c r="H70" s="150" t="s">
        <v>162</v>
      </c>
      <c r="I70" s="150" t="s">
        <v>162</v>
      </c>
      <c r="J70" s="150" t="s">
        <v>162</v>
      </c>
      <c r="K70" s="150" t="s">
        <v>162</v>
      </c>
      <c r="L70" s="150" t="s">
        <v>162</v>
      </c>
      <c r="M70" s="150" t="s">
        <v>162</v>
      </c>
      <c r="N70" s="150" t="s">
        <v>162</v>
      </c>
      <c r="O70" s="150" t="s">
        <v>162</v>
      </c>
      <c r="P70" s="150" t="s">
        <v>162</v>
      </c>
      <c r="Q70" s="150" t="s">
        <v>162</v>
      </c>
      <c r="R70" s="150" t="s">
        <v>162</v>
      </c>
      <c r="S70" s="150" t="s">
        <v>162</v>
      </c>
      <c r="T70" s="150" t="s">
        <v>162</v>
      </c>
      <c r="U70" s="150" t="s">
        <v>162</v>
      </c>
      <c r="V70" s="150" t="s">
        <v>162</v>
      </c>
      <c r="W70" s="150" t="s">
        <v>162</v>
      </c>
      <c r="X70" s="150" t="s">
        <v>162</v>
      </c>
      <c r="Y70" s="150" t="s">
        <v>162</v>
      </c>
      <c r="Z70" s="150" t="s">
        <v>162</v>
      </c>
      <c r="AA70" s="150" t="s">
        <v>162</v>
      </c>
      <c r="AB70" s="150" t="s">
        <v>162</v>
      </c>
      <c r="AC70" s="150" t="s">
        <v>162</v>
      </c>
      <c r="AD70" s="150" t="s">
        <v>162</v>
      </c>
      <c r="AE70" s="150" t="s">
        <v>162</v>
      </c>
      <c r="AF70" s="150" t="s">
        <v>162</v>
      </c>
      <c r="AG70" s="150" t="s">
        <v>162</v>
      </c>
      <c r="AH70" s="150" t="s">
        <v>162</v>
      </c>
      <c r="AI70" s="150" t="s">
        <v>162</v>
      </c>
      <c r="AJ70" s="150" t="s">
        <v>162</v>
      </c>
      <c r="AK70" s="22">
        <f t="shared" si="3"/>
        <v>0</v>
      </c>
      <c r="AL70" s="20" t="e">
        <f t="shared" si="4"/>
        <v>#DIV/0!</v>
      </c>
    </row>
    <row r="71" spans="2:40" s="82" customFormat="1" ht="15" x14ac:dyDescent="0.25">
      <c r="B71" s="74" t="str">
        <f t="shared" si="2"/>
        <v>Huasteca_Tamasopo</v>
      </c>
      <c r="C71" s="74" t="s">
        <v>10</v>
      </c>
      <c r="D71" s="74" t="s">
        <v>101</v>
      </c>
      <c r="E71" s="74" t="s">
        <v>101</v>
      </c>
      <c r="F71" s="150" t="s">
        <v>162</v>
      </c>
      <c r="G71" s="150" t="s">
        <v>162</v>
      </c>
      <c r="H71" s="150" t="s">
        <v>162</v>
      </c>
      <c r="I71" s="150" t="s">
        <v>162</v>
      </c>
      <c r="J71" s="150" t="s">
        <v>162</v>
      </c>
      <c r="K71" s="150" t="s">
        <v>162</v>
      </c>
      <c r="L71" s="150" t="s">
        <v>162</v>
      </c>
      <c r="M71" s="150" t="s">
        <v>162</v>
      </c>
      <c r="N71" s="150" t="s">
        <v>162</v>
      </c>
      <c r="O71" s="150" t="s">
        <v>162</v>
      </c>
      <c r="P71" s="150" t="s">
        <v>162</v>
      </c>
      <c r="Q71" s="150" t="s">
        <v>162</v>
      </c>
      <c r="R71" s="150" t="s">
        <v>162</v>
      </c>
      <c r="S71" s="150" t="s">
        <v>162</v>
      </c>
      <c r="T71" s="150" t="s">
        <v>162</v>
      </c>
      <c r="U71" s="150" t="s">
        <v>162</v>
      </c>
      <c r="V71" s="150" t="s">
        <v>162</v>
      </c>
      <c r="W71" s="150" t="s">
        <v>162</v>
      </c>
      <c r="X71" s="150" t="s">
        <v>162</v>
      </c>
      <c r="Y71" s="150" t="s">
        <v>162</v>
      </c>
      <c r="Z71" s="150" t="s">
        <v>162</v>
      </c>
      <c r="AA71" s="150" t="s">
        <v>162</v>
      </c>
      <c r="AB71" s="150" t="s">
        <v>162</v>
      </c>
      <c r="AC71" s="150" t="s">
        <v>162</v>
      </c>
      <c r="AD71" s="150" t="s">
        <v>162</v>
      </c>
      <c r="AE71" s="150" t="s">
        <v>162</v>
      </c>
      <c r="AF71" s="150" t="s">
        <v>162</v>
      </c>
      <c r="AG71" s="150" t="s">
        <v>162</v>
      </c>
      <c r="AH71" s="150" t="s">
        <v>162</v>
      </c>
      <c r="AI71" s="150" t="s">
        <v>162</v>
      </c>
      <c r="AJ71" s="150" t="s">
        <v>162</v>
      </c>
      <c r="AK71" s="22">
        <f t="shared" si="3"/>
        <v>0</v>
      </c>
      <c r="AL71" s="20" t="e">
        <f t="shared" si="4"/>
        <v>#DIV/0!</v>
      </c>
    </row>
    <row r="72" spans="2:40" customFormat="1" ht="15" x14ac:dyDescent="0.25">
      <c r="B72" s="74" t="str">
        <f t="shared" si="2"/>
        <v xml:space="preserve">Huasteca_Rancho Progreso </v>
      </c>
      <c r="C72" s="74" t="s">
        <v>10</v>
      </c>
      <c r="D72" s="74" t="s">
        <v>102</v>
      </c>
      <c r="E72" s="74" t="s">
        <v>103</v>
      </c>
      <c r="F72" s="117">
        <v>0</v>
      </c>
      <c r="G72" s="117">
        <v>8.6</v>
      </c>
      <c r="H72" s="117">
        <v>0</v>
      </c>
      <c r="I72" s="117">
        <v>0</v>
      </c>
      <c r="J72" s="117">
        <v>0</v>
      </c>
      <c r="K72" s="117">
        <v>0.2</v>
      </c>
      <c r="L72" s="117">
        <v>1</v>
      </c>
      <c r="M72" s="117">
        <v>0</v>
      </c>
      <c r="N72" s="117">
        <v>0</v>
      </c>
      <c r="O72" s="117">
        <v>0</v>
      </c>
      <c r="P72" s="117">
        <v>0</v>
      </c>
      <c r="Q72" s="117">
        <v>0</v>
      </c>
      <c r="R72" s="117">
        <v>0</v>
      </c>
      <c r="S72" s="117">
        <v>0</v>
      </c>
      <c r="T72" s="117">
        <v>0</v>
      </c>
      <c r="U72" s="117">
        <v>0</v>
      </c>
      <c r="V72" s="117">
        <v>0</v>
      </c>
      <c r="W72" s="117">
        <v>0</v>
      </c>
      <c r="X72" s="117">
        <v>0</v>
      </c>
      <c r="Y72" s="117">
        <v>0</v>
      </c>
      <c r="Z72" s="117">
        <v>0</v>
      </c>
      <c r="AA72" s="117">
        <v>0</v>
      </c>
      <c r="AB72" s="117">
        <v>0</v>
      </c>
      <c r="AC72" s="117">
        <v>0</v>
      </c>
      <c r="AD72" s="117">
        <v>0</v>
      </c>
      <c r="AE72" s="117">
        <v>0</v>
      </c>
      <c r="AF72" s="117">
        <v>0</v>
      </c>
      <c r="AG72" s="117">
        <v>0</v>
      </c>
      <c r="AH72" s="117">
        <v>0</v>
      </c>
      <c r="AI72" s="117">
        <v>0</v>
      </c>
      <c r="AJ72" s="117">
        <v>0</v>
      </c>
      <c r="AK72" s="22">
        <f t="shared" si="3"/>
        <v>9.7999999999999989</v>
      </c>
      <c r="AL72" s="20">
        <f t="shared" si="4"/>
        <v>0.31612903225806449</v>
      </c>
    </row>
    <row r="73" spans="2:40" customFormat="1" ht="15" x14ac:dyDescent="0.25">
      <c r="B73" s="74" t="str">
        <f t="shared" si="2"/>
        <v xml:space="preserve">Huasteca_Tampacoy </v>
      </c>
      <c r="C73" s="74" t="s">
        <v>10</v>
      </c>
      <c r="D73" s="74" t="s">
        <v>104</v>
      </c>
      <c r="E73" s="74" t="s">
        <v>22</v>
      </c>
      <c r="F73" s="117">
        <v>0</v>
      </c>
      <c r="G73" s="117">
        <v>0</v>
      </c>
      <c r="H73" s="117">
        <v>0</v>
      </c>
      <c r="I73" s="117">
        <v>0</v>
      </c>
      <c r="J73" s="117">
        <v>0</v>
      </c>
      <c r="K73" s="117">
        <v>0</v>
      </c>
      <c r="L73" s="117">
        <v>0</v>
      </c>
      <c r="M73" s="117">
        <v>0</v>
      </c>
      <c r="N73" s="117">
        <v>0</v>
      </c>
      <c r="O73" s="117">
        <v>0</v>
      </c>
      <c r="P73" s="117">
        <v>0</v>
      </c>
      <c r="Q73" s="117">
        <v>0</v>
      </c>
      <c r="R73" s="117">
        <v>0</v>
      </c>
      <c r="S73" s="117">
        <v>0</v>
      </c>
      <c r="T73" s="117">
        <v>0</v>
      </c>
      <c r="U73" s="117">
        <v>0</v>
      </c>
      <c r="V73" s="117">
        <v>0</v>
      </c>
      <c r="W73" s="117">
        <v>0</v>
      </c>
      <c r="X73" s="117">
        <v>0</v>
      </c>
      <c r="Y73" s="117">
        <v>0</v>
      </c>
      <c r="Z73" s="117">
        <v>0</v>
      </c>
      <c r="AA73" s="117">
        <v>0</v>
      </c>
      <c r="AB73" s="117">
        <v>0</v>
      </c>
      <c r="AC73" s="117">
        <v>0</v>
      </c>
      <c r="AD73" s="117">
        <v>0</v>
      </c>
      <c r="AE73" s="117">
        <v>0</v>
      </c>
      <c r="AF73" s="117">
        <v>0</v>
      </c>
      <c r="AG73" s="117">
        <v>0</v>
      </c>
      <c r="AH73" s="117">
        <v>0</v>
      </c>
      <c r="AI73" s="117">
        <v>0</v>
      </c>
      <c r="AJ73" s="117">
        <v>0</v>
      </c>
      <c r="AK73" s="22">
        <f t="shared" si="3"/>
        <v>0</v>
      </c>
      <c r="AL73" s="20">
        <f t="shared" si="4"/>
        <v>0</v>
      </c>
      <c r="AN73" s="16"/>
    </row>
    <row r="74" spans="2:40" customFormat="1" ht="15" x14ac:dyDescent="0.25">
      <c r="B74" s="74" t="str">
        <f t="shared" si="2"/>
        <v>Media_Cd. Del Maíz</v>
      </c>
      <c r="C74" s="111" t="s">
        <v>5</v>
      </c>
      <c r="D74" s="111" t="s">
        <v>105</v>
      </c>
      <c r="E74" s="111" t="s">
        <v>105</v>
      </c>
      <c r="F74" s="117">
        <v>0</v>
      </c>
      <c r="G74" s="117">
        <v>0</v>
      </c>
      <c r="H74" s="117">
        <v>0</v>
      </c>
      <c r="I74" s="117">
        <v>0</v>
      </c>
      <c r="J74" s="117">
        <v>0</v>
      </c>
      <c r="K74" s="117">
        <v>1.2</v>
      </c>
      <c r="L74" s="117">
        <v>7.4</v>
      </c>
      <c r="M74" s="117">
        <v>1.2</v>
      </c>
      <c r="N74" s="117">
        <v>1.2</v>
      </c>
      <c r="O74" s="117">
        <v>0</v>
      </c>
      <c r="P74" s="117">
        <v>0.6</v>
      </c>
      <c r="Q74" s="117">
        <v>0</v>
      </c>
      <c r="R74" s="117">
        <v>0</v>
      </c>
      <c r="S74" s="117">
        <v>0</v>
      </c>
      <c r="T74" s="117">
        <v>0</v>
      </c>
      <c r="U74" s="117">
        <v>0</v>
      </c>
      <c r="V74" s="117">
        <v>0</v>
      </c>
      <c r="W74" s="117">
        <v>0</v>
      </c>
      <c r="X74" s="117">
        <v>0</v>
      </c>
      <c r="Y74" s="117">
        <v>0</v>
      </c>
      <c r="Z74" s="117">
        <v>0</v>
      </c>
      <c r="AA74" s="117">
        <v>0</v>
      </c>
      <c r="AB74" s="117">
        <v>0</v>
      </c>
      <c r="AC74" s="117">
        <v>0</v>
      </c>
      <c r="AD74" s="117">
        <v>0</v>
      </c>
      <c r="AE74" s="117">
        <v>0</v>
      </c>
      <c r="AF74" s="117">
        <v>0</v>
      </c>
      <c r="AG74" s="117">
        <v>0</v>
      </c>
      <c r="AH74" s="117">
        <v>0</v>
      </c>
      <c r="AI74" s="117">
        <v>0</v>
      </c>
      <c r="AJ74" s="117">
        <v>0</v>
      </c>
      <c r="AK74" s="22">
        <f t="shared" si="3"/>
        <v>11.599999999999998</v>
      </c>
      <c r="AL74" s="20">
        <f t="shared" si="4"/>
        <v>0.37419354838709673</v>
      </c>
    </row>
    <row r="75" spans="2:40" customFormat="1" ht="15" x14ac:dyDescent="0.25">
      <c r="B75" s="74" t="str">
        <f t="shared" ref="B75:B80" si="5">CONCATENATE(C75,"_",D75)</f>
        <v>Media_CBTA 123</v>
      </c>
      <c r="C75" s="111" t="s">
        <v>5</v>
      </c>
      <c r="D75" s="111" t="s">
        <v>106</v>
      </c>
      <c r="E75" s="111" t="s">
        <v>6</v>
      </c>
      <c r="F75" s="117">
        <v>0</v>
      </c>
      <c r="G75" s="117">
        <v>0</v>
      </c>
      <c r="H75" s="117">
        <v>0</v>
      </c>
      <c r="I75" s="117">
        <v>0</v>
      </c>
      <c r="J75" s="117">
        <v>0</v>
      </c>
      <c r="K75" s="117">
        <v>0.6</v>
      </c>
      <c r="L75" s="117">
        <v>4</v>
      </c>
      <c r="M75" s="117">
        <v>4.8</v>
      </c>
      <c r="N75" s="117">
        <v>11.4</v>
      </c>
      <c r="O75" s="117">
        <v>0.8</v>
      </c>
      <c r="P75" s="117">
        <v>0</v>
      </c>
      <c r="Q75" s="117">
        <v>0</v>
      </c>
      <c r="R75" s="117">
        <v>0</v>
      </c>
      <c r="S75" s="117">
        <v>0</v>
      </c>
      <c r="T75" s="117">
        <v>0</v>
      </c>
      <c r="U75" s="117">
        <v>0</v>
      </c>
      <c r="V75" s="117">
        <v>0</v>
      </c>
      <c r="W75" s="117">
        <v>0</v>
      </c>
      <c r="X75" s="117">
        <v>0</v>
      </c>
      <c r="Y75" s="117">
        <v>0</v>
      </c>
      <c r="Z75" s="117">
        <v>0.4</v>
      </c>
      <c r="AA75" s="117">
        <v>0</v>
      </c>
      <c r="AB75" s="117">
        <v>0</v>
      </c>
      <c r="AC75" s="117">
        <v>0.2</v>
      </c>
      <c r="AD75" s="117">
        <v>0</v>
      </c>
      <c r="AE75" s="117">
        <v>0</v>
      </c>
      <c r="AF75" s="117">
        <v>0</v>
      </c>
      <c r="AG75" s="117">
        <v>0</v>
      </c>
      <c r="AH75" s="117">
        <v>0</v>
      </c>
      <c r="AI75" s="117">
        <v>0</v>
      </c>
      <c r="AJ75" s="117">
        <v>0</v>
      </c>
      <c r="AK75" s="22">
        <f t="shared" si="3"/>
        <v>22.199999999999996</v>
      </c>
      <c r="AL75" s="20">
        <f t="shared" si="4"/>
        <v>0.71612903225806435</v>
      </c>
      <c r="AN75" s="16"/>
    </row>
    <row r="76" spans="2:40" customFormat="1" ht="15" x14ac:dyDescent="0.25">
      <c r="B76" s="74" t="str">
        <f t="shared" si="5"/>
        <v>Media_Potrero San Isidro</v>
      </c>
      <c r="C76" s="111" t="s">
        <v>5</v>
      </c>
      <c r="D76" s="111" t="s">
        <v>107</v>
      </c>
      <c r="E76" s="111" t="s">
        <v>108</v>
      </c>
      <c r="F76" s="150" t="s">
        <v>162</v>
      </c>
      <c r="G76" s="150" t="s">
        <v>162</v>
      </c>
      <c r="H76" s="150" t="s">
        <v>162</v>
      </c>
      <c r="I76" s="150" t="s">
        <v>162</v>
      </c>
      <c r="J76" s="150" t="s">
        <v>162</v>
      </c>
      <c r="K76" s="150" t="s">
        <v>162</v>
      </c>
      <c r="L76" s="150" t="s">
        <v>162</v>
      </c>
      <c r="M76" s="150" t="s">
        <v>162</v>
      </c>
      <c r="N76" s="117">
        <v>6.6</v>
      </c>
      <c r="O76" s="117">
        <v>0</v>
      </c>
      <c r="P76" s="117">
        <v>0</v>
      </c>
      <c r="Q76" s="117">
        <v>0</v>
      </c>
      <c r="R76" s="117">
        <v>0</v>
      </c>
      <c r="S76" s="117">
        <v>0</v>
      </c>
      <c r="T76" s="117">
        <v>0</v>
      </c>
      <c r="U76" s="117">
        <v>0</v>
      </c>
      <c r="V76" s="117">
        <v>0</v>
      </c>
      <c r="W76" s="117">
        <v>0</v>
      </c>
      <c r="X76" s="117">
        <v>2.2000000000000002</v>
      </c>
      <c r="Y76" s="117">
        <v>0</v>
      </c>
      <c r="Z76" s="117">
        <v>0</v>
      </c>
      <c r="AA76" s="117">
        <v>0</v>
      </c>
      <c r="AB76" s="117">
        <v>0</v>
      </c>
      <c r="AC76" s="117">
        <v>0</v>
      </c>
      <c r="AD76" s="117">
        <v>0</v>
      </c>
      <c r="AE76" s="117">
        <v>0</v>
      </c>
      <c r="AF76" s="117">
        <v>0</v>
      </c>
      <c r="AG76" s="117">
        <v>0</v>
      </c>
      <c r="AH76" s="117">
        <v>0</v>
      </c>
      <c r="AI76" s="117">
        <v>0.4</v>
      </c>
      <c r="AJ76" s="117">
        <v>0</v>
      </c>
      <c r="AK76" s="22">
        <f t="shared" si="3"/>
        <v>9.2000000000000011</v>
      </c>
      <c r="AL76" s="20">
        <f t="shared" si="4"/>
        <v>0.4</v>
      </c>
    </row>
    <row r="77" spans="2:40" customFormat="1" ht="15" x14ac:dyDescent="0.25">
      <c r="B77" s="74" t="str">
        <f t="shared" si="5"/>
        <v>Media_El Naranjal</v>
      </c>
      <c r="C77" s="111" t="s">
        <v>5</v>
      </c>
      <c r="D77" s="111" t="s">
        <v>109</v>
      </c>
      <c r="E77" s="111" t="s">
        <v>7</v>
      </c>
      <c r="F77" s="117">
        <v>0</v>
      </c>
      <c r="G77" s="117">
        <v>0</v>
      </c>
      <c r="H77" s="117">
        <v>0</v>
      </c>
      <c r="I77" s="117">
        <v>0</v>
      </c>
      <c r="J77" s="117">
        <v>0</v>
      </c>
      <c r="K77" s="117">
        <v>0</v>
      </c>
      <c r="L77" s="117">
        <v>5.2</v>
      </c>
      <c r="M77" s="117">
        <v>0</v>
      </c>
      <c r="N77" s="117">
        <v>4</v>
      </c>
      <c r="O77" s="117">
        <v>0</v>
      </c>
      <c r="P77" s="117">
        <v>0</v>
      </c>
      <c r="Q77" s="117">
        <v>0</v>
      </c>
      <c r="R77" s="117">
        <v>0</v>
      </c>
      <c r="S77" s="117">
        <v>0</v>
      </c>
      <c r="T77" s="117">
        <v>0</v>
      </c>
      <c r="U77" s="117">
        <v>0</v>
      </c>
      <c r="V77" s="117">
        <v>0</v>
      </c>
      <c r="W77" s="117">
        <v>0</v>
      </c>
      <c r="X77" s="117">
        <v>0</v>
      </c>
      <c r="Y77" s="117">
        <v>0</v>
      </c>
      <c r="Z77" s="117">
        <v>0</v>
      </c>
      <c r="AA77" s="117">
        <v>0</v>
      </c>
      <c r="AB77" s="117">
        <v>0</v>
      </c>
      <c r="AC77" s="117">
        <v>0.2</v>
      </c>
      <c r="AD77" s="117">
        <v>0</v>
      </c>
      <c r="AE77" s="117">
        <v>0</v>
      </c>
      <c r="AF77" s="117">
        <v>0</v>
      </c>
      <c r="AG77" s="117">
        <v>0</v>
      </c>
      <c r="AH77" s="117">
        <v>0</v>
      </c>
      <c r="AI77" s="117">
        <v>0.2</v>
      </c>
      <c r="AJ77" s="117">
        <v>0.4</v>
      </c>
      <c r="AK77" s="22">
        <f t="shared" si="3"/>
        <v>9.9999999999999982</v>
      </c>
      <c r="AL77" s="20">
        <f t="shared" si="4"/>
        <v>0.32258064516129026</v>
      </c>
      <c r="AN77" s="16"/>
    </row>
    <row r="78" spans="2:40" customFormat="1" ht="15" x14ac:dyDescent="0.25">
      <c r="B78" s="74" t="str">
        <f t="shared" si="5"/>
        <v>Media_Progreso</v>
      </c>
      <c r="C78" s="111" t="s">
        <v>5</v>
      </c>
      <c r="D78" s="111" t="s">
        <v>110</v>
      </c>
      <c r="E78" s="111" t="s">
        <v>7</v>
      </c>
      <c r="F78" s="117">
        <v>0</v>
      </c>
      <c r="G78" s="117">
        <v>0</v>
      </c>
      <c r="H78" s="117">
        <v>0</v>
      </c>
      <c r="I78" s="117">
        <v>0</v>
      </c>
      <c r="J78" s="117">
        <v>0</v>
      </c>
      <c r="K78" s="117">
        <v>0.2</v>
      </c>
      <c r="L78" s="117">
        <v>5.4</v>
      </c>
      <c r="M78" s="117">
        <v>0.6</v>
      </c>
      <c r="N78" s="117">
        <v>3.6</v>
      </c>
      <c r="O78" s="117">
        <v>0</v>
      </c>
      <c r="P78" s="117">
        <v>0.2</v>
      </c>
      <c r="Q78" s="117">
        <v>0</v>
      </c>
      <c r="R78" s="117">
        <v>0</v>
      </c>
      <c r="S78" s="117">
        <v>0</v>
      </c>
      <c r="T78" s="117">
        <v>0.2</v>
      </c>
      <c r="U78" s="117">
        <v>0</v>
      </c>
      <c r="V78" s="117">
        <v>0</v>
      </c>
      <c r="W78" s="117">
        <v>0</v>
      </c>
      <c r="X78" s="117">
        <v>0</v>
      </c>
      <c r="Y78" s="117">
        <v>0</v>
      </c>
      <c r="Z78" s="117">
        <v>0</v>
      </c>
      <c r="AA78" s="117">
        <v>0</v>
      </c>
      <c r="AB78" s="117">
        <v>0</v>
      </c>
      <c r="AC78" s="117">
        <v>0</v>
      </c>
      <c r="AD78" s="117">
        <v>0</v>
      </c>
      <c r="AE78" s="117">
        <v>0</v>
      </c>
      <c r="AF78" s="117">
        <v>0</v>
      </c>
      <c r="AG78" s="117">
        <v>0</v>
      </c>
      <c r="AH78" s="117">
        <v>0</v>
      </c>
      <c r="AI78" s="117">
        <v>0</v>
      </c>
      <c r="AJ78" s="117">
        <v>0</v>
      </c>
      <c r="AK78" s="22">
        <f t="shared" si="3"/>
        <v>10.199999999999999</v>
      </c>
      <c r="AL78" s="20">
        <f t="shared" si="4"/>
        <v>0.32903225806451608</v>
      </c>
    </row>
    <row r="79" spans="2:40" customFormat="1" ht="15" x14ac:dyDescent="0.25">
      <c r="B79" s="74" t="str">
        <f t="shared" si="5"/>
        <v xml:space="preserve">Media_Palo Alto </v>
      </c>
      <c r="C79" s="111" t="s">
        <v>5</v>
      </c>
      <c r="D79" s="111" t="s">
        <v>111</v>
      </c>
      <c r="E79" s="111" t="s">
        <v>112</v>
      </c>
      <c r="F79" s="117">
        <v>0</v>
      </c>
      <c r="G79" s="117">
        <v>0</v>
      </c>
      <c r="H79" s="117">
        <v>0</v>
      </c>
      <c r="I79" s="117">
        <v>0.2</v>
      </c>
      <c r="J79" s="117">
        <v>0</v>
      </c>
      <c r="K79" s="117">
        <v>0.4</v>
      </c>
      <c r="L79" s="117">
        <v>5</v>
      </c>
      <c r="M79" s="117">
        <v>2.2000000000000002</v>
      </c>
      <c r="N79" s="117">
        <v>3.8</v>
      </c>
      <c r="O79" s="117">
        <v>0.8</v>
      </c>
      <c r="P79" s="117">
        <v>0</v>
      </c>
      <c r="Q79" s="117">
        <v>0</v>
      </c>
      <c r="R79" s="117">
        <v>0.2</v>
      </c>
      <c r="S79" s="117">
        <v>0</v>
      </c>
      <c r="T79" s="117">
        <v>0.2</v>
      </c>
      <c r="U79" s="117">
        <v>0.2</v>
      </c>
      <c r="V79" s="117">
        <v>0</v>
      </c>
      <c r="W79" s="117">
        <v>0</v>
      </c>
      <c r="X79" s="117">
        <v>0</v>
      </c>
      <c r="Y79" s="117">
        <v>0</v>
      </c>
      <c r="Z79" s="117">
        <v>0</v>
      </c>
      <c r="AA79" s="117">
        <v>0</v>
      </c>
      <c r="AB79" s="117">
        <v>1.6</v>
      </c>
      <c r="AC79" s="117">
        <v>0.6</v>
      </c>
      <c r="AD79" s="117">
        <v>0</v>
      </c>
      <c r="AE79" s="117">
        <v>0</v>
      </c>
      <c r="AF79" s="117">
        <v>0</v>
      </c>
      <c r="AG79" s="117">
        <v>0</v>
      </c>
      <c r="AH79" s="117">
        <v>0</v>
      </c>
      <c r="AI79" s="117">
        <v>0</v>
      </c>
      <c r="AJ79" s="117">
        <v>0</v>
      </c>
      <c r="AK79" s="22">
        <f t="shared" si="3"/>
        <v>15.199999999999998</v>
      </c>
      <c r="AL79" s="20">
        <f t="shared" si="4"/>
        <v>0.49032258064516121</v>
      </c>
      <c r="AN79" s="16"/>
    </row>
    <row r="80" spans="2:40" customFormat="1" ht="15" x14ac:dyDescent="0.25">
      <c r="B80" s="74" t="str">
        <f t="shared" si="5"/>
        <v xml:space="preserve">Media _Rayón </v>
      </c>
      <c r="C80" s="112" t="s">
        <v>113</v>
      </c>
      <c r="D80" s="112" t="s">
        <v>114</v>
      </c>
      <c r="E80" s="112" t="s">
        <v>114</v>
      </c>
      <c r="F80" s="117">
        <v>0</v>
      </c>
      <c r="G80" s="117">
        <v>0</v>
      </c>
      <c r="H80" s="117">
        <v>0</v>
      </c>
      <c r="I80" s="117">
        <v>0</v>
      </c>
      <c r="J80" s="117">
        <v>0</v>
      </c>
      <c r="K80" s="117">
        <v>2.4</v>
      </c>
      <c r="L80" s="117">
        <v>3</v>
      </c>
      <c r="M80" s="117">
        <v>0.4</v>
      </c>
      <c r="N80" s="117">
        <v>1.2</v>
      </c>
      <c r="O80" s="117">
        <v>0.2</v>
      </c>
      <c r="P80" s="117">
        <v>0</v>
      </c>
      <c r="Q80" s="117">
        <v>0</v>
      </c>
      <c r="R80" s="117">
        <v>0.2</v>
      </c>
      <c r="S80" s="117">
        <v>0</v>
      </c>
      <c r="T80" s="117">
        <v>0.2</v>
      </c>
      <c r="U80" s="117">
        <v>0</v>
      </c>
      <c r="V80" s="117">
        <v>0</v>
      </c>
      <c r="W80" s="117">
        <v>0</v>
      </c>
      <c r="X80" s="117">
        <v>0</v>
      </c>
      <c r="Y80" s="117">
        <v>0</v>
      </c>
      <c r="Z80" s="117">
        <v>0</v>
      </c>
      <c r="AA80" s="117">
        <v>0</v>
      </c>
      <c r="AB80" s="117">
        <v>0</v>
      </c>
      <c r="AC80" s="117">
        <v>0</v>
      </c>
      <c r="AD80" s="117">
        <v>0</v>
      </c>
      <c r="AE80" s="117">
        <v>0</v>
      </c>
      <c r="AF80" s="117">
        <v>0</v>
      </c>
      <c r="AG80" s="117">
        <v>0</v>
      </c>
      <c r="AH80" s="117">
        <v>0</v>
      </c>
      <c r="AI80" s="117">
        <v>0</v>
      </c>
      <c r="AJ80" s="117">
        <v>0</v>
      </c>
      <c r="AK80" s="22">
        <f t="shared" si="3"/>
        <v>7.6000000000000014</v>
      </c>
      <c r="AL80" s="20">
        <f t="shared" si="4"/>
        <v>0.24516129032258069</v>
      </c>
    </row>
    <row r="81" spans="2:38" ht="15" customHeight="1" x14ac:dyDescent="0.2">
      <c r="B81" s="203" t="s">
        <v>31</v>
      </c>
      <c r="C81" s="203"/>
      <c r="D81" s="203"/>
      <c r="E81" s="203"/>
      <c r="F81" s="18">
        <f>AVERAGE(F5:F80)</f>
        <v>0.20666666666666664</v>
      </c>
      <c r="G81" s="18">
        <f>AVERAGE(G5:G80)</f>
        <v>0.49677419354838703</v>
      </c>
      <c r="H81" s="18">
        <f t="shared" ref="H81:AL81" si="6">AVERAGE(H5:H80)</f>
        <v>0.22258064516129031</v>
      </c>
      <c r="I81" s="18">
        <f t="shared" si="6"/>
        <v>9.1228070175438603E-2</v>
      </c>
      <c r="J81" s="18">
        <f t="shared" si="6"/>
        <v>0.30000000000000004</v>
      </c>
      <c r="K81" s="18">
        <f t="shared" si="6"/>
        <v>1.4192982456140355</v>
      </c>
      <c r="L81" s="18">
        <f t="shared" si="6"/>
        <v>8.5213114754098349</v>
      </c>
      <c r="M81" s="18">
        <f t="shared" si="6"/>
        <v>1.1344827586206898</v>
      </c>
      <c r="N81" s="18">
        <f t="shared" si="6"/>
        <v>5.3534482758620694</v>
      </c>
      <c r="O81" s="18">
        <f t="shared" si="6"/>
        <v>1.022641509433962</v>
      </c>
      <c r="P81" s="18">
        <f t="shared" si="6"/>
        <v>3.7500000000000006E-2</v>
      </c>
      <c r="Q81" s="18">
        <f t="shared" si="6"/>
        <v>3.0645161290322579E-2</v>
      </c>
      <c r="R81" s="18">
        <f t="shared" si="6"/>
        <v>0.2327868852459016</v>
      </c>
      <c r="S81" s="18">
        <f t="shared" si="6"/>
        <v>0.15573770491803279</v>
      </c>
      <c r="T81" s="18">
        <f t="shared" si="6"/>
        <v>0.30322580645161284</v>
      </c>
      <c r="U81" s="18">
        <f t="shared" si="6"/>
        <v>0.34912280701754383</v>
      </c>
      <c r="V81" s="18">
        <f t="shared" si="6"/>
        <v>1.0714285714285714E-2</v>
      </c>
      <c r="W81" s="18">
        <f t="shared" si="6"/>
        <v>1.5625E-2</v>
      </c>
      <c r="X81" s="18">
        <f t="shared" si="6"/>
        <v>6.7741935483870974E-2</v>
      </c>
      <c r="Y81" s="18">
        <f t="shared" si="6"/>
        <v>3.650793650793651E-2</v>
      </c>
      <c r="Z81" s="18">
        <f t="shared" si="6"/>
        <v>3.7096774193548385E-2</v>
      </c>
      <c r="AA81" s="18">
        <f t="shared" si="6"/>
        <v>0.34516129032258069</v>
      </c>
      <c r="AB81" s="18">
        <f t="shared" si="6"/>
        <v>0.45333333333333337</v>
      </c>
      <c r="AC81" s="18">
        <f t="shared" si="6"/>
        <v>9.6491228070175433E-2</v>
      </c>
      <c r="AD81" s="18">
        <f t="shared" si="6"/>
        <v>0.10317460317460317</v>
      </c>
      <c r="AE81" s="18">
        <f t="shared" si="6"/>
        <v>4.7619047619047623E-3</v>
      </c>
      <c r="AF81" s="18">
        <f t="shared" si="6"/>
        <v>3.2258064516129032E-3</v>
      </c>
      <c r="AG81" s="18">
        <f t="shared" si="6"/>
        <v>3.4920634920634921E-2</v>
      </c>
      <c r="AH81" s="18">
        <f t="shared" si="6"/>
        <v>1.9354838709677424E-2</v>
      </c>
      <c r="AI81" s="18">
        <f t="shared" si="6"/>
        <v>0.20806451612903223</v>
      </c>
      <c r="AJ81" s="18">
        <f t="shared" si="6"/>
        <v>7.5862068965517254E-2</v>
      </c>
      <c r="AK81" s="18">
        <f t="shared" si="6"/>
        <v>16.706578947368424</v>
      </c>
      <c r="AL81" s="18" t="e">
        <f t="shared" si="6"/>
        <v>#DIV/0!</v>
      </c>
    </row>
    <row r="83" spans="2:38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  <row r="85" spans="2:38" x14ac:dyDescent="0.2">
      <c r="F85" s="40"/>
    </row>
  </sheetData>
  <mergeCells count="3">
    <mergeCell ref="B3:AL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K83"/>
  <sheetViews>
    <sheetView zoomScale="110" zoomScaleNormal="11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bestFit="1" customWidth="1"/>
    <col min="4" max="4" width="18" bestFit="1" customWidth="1"/>
    <col min="5" max="5" width="19.7109375" bestFit="1" customWidth="1"/>
    <col min="6" max="6" width="5.5703125" customWidth="1"/>
    <col min="7" max="7" width="4.7109375" customWidth="1"/>
    <col min="8" max="9" width="5.85546875" customWidth="1"/>
    <col min="10" max="10" width="5.5703125" customWidth="1"/>
    <col min="11" max="11" width="5.28515625" customWidth="1"/>
    <col min="12" max="12" width="4.7109375" customWidth="1"/>
    <col min="13" max="13" width="4.42578125" customWidth="1"/>
    <col min="14" max="15" width="5.5703125" customWidth="1"/>
    <col min="16" max="16" width="4.42578125" customWidth="1"/>
    <col min="17" max="17" width="5.5703125" customWidth="1"/>
    <col min="18" max="18" width="5.42578125" customWidth="1"/>
    <col min="19" max="19" width="4.7109375" customWidth="1"/>
    <col min="20" max="33" width="4.5703125" customWidth="1"/>
    <col min="34" max="34" width="8.7109375" bestFit="1" customWidth="1"/>
    <col min="35" max="35" width="9" bestFit="1" customWidth="1"/>
    <col min="258" max="258" width="15.140625" customWidth="1"/>
    <col min="259" max="259" width="3.85546875" bestFit="1" customWidth="1"/>
    <col min="260" max="261" width="3.7109375" bestFit="1" customWidth="1"/>
    <col min="262" max="262" width="4.7109375" bestFit="1" customWidth="1"/>
    <col min="263" max="263" width="4.42578125" bestFit="1" customWidth="1"/>
    <col min="264" max="264" width="4.7109375" bestFit="1" customWidth="1"/>
    <col min="265" max="266" width="3.7109375" bestFit="1" customWidth="1"/>
    <col min="267" max="267" width="5.42578125" bestFit="1" customWidth="1"/>
    <col min="268" max="268" width="4.7109375" bestFit="1" customWidth="1"/>
    <col min="269" max="269" width="4.42578125" customWidth="1"/>
    <col min="270" max="270" width="4.7109375" bestFit="1" customWidth="1"/>
    <col min="271" max="271" width="5.42578125" bestFit="1" customWidth="1"/>
    <col min="272" max="272" width="4.7109375" bestFit="1" customWidth="1"/>
    <col min="273" max="273" width="3.7109375" bestFit="1" customWidth="1"/>
    <col min="274" max="274" width="4.7109375" bestFit="1" customWidth="1"/>
    <col min="275" max="284" width="3.7109375" bestFit="1" customWidth="1"/>
    <col min="285" max="285" width="4.42578125" bestFit="1" customWidth="1"/>
    <col min="286" max="287" width="3.7109375" bestFit="1" customWidth="1"/>
    <col min="288" max="289" width="4.42578125" bestFit="1" customWidth="1"/>
    <col min="291" max="291" width="10.7109375" customWidth="1"/>
    <col min="514" max="514" width="15.140625" customWidth="1"/>
    <col min="515" max="515" width="3.85546875" bestFit="1" customWidth="1"/>
    <col min="516" max="517" width="3.7109375" bestFit="1" customWidth="1"/>
    <col min="518" max="518" width="4.7109375" bestFit="1" customWidth="1"/>
    <col min="519" max="519" width="4.42578125" bestFit="1" customWidth="1"/>
    <col min="520" max="520" width="4.7109375" bestFit="1" customWidth="1"/>
    <col min="521" max="522" width="3.7109375" bestFit="1" customWidth="1"/>
    <col min="523" max="523" width="5.42578125" bestFit="1" customWidth="1"/>
    <col min="524" max="524" width="4.7109375" bestFit="1" customWidth="1"/>
    <col min="525" max="525" width="4.42578125" customWidth="1"/>
    <col min="526" max="526" width="4.7109375" bestFit="1" customWidth="1"/>
    <col min="527" max="527" width="5.42578125" bestFit="1" customWidth="1"/>
    <col min="528" max="528" width="4.7109375" bestFit="1" customWidth="1"/>
    <col min="529" max="529" width="3.7109375" bestFit="1" customWidth="1"/>
    <col min="530" max="530" width="4.7109375" bestFit="1" customWidth="1"/>
    <col min="531" max="540" width="3.7109375" bestFit="1" customWidth="1"/>
    <col min="541" max="541" width="4.42578125" bestFit="1" customWidth="1"/>
    <col min="542" max="543" width="3.7109375" bestFit="1" customWidth="1"/>
    <col min="544" max="545" width="4.42578125" bestFit="1" customWidth="1"/>
    <col min="547" max="547" width="10.7109375" customWidth="1"/>
    <col min="770" max="770" width="15.140625" customWidth="1"/>
    <col min="771" max="771" width="3.85546875" bestFit="1" customWidth="1"/>
    <col min="772" max="773" width="3.7109375" bestFit="1" customWidth="1"/>
    <col min="774" max="774" width="4.7109375" bestFit="1" customWidth="1"/>
    <col min="775" max="775" width="4.42578125" bestFit="1" customWidth="1"/>
    <col min="776" max="776" width="4.7109375" bestFit="1" customWidth="1"/>
    <col min="777" max="778" width="3.7109375" bestFit="1" customWidth="1"/>
    <col min="779" max="779" width="5.42578125" bestFit="1" customWidth="1"/>
    <col min="780" max="780" width="4.7109375" bestFit="1" customWidth="1"/>
    <col min="781" max="781" width="4.42578125" customWidth="1"/>
    <col min="782" max="782" width="4.7109375" bestFit="1" customWidth="1"/>
    <col min="783" max="783" width="5.42578125" bestFit="1" customWidth="1"/>
    <col min="784" max="784" width="4.7109375" bestFit="1" customWidth="1"/>
    <col min="785" max="785" width="3.7109375" bestFit="1" customWidth="1"/>
    <col min="786" max="786" width="4.7109375" bestFit="1" customWidth="1"/>
    <col min="787" max="796" width="3.7109375" bestFit="1" customWidth="1"/>
    <col min="797" max="797" width="4.42578125" bestFit="1" customWidth="1"/>
    <col min="798" max="799" width="3.7109375" bestFit="1" customWidth="1"/>
    <col min="800" max="801" width="4.42578125" bestFit="1" customWidth="1"/>
    <col min="803" max="803" width="10.7109375" customWidth="1"/>
    <col min="1026" max="1026" width="15.140625" customWidth="1"/>
    <col min="1027" max="1027" width="3.85546875" bestFit="1" customWidth="1"/>
    <col min="1028" max="1029" width="3.7109375" bestFit="1" customWidth="1"/>
    <col min="1030" max="1030" width="4.7109375" bestFit="1" customWidth="1"/>
    <col min="1031" max="1031" width="4.42578125" bestFit="1" customWidth="1"/>
    <col min="1032" max="1032" width="4.7109375" bestFit="1" customWidth="1"/>
    <col min="1033" max="1034" width="3.7109375" bestFit="1" customWidth="1"/>
    <col min="1035" max="1035" width="5.42578125" bestFit="1" customWidth="1"/>
    <col min="1036" max="1036" width="4.7109375" bestFit="1" customWidth="1"/>
    <col min="1037" max="1037" width="4.42578125" customWidth="1"/>
    <col min="1038" max="1038" width="4.7109375" bestFit="1" customWidth="1"/>
    <col min="1039" max="1039" width="5.42578125" bestFit="1" customWidth="1"/>
    <col min="1040" max="1040" width="4.7109375" bestFit="1" customWidth="1"/>
    <col min="1041" max="1041" width="3.7109375" bestFit="1" customWidth="1"/>
    <col min="1042" max="1042" width="4.7109375" bestFit="1" customWidth="1"/>
    <col min="1043" max="1052" width="3.7109375" bestFit="1" customWidth="1"/>
    <col min="1053" max="1053" width="4.42578125" bestFit="1" customWidth="1"/>
    <col min="1054" max="1055" width="3.7109375" bestFit="1" customWidth="1"/>
    <col min="1056" max="1057" width="4.42578125" bestFit="1" customWidth="1"/>
    <col min="1059" max="1059" width="10.7109375" customWidth="1"/>
    <col min="1282" max="1282" width="15.140625" customWidth="1"/>
    <col min="1283" max="1283" width="3.85546875" bestFit="1" customWidth="1"/>
    <col min="1284" max="1285" width="3.7109375" bestFit="1" customWidth="1"/>
    <col min="1286" max="1286" width="4.7109375" bestFit="1" customWidth="1"/>
    <col min="1287" max="1287" width="4.42578125" bestFit="1" customWidth="1"/>
    <col min="1288" max="1288" width="4.7109375" bestFit="1" customWidth="1"/>
    <col min="1289" max="1290" width="3.7109375" bestFit="1" customWidth="1"/>
    <col min="1291" max="1291" width="5.42578125" bestFit="1" customWidth="1"/>
    <col min="1292" max="1292" width="4.7109375" bestFit="1" customWidth="1"/>
    <col min="1293" max="1293" width="4.42578125" customWidth="1"/>
    <col min="1294" max="1294" width="4.7109375" bestFit="1" customWidth="1"/>
    <col min="1295" max="1295" width="5.42578125" bestFit="1" customWidth="1"/>
    <col min="1296" max="1296" width="4.7109375" bestFit="1" customWidth="1"/>
    <col min="1297" max="1297" width="3.7109375" bestFit="1" customWidth="1"/>
    <col min="1298" max="1298" width="4.7109375" bestFit="1" customWidth="1"/>
    <col min="1299" max="1308" width="3.7109375" bestFit="1" customWidth="1"/>
    <col min="1309" max="1309" width="4.42578125" bestFit="1" customWidth="1"/>
    <col min="1310" max="1311" width="3.7109375" bestFit="1" customWidth="1"/>
    <col min="1312" max="1313" width="4.42578125" bestFit="1" customWidth="1"/>
    <col min="1315" max="1315" width="10.7109375" customWidth="1"/>
    <col min="1538" max="1538" width="15.140625" customWidth="1"/>
    <col min="1539" max="1539" width="3.85546875" bestFit="1" customWidth="1"/>
    <col min="1540" max="1541" width="3.7109375" bestFit="1" customWidth="1"/>
    <col min="1542" max="1542" width="4.7109375" bestFit="1" customWidth="1"/>
    <col min="1543" max="1543" width="4.42578125" bestFit="1" customWidth="1"/>
    <col min="1544" max="1544" width="4.7109375" bestFit="1" customWidth="1"/>
    <col min="1545" max="1546" width="3.7109375" bestFit="1" customWidth="1"/>
    <col min="1547" max="1547" width="5.42578125" bestFit="1" customWidth="1"/>
    <col min="1548" max="1548" width="4.7109375" bestFit="1" customWidth="1"/>
    <col min="1549" max="1549" width="4.42578125" customWidth="1"/>
    <col min="1550" max="1550" width="4.7109375" bestFit="1" customWidth="1"/>
    <col min="1551" max="1551" width="5.42578125" bestFit="1" customWidth="1"/>
    <col min="1552" max="1552" width="4.7109375" bestFit="1" customWidth="1"/>
    <col min="1553" max="1553" width="3.7109375" bestFit="1" customWidth="1"/>
    <col min="1554" max="1554" width="4.7109375" bestFit="1" customWidth="1"/>
    <col min="1555" max="1564" width="3.7109375" bestFit="1" customWidth="1"/>
    <col min="1565" max="1565" width="4.42578125" bestFit="1" customWidth="1"/>
    <col min="1566" max="1567" width="3.7109375" bestFit="1" customWidth="1"/>
    <col min="1568" max="1569" width="4.42578125" bestFit="1" customWidth="1"/>
    <col min="1571" max="1571" width="10.7109375" customWidth="1"/>
    <col min="1794" max="1794" width="15.140625" customWidth="1"/>
    <col min="1795" max="1795" width="3.85546875" bestFit="1" customWidth="1"/>
    <col min="1796" max="1797" width="3.7109375" bestFit="1" customWidth="1"/>
    <col min="1798" max="1798" width="4.7109375" bestFit="1" customWidth="1"/>
    <col min="1799" max="1799" width="4.42578125" bestFit="1" customWidth="1"/>
    <col min="1800" max="1800" width="4.7109375" bestFit="1" customWidth="1"/>
    <col min="1801" max="1802" width="3.7109375" bestFit="1" customWidth="1"/>
    <col min="1803" max="1803" width="5.42578125" bestFit="1" customWidth="1"/>
    <col min="1804" max="1804" width="4.7109375" bestFit="1" customWidth="1"/>
    <col min="1805" max="1805" width="4.42578125" customWidth="1"/>
    <col min="1806" max="1806" width="4.7109375" bestFit="1" customWidth="1"/>
    <col min="1807" max="1807" width="5.42578125" bestFit="1" customWidth="1"/>
    <col min="1808" max="1808" width="4.7109375" bestFit="1" customWidth="1"/>
    <col min="1809" max="1809" width="3.7109375" bestFit="1" customWidth="1"/>
    <col min="1810" max="1810" width="4.7109375" bestFit="1" customWidth="1"/>
    <col min="1811" max="1820" width="3.7109375" bestFit="1" customWidth="1"/>
    <col min="1821" max="1821" width="4.42578125" bestFit="1" customWidth="1"/>
    <col min="1822" max="1823" width="3.7109375" bestFit="1" customWidth="1"/>
    <col min="1824" max="1825" width="4.42578125" bestFit="1" customWidth="1"/>
    <col min="1827" max="1827" width="10.7109375" customWidth="1"/>
    <col min="2050" max="2050" width="15.140625" customWidth="1"/>
    <col min="2051" max="2051" width="3.85546875" bestFit="1" customWidth="1"/>
    <col min="2052" max="2053" width="3.7109375" bestFit="1" customWidth="1"/>
    <col min="2054" max="2054" width="4.7109375" bestFit="1" customWidth="1"/>
    <col min="2055" max="2055" width="4.42578125" bestFit="1" customWidth="1"/>
    <col min="2056" max="2056" width="4.7109375" bestFit="1" customWidth="1"/>
    <col min="2057" max="2058" width="3.7109375" bestFit="1" customWidth="1"/>
    <col min="2059" max="2059" width="5.42578125" bestFit="1" customWidth="1"/>
    <col min="2060" max="2060" width="4.7109375" bestFit="1" customWidth="1"/>
    <col min="2061" max="2061" width="4.42578125" customWidth="1"/>
    <col min="2062" max="2062" width="4.7109375" bestFit="1" customWidth="1"/>
    <col min="2063" max="2063" width="5.42578125" bestFit="1" customWidth="1"/>
    <col min="2064" max="2064" width="4.7109375" bestFit="1" customWidth="1"/>
    <col min="2065" max="2065" width="3.7109375" bestFit="1" customWidth="1"/>
    <col min="2066" max="2066" width="4.7109375" bestFit="1" customWidth="1"/>
    <col min="2067" max="2076" width="3.7109375" bestFit="1" customWidth="1"/>
    <col min="2077" max="2077" width="4.42578125" bestFit="1" customWidth="1"/>
    <col min="2078" max="2079" width="3.7109375" bestFit="1" customWidth="1"/>
    <col min="2080" max="2081" width="4.42578125" bestFit="1" customWidth="1"/>
    <col min="2083" max="2083" width="10.7109375" customWidth="1"/>
    <col min="2306" max="2306" width="15.140625" customWidth="1"/>
    <col min="2307" max="2307" width="3.85546875" bestFit="1" customWidth="1"/>
    <col min="2308" max="2309" width="3.7109375" bestFit="1" customWidth="1"/>
    <col min="2310" max="2310" width="4.7109375" bestFit="1" customWidth="1"/>
    <col min="2311" max="2311" width="4.42578125" bestFit="1" customWidth="1"/>
    <col min="2312" max="2312" width="4.7109375" bestFit="1" customWidth="1"/>
    <col min="2313" max="2314" width="3.7109375" bestFit="1" customWidth="1"/>
    <col min="2315" max="2315" width="5.42578125" bestFit="1" customWidth="1"/>
    <col min="2316" max="2316" width="4.7109375" bestFit="1" customWidth="1"/>
    <col min="2317" max="2317" width="4.42578125" customWidth="1"/>
    <col min="2318" max="2318" width="4.7109375" bestFit="1" customWidth="1"/>
    <col min="2319" max="2319" width="5.42578125" bestFit="1" customWidth="1"/>
    <col min="2320" max="2320" width="4.7109375" bestFit="1" customWidth="1"/>
    <col min="2321" max="2321" width="3.7109375" bestFit="1" customWidth="1"/>
    <col min="2322" max="2322" width="4.7109375" bestFit="1" customWidth="1"/>
    <col min="2323" max="2332" width="3.7109375" bestFit="1" customWidth="1"/>
    <col min="2333" max="2333" width="4.42578125" bestFit="1" customWidth="1"/>
    <col min="2334" max="2335" width="3.7109375" bestFit="1" customWidth="1"/>
    <col min="2336" max="2337" width="4.42578125" bestFit="1" customWidth="1"/>
    <col min="2339" max="2339" width="10.7109375" customWidth="1"/>
    <col min="2562" max="2562" width="15.140625" customWidth="1"/>
    <col min="2563" max="2563" width="3.85546875" bestFit="1" customWidth="1"/>
    <col min="2564" max="2565" width="3.7109375" bestFit="1" customWidth="1"/>
    <col min="2566" max="2566" width="4.7109375" bestFit="1" customWidth="1"/>
    <col min="2567" max="2567" width="4.42578125" bestFit="1" customWidth="1"/>
    <col min="2568" max="2568" width="4.7109375" bestFit="1" customWidth="1"/>
    <col min="2569" max="2570" width="3.7109375" bestFit="1" customWidth="1"/>
    <col min="2571" max="2571" width="5.42578125" bestFit="1" customWidth="1"/>
    <col min="2572" max="2572" width="4.7109375" bestFit="1" customWidth="1"/>
    <col min="2573" max="2573" width="4.42578125" customWidth="1"/>
    <col min="2574" max="2574" width="4.7109375" bestFit="1" customWidth="1"/>
    <col min="2575" max="2575" width="5.42578125" bestFit="1" customWidth="1"/>
    <col min="2576" max="2576" width="4.7109375" bestFit="1" customWidth="1"/>
    <col min="2577" max="2577" width="3.7109375" bestFit="1" customWidth="1"/>
    <col min="2578" max="2578" width="4.7109375" bestFit="1" customWidth="1"/>
    <col min="2579" max="2588" width="3.7109375" bestFit="1" customWidth="1"/>
    <col min="2589" max="2589" width="4.42578125" bestFit="1" customWidth="1"/>
    <col min="2590" max="2591" width="3.7109375" bestFit="1" customWidth="1"/>
    <col min="2592" max="2593" width="4.42578125" bestFit="1" customWidth="1"/>
    <col min="2595" max="2595" width="10.7109375" customWidth="1"/>
    <col min="2818" max="2818" width="15.140625" customWidth="1"/>
    <col min="2819" max="2819" width="3.85546875" bestFit="1" customWidth="1"/>
    <col min="2820" max="2821" width="3.7109375" bestFit="1" customWidth="1"/>
    <col min="2822" max="2822" width="4.7109375" bestFit="1" customWidth="1"/>
    <col min="2823" max="2823" width="4.42578125" bestFit="1" customWidth="1"/>
    <col min="2824" max="2824" width="4.7109375" bestFit="1" customWidth="1"/>
    <col min="2825" max="2826" width="3.7109375" bestFit="1" customWidth="1"/>
    <col min="2827" max="2827" width="5.42578125" bestFit="1" customWidth="1"/>
    <col min="2828" max="2828" width="4.7109375" bestFit="1" customWidth="1"/>
    <col min="2829" max="2829" width="4.42578125" customWidth="1"/>
    <col min="2830" max="2830" width="4.7109375" bestFit="1" customWidth="1"/>
    <col min="2831" max="2831" width="5.42578125" bestFit="1" customWidth="1"/>
    <col min="2832" max="2832" width="4.7109375" bestFit="1" customWidth="1"/>
    <col min="2833" max="2833" width="3.7109375" bestFit="1" customWidth="1"/>
    <col min="2834" max="2834" width="4.7109375" bestFit="1" customWidth="1"/>
    <col min="2835" max="2844" width="3.7109375" bestFit="1" customWidth="1"/>
    <col min="2845" max="2845" width="4.42578125" bestFit="1" customWidth="1"/>
    <col min="2846" max="2847" width="3.7109375" bestFit="1" customWidth="1"/>
    <col min="2848" max="2849" width="4.42578125" bestFit="1" customWidth="1"/>
    <col min="2851" max="2851" width="10.7109375" customWidth="1"/>
    <col min="3074" max="3074" width="15.140625" customWidth="1"/>
    <col min="3075" max="3075" width="3.85546875" bestFit="1" customWidth="1"/>
    <col min="3076" max="3077" width="3.7109375" bestFit="1" customWidth="1"/>
    <col min="3078" max="3078" width="4.7109375" bestFit="1" customWidth="1"/>
    <col min="3079" max="3079" width="4.42578125" bestFit="1" customWidth="1"/>
    <col min="3080" max="3080" width="4.7109375" bestFit="1" customWidth="1"/>
    <col min="3081" max="3082" width="3.7109375" bestFit="1" customWidth="1"/>
    <col min="3083" max="3083" width="5.42578125" bestFit="1" customWidth="1"/>
    <col min="3084" max="3084" width="4.7109375" bestFit="1" customWidth="1"/>
    <col min="3085" max="3085" width="4.42578125" customWidth="1"/>
    <col min="3086" max="3086" width="4.7109375" bestFit="1" customWidth="1"/>
    <col min="3087" max="3087" width="5.42578125" bestFit="1" customWidth="1"/>
    <col min="3088" max="3088" width="4.7109375" bestFit="1" customWidth="1"/>
    <col min="3089" max="3089" width="3.7109375" bestFit="1" customWidth="1"/>
    <col min="3090" max="3090" width="4.7109375" bestFit="1" customWidth="1"/>
    <col min="3091" max="3100" width="3.7109375" bestFit="1" customWidth="1"/>
    <col min="3101" max="3101" width="4.42578125" bestFit="1" customWidth="1"/>
    <col min="3102" max="3103" width="3.7109375" bestFit="1" customWidth="1"/>
    <col min="3104" max="3105" width="4.42578125" bestFit="1" customWidth="1"/>
    <col min="3107" max="3107" width="10.7109375" customWidth="1"/>
    <col min="3330" max="3330" width="15.140625" customWidth="1"/>
    <col min="3331" max="3331" width="3.85546875" bestFit="1" customWidth="1"/>
    <col min="3332" max="3333" width="3.7109375" bestFit="1" customWidth="1"/>
    <col min="3334" max="3334" width="4.7109375" bestFit="1" customWidth="1"/>
    <col min="3335" max="3335" width="4.42578125" bestFit="1" customWidth="1"/>
    <col min="3336" max="3336" width="4.7109375" bestFit="1" customWidth="1"/>
    <col min="3337" max="3338" width="3.7109375" bestFit="1" customWidth="1"/>
    <col min="3339" max="3339" width="5.42578125" bestFit="1" customWidth="1"/>
    <col min="3340" max="3340" width="4.7109375" bestFit="1" customWidth="1"/>
    <col min="3341" max="3341" width="4.42578125" customWidth="1"/>
    <col min="3342" max="3342" width="4.7109375" bestFit="1" customWidth="1"/>
    <col min="3343" max="3343" width="5.42578125" bestFit="1" customWidth="1"/>
    <col min="3344" max="3344" width="4.7109375" bestFit="1" customWidth="1"/>
    <col min="3345" max="3345" width="3.7109375" bestFit="1" customWidth="1"/>
    <col min="3346" max="3346" width="4.7109375" bestFit="1" customWidth="1"/>
    <col min="3347" max="3356" width="3.7109375" bestFit="1" customWidth="1"/>
    <col min="3357" max="3357" width="4.42578125" bestFit="1" customWidth="1"/>
    <col min="3358" max="3359" width="3.7109375" bestFit="1" customWidth="1"/>
    <col min="3360" max="3361" width="4.42578125" bestFit="1" customWidth="1"/>
    <col min="3363" max="3363" width="10.7109375" customWidth="1"/>
    <col min="3586" max="3586" width="15.140625" customWidth="1"/>
    <col min="3587" max="3587" width="3.85546875" bestFit="1" customWidth="1"/>
    <col min="3588" max="3589" width="3.7109375" bestFit="1" customWidth="1"/>
    <col min="3590" max="3590" width="4.7109375" bestFit="1" customWidth="1"/>
    <col min="3591" max="3591" width="4.42578125" bestFit="1" customWidth="1"/>
    <col min="3592" max="3592" width="4.7109375" bestFit="1" customWidth="1"/>
    <col min="3593" max="3594" width="3.7109375" bestFit="1" customWidth="1"/>
    <col min="3595" max="3595" width="5.42578125" bestFit="1" customWidth="1"/>
    <col min="3596" max="3596" width="4.7109375" bestFit="1" customWidth="1"/>
    <col min="3597" max="3597" width="4.42578125" customWidth="1"/>
    <col min="3598" max="3598" width="4.7109375" bestFit="1" customWidth="1"/>
    <col min="3599" max="3599" width="5.42578125" bestFit="1" customWidth="1"/>
    <col min="3600" max="3600" width="4.7109375" bestFit="1" customWidth="1"/>
    <col min="3601" max="3601" width="3.7109375" bestFit="1" customWidth="1"/>
    <col min="3602" max="3602" width="4.7109375" bestFit="1" customWidth="1"/>
    <col min="3603" max="3612" width="3.7109375" bestFit="1" customWidth="1"/>
    <col min="3613" max="3613" width="4.42578125" bestFit="1" customWidth="1"/>
    <col min="3614" max="3615" width="3.7109375" bestFit="1" customWidth="1"/>
    <col min="3616" max="3617" width="4.42578125" bestFit="1" customWidth="1"/>
    <col min="3619" max="3619" width="10.7109375" customWidth="1"/>
    <col min="3842" max="3842" width="15.140625" customWidth="1"/>
    <col min="3843" max="3843" width="3.85546875" bestFit="1" customWidth="1"/>
    <col min="3844" max="3845" width="3.7109375" bestFit="1" customWidth="1"/>
    <col min="3846" max="3846" width="4.7109375" bestFit="1" customWidth="1"/>
    <col min="3847" max="3847" width="4.42578125" bestFit="1" customWidth="1"/>
    <col min="3848" max="3848" width="4.7109375" bestFit="1" customWidth="1"/>
    <col min="3849" max="3850" width="3.7109375" bestFit="1" customWidth="1"/>
    <col min="3851" max="3851" width="5.42578125" bestFit="1" customWidth="1"/>
    <col min="3852" max="3852" width="4.7109375" bestFit="1" customWidth="1"/>
    <col min="3853" max="3853" width="4.42578125" customWidth="1"/>
    <col min="3854" max="3854" width="4.7109375" bestFit="1" customWidth="1"/>
    <col min="3855" max="3855" width="5.42578125" bestFit="1" customWidth="1"/>
    <col min="3856" max="3856" width="4.7109375" bestFit="1" customWidth="1"/>
    <col min="3857" max="3857" width="3.7109375" bestFit="1" customWidth="1"/>
    <col min="3858" max="3858" width="4.7109375" bestFit="1" customWidth="1"/>
    <col min="3859" max="3868" width="3.7109375" bestFit="1" customWidth="1"/>
    <col min="3869" max="3869" width="4.42578125" bestFit="1" customWidth="1"/>
    <col min="3870" max="3871" width="3.7109375" bestFit="1" customWidth="1"/>
    <col min="3872" max="3873" width="4.42578125" bestFit="1" customWidth="1"/>
    <col min="3875" max="3875" width="10.7109375" customWidth="1"/>
    <col min="4098" max="4098" width="15.140625" customWidth="1"/>
    <col min="4099" max="4099" width="3.85546875" bestFit="1" customWidth="1"/>
    <col min="4100" max="4101" width="3.7109375" bestFit="1" customWidth="1"/>
    <col min="4102" max="4102" width="4.7109375" bestFit="1" customWidth="1"/>
    <col min="4103" max="4103" width="4.42578125" bestFit="1" customWidth="1"/>
    <col min="4104" max="4104" width="4.7109375" bestFit="1" customWidth="1"/>
    <col min="4105" max="4106" width="3.7109375" bestFit="1" customWidth="1"/>
    <col min="4107" max="4107" width="5.42578125" bestFit="1" customWidth="1"/>
    <col min="4108" max="4108" width="4.7109375" bestFit="1" customWidth="1"/>
    <col min="4109" max="4109" width="4.42578125" customWidth="1"/>
    <col min="4110" max="4110" width="4.7109375" bestFit="1" customWidth="1"/>
    <col min="4111" max="4111" width="5.42578125" bestFit="1" customWidth="1"/>
    <col min="4112" max="4112" width="4.7109375" bestFit="1" customWidth="1"/>
    <col min="4113" max="4113" width="3.7109375" bestFit="1" customWidth="1"/>
    <col min="4114" max="4114" width="4.7109375" bestFit="1" customWidth="1"/>
    <col min="4115" max="4124" width="3.7109375" bestFit="1" customWidth="1"/>
    <col min="4125" max="4125" width="4.42578125" bestFit="1" customWidth="1"/>
    <col min="4126" max="4127" width="3.7109375" bestFit="1" customWidth="1"/>
    <col min="4128" max="4129" width="4.42578125" bestFit="1" customWidth="1"/>
    <col min="4131" max="4131" width="10.7109375" customWidth="1"/>
    <col min="4354" max="4354" width="15.140625" customWidth="1"/>
    <col min="4355" max="4355" width="3.85546875" bestFit="1" customWidth="1"/>
    <col min="4356" max="4357" width="3.7109375" bestFit="1" customWidth="1"/>
    <col min="4358" max="4358" width="4.7109375" bestFit="1" customWidth="1"/>
    <col min="4359" max="4359" width="4.42578125" bestFit="1" customWidth="1"/>
    <col min="4360" max="4360" width="4.7109375" bestFit="1" customWidth="1"/>
    <col min="4361" max="4362" width="3.7109375" bestFit="1" customWidth="1"/>
    <col min="4363" max="4363" width="5.42578125" bestFit="1" customWidth="1"/>
    <col min="4364" max="4364" width="4.7109375" bestFit="1" customWidth="1"/>
    <col min="4365" max="4365" width="4.42578125" customWidth="1"/>
    <col min="4366" max="4366" width="4.7109375" bestFit="1" customWidth="1"/>
    <col min="4367" max="4367" width="5.42578125" bestFit="1" customWidth="1"/>
    <col min="4368" max="4368" width="4.7109375" bestFit="1" customWidth="1"/>
    <col min="4369" max="4369" width="3.7109375" bestFit="1" customWidth="1"/>
    <col min="4370" max="4370" width="4.7109375" bestFit="1" customWidth="1"/>
    <col min="4371" max="4380" width="3.7109375" bestFit="1" customWidth="1"/>
    <col min="4381" max="4381" width="4.42578125" bestFit="1" customWidth="1"/>
    <col min="4382" max="4383" width="3.7109375" bestFit="1" customWidth="1"/>
    <col min="4384" max="4385" width="4.42578125" bestFit="1" customWidth="1"/>
    <col min="4387" max="4387" width="10.7109375" customWidth="1"/>
    <col min="4610" max="4610" width="15.140625" customWidth="1"/>
    <col min="4611" max="4611" width="3.85546875" bestFit="1" customWidth="1"/>
    <col min="4612" max="4613" width="3.7109375" bestFit="1" customWidth="1"/>
    <col min="4614" max="4614" width="4.7109375" bestFit="1" customWidth="1"/>
    <col min="4615" max="4615" width="4.42578125" bestFit="1" customWidth="1"/>
    <col min="4616" max="4616" width="4.7109375" bestFit="1" customWidth="1"/>
    <col min="4617" max="4618" width="3.7109375" bestFit="1" customWidth="1"/>
    <col min="4619" max="4619" width="5.42578125" bestFit="1" customWidth="1"/>
    <col min="4620" max="4620" width="4.7109375" bestFit="1" customWidth="1"/>
    <col min="4621" max="4621" width="4.42578125" customWidth="1"/>
    <col min="4622" max="4622" width="4.7109375" bestFit="1" customWidth="1"/>
    <col min="4623" max="4623" width="5.42578125" bestFit="1" customWidth="1"/>
    <col min="4624" max="4624" width="4.7109375" bestFit="1" customWidth="1"/>
    <col min="4625" max="4625" width="3.7109375" bestFit="1" customWidth="1"/>
    <col min="4626" max="4626" width="4.7109375" bestFit="1" customWidth="1"/>
    <col min="4627" max="4636" width="3.7109375" bestFit="1" customWidth="1"/>
    <col min="4637" max="4637" width="4.42578125" bestFit="1" customWidth="1"/>
    <col min="4638" max="4639" width="3.7109375" bestFit="1" customWidth="1"/>
    <col min="4640" max="4641" width="4.42578125" bestFit="1" customWidth="1"/>
    <col min="4643" max="4643" width="10.7109375" customWidth="1"/>
    <col min="4866" max="4866" width="15.140625" customWidth="1"/>
    <col min="4867" max="4867" width="3.85546875" bestFit="1" customWidth="1"/>
    <col min="4868" max="4869" width="3.7109375" bestFit="1" customWidth="1"/>
    <col min="4870" max="4870" width="4.7109375" bestFit="1" customWidth="1"/>
    <col min="4871" max="4871" width="4.42578125" bestFit="1" customWidth="1"/>
    <col min="4872" max="4872" width="4.7109375" bestFit="1" customWidth="1"/>
    <col min="4873" max="4874" width="3.7109375" bestFit="1" customWidth="1"/>
    <col min="4875" max="4875" width="5.42578125" bestFit="1" customWidth="1"/>
    <col min="4876" max="4876" width="4.7109375" bestFit="1" customWidth="1"/>
    <col min="4877" max="4877" width="4.42578125" customWidth="1"/>
    <col min="4878" max="4878" width="4.7109375" bestFit="1" customWidth="1"/>
    <col min="4879" max="4879" width="5.42578125" bestFit="1" customWidth="1"/>
    <col min="4880" max="4880" width="4.7109375" bestFit="1" customWidth="1"/>
    <col min="4881" max="4881" width="3.7109375" bestFit="1" customWidth="1"/>
    <col min="4882" max="4882" width="4.7109375" bestFit="1" customWidth="1"/>
    <col min="4883" max="4892" width="3.7109375" bestFit="1" customWidth="1"/>
    <col min="4893" max="4893" width="4.42578125" bestFit="1" customWidth="1"/>
    <col min="4894" max="4895" width="3.7109375" bestFit="1" customWidth="1"/>
    <col min="4896" max="4897" width="4.42578125" bestFit="1" customWidth="1"/>
    <col min="4899" max="4899" width="10.7109375" customWidth="1"/>
    <col min="5122" max="5122" width="15.140625" customWidth="1"/>
    <col min="5123" max="5123" width="3.85546875" bestFit="1" customWidth="1"/>
    <col min="5124" max="5125" width="3.7109375" bestFit="1" customWidth="1"/>
    <col min="5126" max="5126" width="4.7109375" bestFit="1" customWidth="1"/>
    <col min="5127" max="5127" width="4.42578125" bestFit="1" customWidth="1"/>
    <col min="5128" max="5128" width="4.7109375" bestFit="1" customWidth="1"/>
    <col min="5129" max="5130" width="3.7109375" bestFit="1" customWidth="1"/>
    <col min="5131" max="5131" width="5.42578125" bestFit="1" customWidth="1"/>
    <col min="5132" max="5132" width="4.7109375" bestFit="1" customWidth="1"/>
    <col min="5133" max="5133" width="4.42578125" customWidth="1"/>
    <col min="5134" max="5134" width="4.7109375" bestFit="1" customWidth="1"/>
    <col min="5135" max="5135" width="5.42578125" bestFit="1" customWidth="1"/>
    <col min="5136" max="5136" width="4.7109375" bestFit="1" customWidth="1"/>
    <col min="5137" max="5137" width="3.7109375" bestFit="1" customWidth="1"/>
    <col min="5138" max="5138" width="4.7109375" bestFit="1" customWidth="1"/>
    <col min="5139" max="5148" width="3.7109375" bestFit="1" customWidth="1"/>
    <col min="5149" max="5149" width="4.42578125" bestFit="1" customWidth="1"/>
    <col min="5150" max="5151" width="3.7109375" bestFit="1" customWidth="1"/>
    <col min="5152" max="5153" width="4.42578125" bestFit="1" customWidth="1"/>
    <col min="5155" max="5155" width="10.7109375" customWidth="1"/>
    <col min="5378" max="5378" width="15.140625" customWidth="1"/>
    <col min="5379" max="5379" width="3.85546875" bestFit="1" customWidth="1"/>
    <col min="5380" max="5381" width="3.7109375" bestFit="1" customWidth="1"/>
    <col min="5382" max="5382" width="4.7109375" bestFit="1" customWidth="1"/>
    <col min="5383" max="5383" width="4.42578125" bestFit="1" customWidth="1"/>
    <col min="5384" max="5384" width="4.7109375" bestFit="1" customWidth="1"/>
    <col min="5385" max="5386" width="3.7109375" bestFit="1" customWidth="1"/>
    <col min="5387" max="5387" width="5.42578125" bestFit="1" customWidth="1"/>
    <col min="5388" max="5388" width="4.7109375" bestFit="1" customWidth="1"/>
    <col min="5389" max="5389" width="4.42578125" customWidth="1"/>
    <col min="5390" max="5390" width="4.7109375" bestFit="1" customWidth="1"/>
    <col min="5391" max="5391" width="5.42578125" bestFit="1" customWidth="1"/>
    <col min="5392" max="5392" width="4.7109375" bestFit="1" customWidth="1"/>
    <col min="5393" max="5393" width="3.7109375" bestFit="1" customWidth="1"/>
    <col min="5394" max="5394" width="4.7109375" bestFit="1" customWidth="1"/>
    <col min="5395" max="5404" width="3.7109375" bestFit="1" customWidth="1"/>
    <col min="5405" max="5405" width="4.42578125" bestFit="1" customWidth="1"/>
    <col min="5406" max="5407" width="3.7109375" bestFit="1" customWidth="1"/>
    <col min="5408" max="5409" width="4.42578125" bestFit="1" customWidth="1"/>
    <col min="5411" max="5411" width="10.7109375" customWidth="1"/>
    <col min="5634" max="5634" width="15.140625" customWidth="1"/>
    <col min="5635" max="5635" width="3.85546875" bestFit="1" customWidth="1"/>
    <col min="5636" max="5637" width="3.7109375" bestFit="1" customWidth="1"/>
    <col min="5638" max="5638" width="4.7109375" bestFit="1" customWidth="1"/>
    <col min="5639" max="5639" width="4.42578125" bestFit="1" customWidth="1"/>
    <col min="5640" max="5640" width="4.7109375" bestFit="1" customWidth="1"/>
    <col min="5641" max="5642" width="3.7109375" bestFit="1" customWidth="1"/>
    <col min="5643" max="5643" width="5.42578125" bestFit="1" customWidth="1"/>
    <col min="5644" max="5644" width="4.7109375" bestFit="1" customWidth="1"/>
    <col min="5645" max="5645" width="4.42578125" customWidth="1"/>
    <col min="5646" max="5646" width="4.7109375" bestFit="1" customWidth="1"/>
    <col min="5647" max="5647" width="5.42578125" bestFit="1" customWidth="1"/>
    <col min="5648" max="5648" width="4.7109375" bestFit="1" customWidth="1"/>
    <col min="5649" max="5649" width="3.7109375" bestFit="1" customWidth="1"/>
    <col min="5650" max="5650" width="4.7109375" bestFit="1" customWidth="1"/>
    <col min="5651" max="5660" width="3.7109375" bestFit="1" customWidth="1"/>
    <col min="5661" max="5661" width="4.42578125" bestFit="1" customWidth="1"/>
    <col min="5662" max="5663" width="3.7109375" bestFit="1" customWidth="1"/>
    <col min="5664" max="5665" width="4.42578125" bestFit="1" customWidth="1"/>
    <col min="5667" max="5667" width="10.7109375" customWidth="1"/>
    <col min="5890" max="5890" width="15.140625" customWidth="1"/>
    <col min="5891" max="5891" width="3.85546875" bestFit="1" customWidth="1"/>
    <col min="5892" max="5893" width="3.7109375" bestFit="1" customWidth="1"/>
    <col min="5894" max="5894" width="4.7109375" bestFit="1" customWidth="1"/>
    <col min="5895" max="5895" width="4.42578125" bestFit="1" customWidth="1"/>
    <col min="5896" max="5896" width="4.7109375" bestFit="1" customWidth="1"/>
    <col min="5897" max="5898" width="3.7109375" bestFit="1" customWidth="1"/>
    <col min="5899" max="5899" width="5.42578125" bestFit="1" customWidth="1"/>
    <col min="5900" max="5900" width="4.7109375" bestFit="1" customWidth="1"/>
    <col min="5901" max="5901" width="4.42578125" customWidth="1"/>
    <col min="5902" max="5902" width="4.7109375" bestFit="1" customWidth="1"/>
    <col min="5903" max="5903" width="5.42578125" bestFit="1" customWidth="1"/>
    <col min="5904" max="5904" width="4.7109375" bestFit="1" customWidth="1"/>
    <col min="5905" max="5905" width="3.7109375" bestFit="1" customWidth="1"/>
    <col min="5906" max="5906" width="4.7109375" bestFit="1" customWidth="1"/>
    <col min="5907" max="5916" width="3.7109375" bestFit="1" customWidth="1"/>
    <col min="5917" max="5917" width="4.42578125" bestFit="1" customWidth="1"/>
    <col min="5918" max="5919" width="3.7109375" bestFit="1" customWidth="1"/>
    <col min="5920" max="5921" width="4.42578125" bestFit="1" customWidth="1"/>
    <col min="5923" max="5923" width="10.7109375" customWidth="1"/>
    <col min="6146" max="6146" width="15.140625" customWidth="1"/>
    <col min="6147" max="6147" width="3.85546875" bestFit="1" customWidth="1"/>
    <col min="6148" max="6149" width="3.7109375" bestFit="1" customWidth="1"/>
    <col min="6150" max="6150" width="4.7109375" bestFit="1" customWidth="1"/>
    <col min="6151" max="6151" width="4.42578125" bestFit="1" customWidth="1"/>
    <col min="6152" max="6152" width="4.7109375" bestFit="1" customWidth="1"/>
    <col min="6153" max="6154" width="3.7109375" bestFit="1" customWidth="1"/>
    <col min="6155" max="6155" width="5.42578125" bestFit="1" customWidth="1"/>
    <col min="6156" max="6156" width="4.7109375" bestFit="1" customWidth="1"/>
    <col min="6157" max="6157" width="4.42578125" customWidth="1"/>
    <col min="6158" max="6158" width="4.7109375" bestFit="1" customWidth="1"/>
    <col min="6159" max="6159" width="5.42578125" bestFit="1" customWidth="1"/>
    <col min="6160" max="6160" width="4.7109375" bestFit="1" customWidth="1"/>
    <col min="6161" max="6161" width="3.7109375" bestFit="1" customWidth="1"/>
    <col min="6162" max="6162" width="4.7109375" bestFit="1" customWidth="1"/>
    <col min="6163" max="6172" width="3.7109375" bestFit="1" customWidth="1"/>
    <col min="6173" max="6173" width="4.42578125" bestFit="1" customWidth="1"/>
    <col min="6174" max="6175" width="3.7109375" bestFit="1" customWidth="1"/>
    <col min="6176" max="6177" width="4.42578125" bestFit="1" customWidth="1"/>
    <col min="6179" max="6179" width="10.7109375" customWidth="1"/>
    <col min="6402" max="6402" width="15.140625" customWidth="1"/>
    <col min="6403" max="6403" width="3.85546875" bestFit="1" customWidth="1"/>
    <col min="6404" max="6405" width="3.7109375" bestFit="1" customWidth="1"/>
    <col min="6406" max="6406" width="4.7109375" bestFit="1" customWidth="1"/>
    <col min="6407" max="6407" width="4.42578125" bestFit="1" customWidth="1"/>
    <col min="6408" max="6408" width="4.7109375" bestFit="1" customWidth="1"/>
    <col min="6409" max="6410" width="3.7109375" bestFit="1" customWidth="1"/>
    <col min="6411" max="6411" width="5.42578125" bestFit="1" customWidth="1"/>
    <col min="6412" max="6412" width="4.7109375" bestFit="1" customWidth="1"/>
    <col min="6413" max="6413" width="4.42578125" customWidth="1"/>
    <col min="6414" max="6414" width="4.7109375" bestFit="1" customWidth="1"/>
    <col min="6415" max="6415" width="5.42578125" bestFit="1" customWidth="1"/>
    <col min="6416" max="6416" width="4.7109375" bestFit="1" customWidth="1"/>
    <col min="6417" max="6417" width="3.7109375" bestFit="1" customWidth="1"/>
    <col min="6418" max="6418" width="4.7109375" bestFit="1" customWidth="1"/>
    <col min="6419" max="6428" width="3.7109375" bestFit="1" customWidth="1"/>
    <col min="6429" max="6429" width="4.42578125" bestFit="1" customWidth="1"/>
    <col min="6430" max="6431" width="3.7109375" bestFit="1" customWidth="1"/>
    <col min="6432" max="6433" width="4.42578125" bestFit="1" customWidth="1"/>
    <col min="6435" max="6435" width="10.7109375" customWidth="1"/>
    <col min="6658" max="6658" width="15.140625" customWidth="1"/>
    <col min="6659" max="6659" width="3.85546875" bestFit="1" customWidth="1"/>
    <col min="6660" max="6661" width="3.7109375" bestFit="1" customWidth="1"/>
    <col min="6662" max="6662" width="4.7109375" bestFit="1" customWidth="1"/>
    <col min="6663" max="6663" width="4.42578125" bestFit="1" customWidth="1"/>
    <col min="6664" max="6664" width="4.7109375" bestFit="1" customWidth="1"/>
    <col min="6665" max="6666" width="3.7109375" bestFit="1" customWidth="1"/>
    <col min="6667" max="6667" width="5.42578125" bestFit="1" customWidth="1"/>
    <col min="6668" max="6668" width="4.7109375" bestFit="1" customWidth="1"/>
    <col min="6669" max="6669" width="4.42578125" customWidth="1"/>
    <col min="6670" max="6670" width="4.7109375" bestFit="1" customWidth="1"/>
    <col min="6671" max="6671" width="5.42578125" bestFit="1" customWidth="1"/>
    <col min="6672" max="6672" width="4.7109375" bestFit="1" customWidth="1"/>
    <col min="6673" max="6673" width="3.7109375" bestFit="1" customWidth="1"/>
    <col min="6674" max="6674" width="4.7109375" bestFit="1" customWidth="1"/>
    <col min="6675" max="6684" width="3.7109375" bestFit="1" customWidth="1"/>
    <col min="6685" max="6685" width="4.42578125" bestFit="1" customWidth="1"/>
    <col min="6686" max="6687" width="3.7109375" bestFit="1" customWidth="1"/>
    <col min="6688" max="6689" width="4.42578125" bestFit="1" customWidth="1"/>
    <col min="6691" max="6691" width="10.7109375" customWidth="1"/>
    <col min="6914" max="6914" width="15.140625" customWidth="1"/>
    <col min="6915" max="6915" width="3.85546875" bestFit="1" customWidth="1"/>
    <col min="6916" max="6917" width="3.7109375" bestFit="1" customWidth="1"/>
    <col min="6918" max="6918" width="4.7109375" bestFit="1" customWidth="1"/>
    <col min="6919" max="6919" width="4.42578125" bestFit="1" customWidth="1"/>
    <col min="6920" max="6920" width="4.7109375" bestFit="1" customWidth="1"/>
    <col min="6921" max="6922" width="3.7109375" bestFit="1" customWidth="1"/>
    <col min="6923" max="6923" width="5.42578125" bestFit="1" customWidth="1"/>
    <col min="6924" max="6924" width="4.7109375" bestFit="1" customWidth="1"/>
    <col min="6925" max="6925" width="4.42578125" customWidth="1"/>
    <col min="6926" max="6926" width="4.7109375" bestFit="1" customWidth="1"/>
    <col min="6927" max="6927" width="5.42578125" bestFit="1" customWidth="1"/>
    <col min="6928" max="6928" width="4.7109375" bestFit="1" customWidth="1"/>
    <col min="6929" max="6929" width="3.7109375" bestFit="1" customWidth="1"/>
    <col min="6930" max="6930" width="4.7109375" bestFit="1" customWidth="1"/>
    <col min="6931" max="6940" width="3.7109375" bestFit="1" customWidth="1"/>
    <col min="6941" max="6941" width="4.42578125" bestFit="1" customWidth="1"/>
    <col min="6942" max="6943" width="3.7109375" bestFit="1" customWidth="1"/>
    <col min="6944" max="6945" width="4.42578125" bestFit="1" customWidth="1"/>
    <col min="6947" max="6947" width="10.7109375" customWidth="1"/>
    <col min="7170" max="7170" width="15.140625" customWidth="1"/>
    <col min="7171" max="7171" width="3.85546875" bestFit="1" customWidth="1"/>
    <col min="7172" max="7173" width="3.7109375" bestFit="1" customWidth="1"/>
    <col min="7174" max="7174" width="4.7109375" bestFit="1" customWidth="1"/>
    <col min="7175" max="7175" width="4.42578125" bestFit="1" customWidth="1"/>
    <col min="7176" max="7176" width="4.7109375" bestFit="1" customWidth="1"/>
    <col min="7177" max="7178" width="3.7109375" bestFit="1" customWidth="1"/>
    <col min="7179" max="7179" width="5.42578125" bestFit="1" customWidth="1"/>
    <col min="7180" max="7180" width="4.7109375" bestFit="1" customWidth="1"/>
    <col min="7181" max="7181" width="4.42578125" customWidth="1"/>
    <col min="7182" max="7182" width="4.7109375" bestFit="1" customWidth="1"/>
    <col min="7183" max="7183" width="5.42578125" bestFit="1" customWidth="1"/>
    <col min="7184" max="7184" width="4.7109375" bestFit="1" customWidth="1"/>
    <col min="7185" max="7185" width="3.7109375" bestFit="1" customWidth="1"/>
    <col min="7186" max="7186" width="4.7109375" bestFit="1" customWidth="1"/>
    <col min="7187" max="7196" width="3.7109375" bestFit="1" customWidth="1"/>
    <col min="7197" max="7197" width="4.42578125" bestFit="1" customWidth="1"/>
    <col min="7198" max="7199" width="3.7109375" bestFit="1" customWidth="1"/>
    <col min="7200" max="7201" width="4.42578125" bestFit="1" customWidth="1"/>
    <col min="7203" max="7203" width="10.7109375" customWidth="1"/>
    <col min="7426" max="7426" width="15.140625" customWidth="1"/>
    <col min="7427" max="7427" width="3.85546875" bestFit="1" customWidth="1"/>
    <col min="7428" max="7429" width="3.7109375" bestFit="1" customWidth="1"/>
    <col min="7430" max="7430" width="4.7109375" bestFit="1" customWidth="1"/>
    <col min="7431" max="7431" width="4.42578125" bestFit="1" customWidth="1"/>
    <col min="7432" max="7432" width="4.7109375" bestFit="1" customWidth="1"/>
    <col min="7433" max="7434" width="3.7109375" bestFit="1" customWidth="1"/>
    <col min="7435" max="7435" width="5.42578125" bestFit="1" customWidth="1"/>
    <col min="7436" max="7436" width="4.7109375" bestFit="1" customWidth="1"/>
    <col min="7437" max="7437" width="4.42578125" customWidth="1"/>
    <col min="7438" max="7438" width="4.7109375" bestFit="1" customWidth="1"/>
    <col min="7439" max="7439" width="5.42578125" bestFit="1" customWidth="1"/>
    <col min="7440" max="7440" width="4.7109375" bestFit="1" customWidth="1"/>
    <col min="7441" max="7441" width="3.7109375" bestFit="1" customWidth="1"/>
    <col min="7442" max="7442" width="4.7109375" bestFit="1" customWidth="1"/>
    <col min="7443" max="7452" width="3.7109375" bestFit="1" customWidth="1"/>
    <col min="7453" max="7453" width="4.42578125" bestFit="1" customWidth="1"/>
    <col min="7454" max="7455" width="3.7109375" bestFit="1" customWidth="1"/>
    <col min="7456" max="7457" width="4.42578125" bestFit="1" customWidth="1"/>
    <col min="7459" max="7459" width="10.7109375" customWidth="1"/>
    <col min="7682" max="7682" width="15.140625" customWidth="1"/>
    <col min="7683" max="7683" width="3.85546875" bestFit="1" customWidth="1"/>
    <col min="7684" max="7685" width="3.7109375" bestFit="1" customWidth="1"/>
    <col min="7686" max="7686" width="4.7109375" bestFit="1" customWidth="1"/>
    <col min="7687" max="7687" width="4.42578125" bestFit="1" customWidth="1"/>
    <col min="7688" max="7688" width="4.7109375" bestFit="1" customWidth="1"/>
    <col min="7689" max="7690" width="3.7109375" bestFit="1" customWidth="1"/>
    <col min="7691" max="7691" width="5.42578125" bestFit="1" customWidth="1"/>
    <col min="7692" max="7692" width="4.7109375" bestFit="1" customWidth="1"/>
    <col min="7693" max="7693" width="4.42578125" customWidth="1"/>
    <col min="7694" max="7694" width="4.7109375" bestFit="1" customWidth="1"/>
    <col min="7695" max="7695" width="5.42578125" bestFit="1" customWidth="1"/>
    <col min="7696" max="7696" width="4.7109375" bestFit="1" customWidth="1"/>
    <col min="7697" max="7697" width="3.7109375" bestFit="1" customWidth="1"/>
    <col min="7698" max="7698" width="4.7109375" bestFit="1" customWidth="1"/>
    <col min="7699" max="7708" width="3.7109375" bestFit="1" customWidth="1"/>
    <col min="7709" max="7709" width="4.42578125" bestFit="1" customWidth="1"/>
    <col min="7710" max="7711" width="3.7109375" bestFit="1" customWidth="1"/>
    <col min="7712" max="7713" width="4.42578125" bestFit="1" customWidth="1"/>
    <col min="7715" max="7715" width="10.7109375" customWidth="1"/>
    <col min="7938" max="7938" width="15.140625" customWidth="1"/>
    <col min="7939" max="7939" width="3.85546875" bestFit="1" customWidth="1"/>
    <col min="7940" max="7941" width="3.7109375" bestFit="1" customWidth="1"/>
    <col min="7942" max="7942" width="4.7109375" bestFit="1" customWidth="1"/>
    <col min="7943" max="7943" width="4.42578125" bestFit="1" customWidth="1"/>
    <col min="7944" max="7944" width="4.7109375" bestFit="1" customWidth="1"/>
    <col min="7945" max="7946" width="3.7109375" bestFit="1" customWidth="1"/>
    <col min="7947" max="7947" width="5.42578125" bestFit="1" customWidth="1"/>
    <col min="7948" max="7948" width="4.7109375" bestFit="1" customWidth="1"/>
    <col min="7949" max="7949" width="4.42578125" customWidth="1"/>
    <col min="7950" max="7950" width="4.7109375" bestFit="1" customWidth="1"/>
    <col min="7951" max="7951" width="5.42578125" bestFit="1" customWidth="1"/>
    <col min="7952" max="7952" width="4.7109375" bestFit="1" customWidth="1"/>
    <col min="7953" max="7953" width="3.7109375" bestFit="1" customWidth="1"/>
    <col min="7954" max="7954" width="4.7109375" bestFit="1" customWidth="1"/>
    <col min="7955" max="7964" width="3.7109375" bestFit="1" customWidth="1"/>
    <col min="7965" max="7965" width="4.42578125" bestFit="1" customWidth="1"/>
    <col min="7966" max="7967" width="3.7109375" bestFit="1" customWidth="1"/>
    <col min="7968" max="7969" width="4.42578125" bestFit="1" customWidth="1"/>
    <col min="7971" max="7971" width="10.7109375" customWidth="1"/>
    <col min="8194" max="8194" width="15.140625" customWidth="1"/>
    <col min="8195" max="8195" width="3.85546875" bestFit="1" customWidth="1"/>
    <col min="8196" max="8197" width="3.7109375" bestFit="1" customWidth="1"/>
    <col min="8198" max="8198" width="4.7109375" bestFit="1" customWidth="1"/>
    <col min="8199" max="8199" width="4.42578125" bestFit="1" customWidth="1"/>
    <col min="8200" max="8200" width="4.7109375" bestFit="1" customWidth="1"/>
    <col min="8201" max="8202" width="3.7109375" bestFit="1" customWidth="1"/>
    <col min="8203" max="8203" width="5.42578125" bestFit="1" customWidth="1"/>
    <col min="8204" max="8204" width="4.7109375" bestFit="1" customWidth="1"/>
    <col min="8205" max="8205" width="4.42578125" customWidth="1"/>
    <col min="8206" max="8206" width="4.7109375" bestFit="1" customWidth="1"/>
    <col min="8207" max="8207" width="5.42578125" bestFit="1" customWidth="1"/>
    <col min="8208" max="8208" width="4.7109375" bestFit="1" customWidth="1"/>
    <col min="8209" max="8209" width="3.7109375" bestFit="1" customWidth="1"/>
    <col min="8210" max="8210" width="4.7109375" bestFit="1" customWidth="1"/>
    <col min="8211" max="8220" width="3.7109375" bestFit="1" customWidth="1"/>
    <col min="8221" max="8221" width="4.42578125" bestFit="1" customWidth="1"/>
    <col min="8222" max="8223" width="3.7109375" bestFit="1" customWidth="1"/>
    <col min="8224" max="8225" width="4.42578125" bestFit="1" customWidth="1"/>
    <col min="8227" max="8227" width="10.7109375" customWidth="1"/>
    <col min="8450" max="8450" width="15.140625" customWidth="1"/>
    <col min="8451" max="8451" width="3.85546875" bestFit="1" customWidth="1"/>
    <col min="8452" max="8453" width="3.7109375" bestFit="1" customWidth="1"/>
    <col min="8454" max="8454" width="4.7109375" bestFit="1" customWidth="1"/>
    <col min="8455" max="8455" width="4.42578125" bestFit="1" customWidth="1"/>
    <col min="8456" max="8456" width="4.7109375" bestFit="1" customWidth="1"/>
    <col min="8457" max="8458" width="3.7109375" bestFit="1" customWidth="1"/>
    <col min="8459" max="8459" width="5.42578125" bestFit="1" customWidth="1"/>
    <col min="8460" max="8460" width="4.7109375" bestFit="1" customWidth="1"/>
    <col min="8461" max="8461" width="4.42578125" customWidth="1"/>
    <col min="8462" max="8462" width="4.7109375" bestFit="1" customWidth="1"/>
    <col min="8463" max="8463" width="5.42578125" bestFit="1" customWidth="1"/>
    <col min="8464" max="8464" width="4.7109375" bestFit="1" customWidth="1"/>
    <col min="8465" max="8465" width="3.7109375" bestFit="1" customWidth="1"/>
    <col min="8466" max="8466" width="4.7109375" bestFit="1" customWidth="1"/>
    <col min="8467" max="8476" width="3.7109375" bestFit="1" customWidth="1"/>
    <col min="8477" max="8477" width="4.42578125" bestFit="1" customWidth="1"/>
    <col min="8478" max="8479" width="3.7109375" bestFit="1" customWidth="1"/>
    <col min="8480" max="8481" width="4.42578125" bestFit="1" customWidth="1"/>
    <col min="8483" max="8483" width="10.7109375" customWidth="1"/>
    <col min="8706" max="8706" width="15.140625" customWidth="1"/>
    <col min="8707" max="8707" width="3.85546875" bestFit="1" customWidth="1"/>
    <col min="8708" max="8709" width="3.7109375" bestFit="1" customWidth="1"/>
    <col min="8710" max="8710" width="4.7109375" bestFit="1" customWidth="1"/>
    <col min="8711" max="8711" width="4.42578125" bestFit="1" customWidth="1"/>
    <col min="8712" max="8712" width="4.7109375" bestFit="1" customWidth="1"/>
    <col min="8713" max="8714" width="3.7109375" bestFit="1" customWidth="1"/>
    <col min="8715" max="8715" width="5.42578125" bestFit="1" customWidth="1"/>
    <col min="8716" max="8716" width="4.7109375" bestFit="1" customWidth="1"/>
    <col min="8717" max="8717" width="4.42578125" customWidth="1"/>
    <col min="8718" max="8718" width="4.7109375" bestFit="1" customWidth="1"/>
    <col min="8719" max="8719" width="5.42578125" bestFit="1" customWidth="1"/>
    <col min="8720" max="8720" width="4.7109375" bestFit="1" customWidth="1"/>
    <col min="8721" max="8721" width="3.7109375" bestFit="1" customWidth="1"/>
    <col min="8722" max="8722" width="4.7109375" bestFit="1" customWidth="1"/>
    <col min="8723" max="8732" width="3.7109375" bestFit="1" customWidth="1"/>
    <col min="8733" max="8733" width="4.42578125" bestFit="1" customWidth="1"/>
    <col min="8734" max="8735" width="3.7109375" bestFit="1" customWidth="1"/>
    <col min="8736" max="8737" width="4.42578125" bestFit="1" customWidth="1"/>
    <col min="8739" max="8739" width="10.7109375" customWidth="1"/>
    <col min="8962" max="8962" width="15.140625" customWidth="1"/>
    <col min="8963" max="8963" width="3.85546875" bestFit="1" customWidth="1"/>
    <col min="8964" max="8965" width="3.7109375" bestFit="1" customWidth="1"/>
    <col min="8966" max="8966" width="4.7109375" bestFit="1" customWidth="1"/>
    <col min="8967" max="8967" width="4.42578125" bestFit="1" customWidth="1"/>
    <col min="8968" max="8968" width="4.7109375" bestFit="1" customWidth="1"/>
    <col min="8969" max="8970" width="3.7109375" bestFit="1" customWidth="1"/>
    <col min="8971" max="8971" width="5.42578125" bestFit="1" customWidth="1"/>
    <col min="8972" max="8972" width="4.7109375" bestFit="1" customWidth="1"/>
    <col min="8973" max="8973" width="4.42578125" customWidth="1"/>
    <col min="8974" max="8974" width="4.7109375" bestFit="1" customWidth="1"/>
    <col min="8975" max="8975" width="5.42578125" bestFit="1" customWidth="1"/>
    <col min="8976" max="8976" width="4.7109375" bestFit="1" customWidth="1"/>
    <col min="8977" max="8977" width="3.7109375" bestFit="1" customWidth="1"/>
    <col min="8978" max="8978" width="4.7109375" bestFit="1" customWidth="1"/>
    <col min="8979" max="8988" width="3.7109375" bestFit="1" customWidth="1"/>
    <col min="8989" max="8989" width="4.42578125" bestFit="1" customWidth="1"/>
    <col min="8990" max="8991" width="3.7109375" bestFit="1" customWidth="1"/>
    <col min="8992" max="8993" width="4.42578125" bestFit="1" customWidth="1"/>
    <col min="8995" max="8995" width="10.7109375" customWidth="1"/>
    <col min="9218" max="9218" width="15.140625" customWidth="1"/>
    <col min="9219" max="9219" width="3.85546875" bestFit="1" customWidth="1"/>
    <col min="9220" max="9221" width="3.7109375" bestFit="1" customWidth="1"/>
    <col min="9222" max="9222" width="4.7109375" bestFit="1" customWidth="1"/>
    <col min="9223" max="9223" width="4.42578125" bestFit="1" customWidth="1"/>
    <col min="9224" max="9224" width="4.7109375" bestFit="1" customWidth="1"/>
    <col min="9225" max="9226" width="3.7109375" bestFit="1" customWidth="1"/>
    <col min="9227" max="9227" width="5.42578125" bestFit="1" customWidth="1"/>
    <col min="9228" max="9228" width="4.7109375" bestFit="1" customWidth="1"/>
    <col min="9229" max="9229" width="4.42578125" customWidth="1"/>
    <col min="9230" max="9230" width="4.7109375" bestFit="1" customWidth="1"/>
    <col min="9231" max="9231" width="5.42578125" bestFit="1" customWidth="1"/>
    <col min="9232" max="9232" width="4.7109375" bestFit="1" customWidth="1"/>
    <col min="9233" max="9233" width="3.7109375" bestFit="1" customWidth="1"/>
    <col min="9234" max="9234" width="4.7109375" bestFit="1" customWidth="1"/>
    <col min="9235" max="9244" width="3.7109375" bestFit="1" customWidth="1"/>
    <col min="9245" max="9245" width="4.42578125" bestFit="1" customWidth="1"/>
    <col min="9246" max="9247" width="3.7109375" bestFit="1" customWidth="1"/>
    <col min="9248" max="9249" width="4.42578125" bestFit="1" customWidth="1"/>
    <col min="9251" max="9251" width="10.7109375" customWidth="1"/>
    <col min="9474" max="9474" width="15.140625" customWidth="1"/>
    <col min="9475" max="9475" width="3.85546875" bestFit="1" customWidth="1"/>
    <col min="9476" max="9477" width="3.7109375" bestFit="1" customWidth="1"/>
    <col min="9478" max="9478" width="4.7109375" bestFit="1" customWidth="1"/>
    <col min="9479" max="9479" width="4.42578125" bestFit="1" customWidth="1"/>
    <col min="9480" max="9480" width="4.7109375" bestFit="1" customWidth="1"/>
    <col min="9481" max="9482" width="3.7109375" bestFit="1" customWidth="1"/>
    <col min="9483" max="9483" width="5.42578125" bestFit="1" customWidth="1"/>
    <col min="9484" max="9484" width="4.7109375" bestFit="1" customWidth="1"/>
    <col min="9485" max="9485" width="4.42578125" customWidth="1"/>
    <col min="9486" max="9486" width="4.7109375" bestFit="1" customWidth="1"/>
    <col min="9487" max="9487" width="5.42578125" bestFit="1" customWidth="1"/>
    <col min="9488" max="9488" width="4.7109375" bestFit="1" customWidth="1"/>
    <col min="9489" max="9489" width="3.7109375" bestFit="1" customWidth="1"/>
    <col min="9490" max="9490" width="4.7109375" bestFit="1" customWidth="1"/>
    <col min="9491" max="9500" width="3.7109375" bestFit="1" customWidth="1"/>
    <col min="9501" max="9501" width="4.42578125" bestFit="1" customWidth="1"/>
    <col min="9502" max="9503" width="3.7109375" bestFit="1" customWidth="1"/>
    <col min="9504" max="9505" width="4.42578125" bestFit="1" customWidth="1"/>
    <col min="9507" max="9507" width="10.7109375" customWidth="1"/>
    <col min="9730" max="9730" width="15.140625" customWidth="1"/>
    <col min="9731" max="9731" width="3.85546875" bestFit="1" customWidth="1"/>
    <col min="9732" max="9733" width="3.7109375" bestFit="1" customWidth="1"/>
    <col min="9734" max="9734" width="4.7109375" bestFit="1" customWidth="1"/>
    <col min="9735" max="9735" width="4.42578125" bestFit="1" customWidth="1"/>
    <col min="9736" max="9736" width="4.7109375" bestFit="1" customWidth="1"/>
    <col min="9737" max="9738" width="3.7109375" bestFit="1" customWidth="1"/>
    <col min="9739" max="9739" width="5.42578125" bestFit="1" customWidth="1"/>
    <col min="9740" max="9740" width="4.7109375" bestFit="1" customWidth="1"/>
    <col min="9741" max="9741" width="4.42578125" customWidth="1"/>
    <col min="9742" max="9742" width="4.7109375" bestFit="1" customWidth="1"/>
    <col min="9743" max="9743" width="5.42578125" bestFit="1" customWidth="1"/>
    <col min="9744" max="9744" width="4.7109375" bestFit="1" customWidth="1"/>
    <col min="9745" max="9745" width="3.7109375" bestFit="1" customWidth="1"/>
    <col min="9746" max="9746" width="4.7109375" bestFit="1" customWidth="1"/>
    <col min="9747" max="9756" width="3.7109375" bestFit="1" customWidth="1"/>
    <col min="9757" max="9757" width="4.42578125" bestFit="1" customWidth="1"/>
    <col min="9758" max="9759" width="3.7109375" bestFit="1" customWidth="1"/>
    <col min="9760" max="9761" width="4.42578125" bestFit="1" customWidth="1"/>
    <col min="9763" max="9763" width="10.7109375" customWidth="1"/>
    <col min="9986" max="9986" width="15.140625" customWidth="1"/>
    <col min="9987" max="9987" width="3.85546875" bestFit="1" customWidth="1"/>
    <col min="9988" max="9989" width="3.7109375" bestFit="1" customWidth="1"/>
    <col min="9990" max="9990" width="4.7109375" bestFit="1" customWidth="1"/>
    <col min="9991" max="9991" width="4.42578125" bestFit="1" customWidth="1"/>
    <col min="9992" max="9992" width="4.7109375" bestFit="1" customWidth="1"/>
    <col min="9993" max="9994" width="3.7109375" bestFit="1" customWidth="1"/>
    <col min="9995" max="9995" width="5.42578125" bestFit="1" customWidth="1"/>
    <col min="9996" max="9996" width="4.7109375" bestFit="1" customWidth="1"/>
    <col min="9997" max="9997" width="4.42578125" customWidth="1"/>
    <col min="9998" max="9998" width="4.7109375" bestFit="1" customWidth="1"/>
    <col min="9999" max="9999" width="5.42578125" bestFit="1" customWidth="1"/>
    <col min="10000" max="10000" width="4.7109375" bestFit="1" customWidth="1"/>
    <col min="10001" max="10001" width="3.7109375" bestFit="1" customWidth="1"/>
    <col min="10002" max="10002" width="4.7109375" bestFit="1" customWidth="1"/>
    <col min="10003" max="10012" width="3.7109375" bestFit="1" customWidth="1"/>
    <col min="10013" max="10013" width="4.42578125" bestFit="1" customWidth="1"/>
    <col min="10014" max="10015" width="3.7109375" bestFit="1" customWidth="1"/>
    <col min="10016" max="10017" width="4.42578125" bestFit="1" customWidth="1"/>
    <col min="10019" max="10019" width="10.7109375" customWidth="1"/>
    <col min="10242" max="10242" width="15.140625" customWidth="1"/>
    <col min="10243" max="10243" width="3.85546875" bestFit="1" customWidth="1"/>
    <col min="10244" max="10245" width="3.7109375" bestFit="1" customWidth="1"/>
    <col min="10246" max="10246" width="4.7109375" bestFit="1" customWidth="1"/>
    <col min="10247" max="10247" width="4.42578125" bestFit="1" customWidth="1"/>
    <col min="10248" max="10248" width="4.7109375" bestFit="1" customWidth="1"/>
    <col min="10249" max="10250" width="3.7109375" bestFit="1" customWidth="1"/>
    <col min="10251" max="10251" width="5.42578125" bestFit="1" customWidth="1"/>
    <col min="10252" max="10252" width="4.7109375" bestFit="1" customWidth="1"/>
    <col min="10253" max="10253" width="4.42578125" customWidth="1"/>
    <col min="10254" max="10254" width="4.7109375" bestFit="1" customWidth="1"/>
    <col min="10255" max="10255" width="5.42578125" bestFit="1" customWidth="1"/>
    <col min="10256" max="10256" width="4.7109375" bestFit="1" customWidth="1"/>
    <col min="10257" max="10257" width="3.7109375" bestFit="1" customWidth="1"/>
    <col min="10258" max="10258" width="4.7109375" bestFit="1" customWidth="1"/>
    <col min="10259" max="10268" width="3.7109375" bestFit="1" customWidth="1"/>
    <col min="10269" max="10269" width="4.42578125" bestFit="1" customWidth="1"/>
    <col min="10270" max="10271" width="3.7109375" bestFit="1" customWidth="1"/>
    <col min="10272" max="10273" width="4.42578125" bestFit="1" customWidth="1"/>
    <col min="10275" max="10275" width="10.7109375" customWidth="1"/>
    <col min="10498" max="10498" width="15.140625" customWidth="1"/>
    <col min="10499" max="10499" width="3.85546875" bestFit="1" customWidth="1"/>
    <col min="10500" max="10501" width="3.7109375" bestFit="1" customWidth="1"/>
    <col min="10502" max="10502" width="4.7109375" bestFit="1" customWidth="1"/>
    <col min="10503" max="10503" width="4.42578125" bestFit="1" customWidth="1"/>
    <col min="10504" max="10504" width="4.7109375" bestFit="1" customWidth="1"/>
    <col min="10505" max="10506" width="3.7109375" bestFit="1" customWidth="1"/>
    <col min="10507" max="10507" width="5.42578125" bestFit="1" customWidth="1"/>
    <col min="10508" max="10508" width="4.7109375" bestFit="1" customWidth="1"/>
    <col min="10509" max="10509" width="4.42578125" customWidth="1"/>
    <col min="10510" max="10510" width="4.7109375" bestFit="1" customWidth="1"/>
    <col min="10511" max="10511" width="5.42578125" bestFit="1" customWidth="1"/>
    <col min="10512" max="10512" width="4.7109375" bestFit="1" customWidth="1"/>
    <col min="10513" max="10513" width="3.7109375" bestFit="1" customWidth="1"/>
    <col min="10514" max="10514" width="4.7109375" bestFit="1" customWidth="1"/>
    <col min="10515" max="10524" width="3.7109375" bestFit="1" customWidth="1"/>
    <col min="10525" max="10525" width="4.42578125" bestFit="1" customWidth="1"/>
    <col min="10526" max="10527" width="3.7109375" bestFit="1" customWidth="1"/>
    <col min="10528" max="10529" width="4.42578125" bestFit="1" customWidth="1"/>
    <col min="10531" max="10531" width="10.7109375" customWidth="1"/>
    <col min="10754" max="10754" width="15.140625" customWidth="1"/>
    <col min="10755" max="10755" width="3.85546875" bestFit="1" customWidth="1"/>
    <col min="10756" max="10757" width="3.7109375" bestFit="1" customWidth="1"/>
    <col min="10758" max="10758" width="4.7109375" bestFit="1" customWidth="1"/>
    <col min="10759" max="10759" width="4.42578125" bestFit="1" customWidth="1"/>
    <col min="10760" max="10760" width="4.7109375" bestFit="1" customWidth="1"/>
    <col min="10761" max="10762" width="3.7109375" bestFit="1" customWidth="1"/>
    <col min="10763" max="10763" width="5.42578125" bestFit="1" customWidth="1"/>
    <col min="10764" max="10764" width="4.7109375" bestFit="1" customWidth="1"/>
    <col min="10765" max="10765" width="4.42578125" customWidth="1"/>
    <col min="10766" max="10766" width="4.7109375" bestFit="1" customWidth="1"/>
    <col min="10767" max="10767" width="5.42578125" bestFit="1" customWidth="1"/>
    <col min="10768" max="10768" width="4.7109375" bestFit="1" customWidth="1"/>
    <col min="10769" max="10769" width="3.7109375" bestFit="1" customWidth="1"/>
    <col min="10770" max="10770" width="4.7109375" bestFit="1" customWidth="1"/>
    <col min="10771" max="10780" width="3.7109375" bestFit="1" customWidth="1"/>
    <col min="10781" max="10781" width="4.42578125" bestFit="1" customWidth="1"/>
    <col min="10782" max="10783" width="3.7109375" bestFit="1" customWidth="1"/>
    <col min="10784" max="10785" width="4.42578125" bestFit="1" customWidth="1"/>
    <col min="10787" max="10787" width="10.7109375" customWidth="1"/>
    <col min="11010" max="11010" width="15.140625" customWidth="1"/>
    <col min="11011" max="11011" width="3.85546875" bestFit="1" customWidth="1"/>
    <col min="11012" max="11013" width="3.7109375" bestFit="1" customWidth="1"/>
    <col min="11014" max="11014" width="4.7109375" bestFit="1" customWidth="1"/>
    <col min="11015" max="11015" width="4.42578125" bestFit="1" customWidth="1"/>
    <col min="11016" max="11016" width="4.7109375" bestFit="1" customWidth="1"/>
    <col min="11017" max="11018" width="3.7109375" bestFit="1" customWidth="1"/>
    <col min="11019" max="11019" width="5.42578125" bestFit="1" customWidth="1"/>
    <col min="11020" max="11020" width="4.7109375" bestFit="1" customWidth="1"/>
    <col min="11021" max="11021" width="4.42578125" customWidth="1"/>
    <col min="11022" max="11022" width="4.7109375" bestFit="1" customWidth="1"/>
    <col min="11023" max="11023" width="5.42578125" bestFit="1" customWidth="1"/>
    <col min="11024" max="11024" width="4.7109375" bestFit="1" customWidth="1"/>
    <col min="11025" max="11025" width="3.7109375" bestFit="1" customWidth="1"/>
    <col min="11026" max="11026" width="4.7109375" bestFit="1" customWidth="1"/>
    <col min="11027" max="11036" width="3.7109375" bestFit="1" customWidth="1"/>
    <col min="11037" max="11037" width="4.42578125" bestFit="1" customWidth="1"/>
    <col min="11038" max="11039" width="3.7109375" bestFit="1" customWidth="1"/>
    <col min="11040" max="11041" width="4.42578125" bestFit="1" customWidth="1"/>
    <col min="11043" max="11043" width="10.7109375" customWidth="1"/>
    <col min="11266" max="11266" width="15.140625" customWidth="1"/>
    <col min="11267" max="11267" width="3.85546875" bestFit="1" customWidth="1"/>
    <col min="11268" max="11269" width="3.7109375" bestFit="1" customWidth="1"/>
    <col min="11270" max="11270" width="4.7109375" bestFit="1" customWidth="1"/>
    <col min="11271" max="11271" width="4.42578125" bestFit="1" customWidth="1"/>
    <col min="11272" max="11272" width="4.7109375" bestFit="1" customWidth="1"/>
    <col min="11273" max="11274" width="3.7109375" bestFit="1" customWidth="1"/>
    <col min="11275" max="11275" width="5.42578125" bestFit="1" customWidth="1"/>
    <col min="11276" max="11276" width="4.7109375" bestFit="1" customWidth="1"/>
    <col min="11277" max="11277" width="4.42578125" customWidth="1"/>
    <col min="11278" max="11278" width="4.7109375" bestFit="1" customWidth="1"/>
    <col min="11279" max="11279" width="5.42578125" bestFit="1" customWidth="1"/>
    <col min="11280" max="11280" width="4.7109375" bestFit="1" customWidth="1"/>
    <col min="11281" max="11281" width="3.7109375" bestFit="1" customWidth="1"/>
    <col min="11282" max="11282" width="4.7109375" bestFit="1" customWidth="1"/>
    <col min="11283" max="11292" width="3.7109375" bestFit="1" customWidth="1"/>
    <col min="11293" max="11293" width="4.42578125" bestFit="1" customWidth="1"/>
    <col min="11294" max="11295" width="3.7109375" bestFit="1" customWidth="1"/>
    <col min="11296" max="11297" width="4.42578125" bestFit="1" customWidth="1"/>
    <col min="11299" max="11299" width="10.7109375" customWidth="1"/>
    <col min="11522" max="11522" width="15.140625" customWidth="1"/>
    <col min="11523" max="11523" width="3.85546875" bestFit="1" customWidth="1"/>
    <col min="11524" max="11525" width="3.7109375" bestFit="1" customWidth="1"/>
    <col min="11526" max="11526" width="4.7109375" bestFit="1" customWidth="1"/>
    <col min="11527" max="11527" width="4.42578125" bestFit="1" customWidth="1"/>
    <col min="11528" max="11528" width="4.7109375" bestFit="1" customWidth="1"/>
    <col min="11529" max="11530" width="3.7109375" bestFit="1" customWidth="1"/>
    <col min="11531" max="11531" width="5.42578125" bestFit="1" customWidth="1"/>
    <col min="11532" max="11532" width="4.7109375" bestFit="1" customWidth="1"/>
    <col min="11533" max="11533" width="4.42578125" customWidth="1"/>
    <col min="11534" max="11534" width="4.7109375" bestFit="1" customWidth="1"/>
    <col min="11535" max="11535" width="5.42578125" bestFit="1" customWidth="1"/>
    <col min="11536" max="11536" width="4.7109375" bestFit="1" customWidth="1"/>
    <col min="11537" max="11537" width="3.7109375" bestFit="1" customWidth="1"/>
    <col min="11538" max="11538" width="4.7109375" bestFit="1" customWidth="1"/>
    <col min="11539" max="11548" width="3.7109375" bestFit="1" customWidth="1"/>
    <col min="11549" max="11549" width="4.42578125" bestFit="1" customWidth="1"/>
    <col min="11550" max="11551" width="3.7109375" bestFit="1" customWidth="1"/>
    <col min="11552" max="11553" width="4.42578125" bestFit="1" customWidth="1"/>
    <col min="11555" max="11555" width="10.7109375" customWidth="1"/>
    <col min="11778" max="11778" width="15.140625" customWidth="1"/>
    <col min="11779" max="11779" width="3.85546875" bestFit="1" customWidth="1"/>
    <col min="11780" max="11781" width="3.7109375" bestFit="1" customWidth="1"/>
    <col min="11782" max="11782" width="4.7109375" bestFit="1" customWidth="1"/>
    <col min="11783" max="11783" width="4.42578125" bestFit="1" customWidth="1"/>
    <col min="11784" max="11784" width="4.7109375" bestFit="1" customWidth="1"/>
    <col min="11785" max="11786" width="3.7109375" bestFit="1" customWidth="1"/>
    <col min="11787" max="11787" width="5.42578125" bestFit="1" customWidth="1"/>
    <col min="11788" max="11788" width="4.7109375" bestFit="1" customWidth="1"/>
    <col min="11789" max="11789" width="4.42578125" customWidth="1"/>
    <col min="11790" max="11790" width="4.7109375" bestFit="1" customWidth="1"/>
    <col min="11791" max="11791" width="5.42578125" bestFit="1" customWidth="1"/>
    <col min="11792" max="11792" width="4.7109375" bestFit="1" customWidth="1"/>
    <col min="11793" max="11793" width="3.7109375" bestFit="1" customWidth="1"/>
    <col min="11794" max="11794" width="4.7109375" bestFit="1" customWidth="1"/>
    <col min="11795" max="11804" width="3.7109375" bestFit="1" customWidth="1"/>
    <col min="11805" max="11805" width="4.42578125" bestFit="1" customWidth="1"/>
    <col min="11806" max="11807" width="3.7109375" bestFit="1" customWidth="1"/>
    <col min="11808" max="11809" width="4.42578125" bestFit="1" customWidth="1"/>
    <col min="11811" max="11811" width="10.7109375" customWidth="1"/>
    <col min="12034" max="12034" width="15.140625" customWidth="1"/>
    <col min="12035" max="12035" width="3.85546875" bestFit="1" customWidth="1"/>
    <col min="12036" max="12037" width="3.7109375" bestFit="1" customWidth="1"/>
    <col min="12038" max="12038" width="4.7109375" bestFit="1" customWidth="1"/>
    <col min="12039" max="12039" width="4.42578125" bestFit="1" customWidth="1"/>
    <col min="12040" max="12040" width="4.7109375" bestFit="1" customWidth="1"/>
    <col min="12041" max="12042" width="3.7109375" bestFit="1" customWidth="1"/>
    <col min="12043" max="12043" width="5.42578125" bestFit="1" customWidth="1"/>
    <col min="12044" max="12044" width="4.7109375" bestFit="1" customWidth="1"/>
    <col min="12045" max="12045" width="4.42578125" customWidth="1"/>
    <col min="12046" max="12046" width="4.7109375" bestFit="1" customWidth="1"/>
    <col min="12047" max="12047" width="5.42578125" bestFit="1" customWidth="1"/>
    <col min="12048" max="12048" width="4.7109375" bestFit="1" customWidth="1"/>
    <col min="12049" max="12049" width="3.7109375" bestFit="1" customWidth="1"/>
    <col min="12050" max="12050" width="4.7109375" bestFit="1" customWidth="1"/>
    <col min="12051" max="12060" width="3.7109375" bestFit="1" customWidth="1"/>
    <col min="12061" max="12061" width="4.42578125" bestFit="1" customWidth="1"/>
    <col min="12062" max="12063" width="3.7109375" bestFit="1" customWidth="1"/>
    <col min="12064" max="12065" width="4.42578125" bestFit="1" customWidth="1"/>
    <col min="12067" max="12067" width="10.7109375" customWidth="1"/>
    <col min="12290" max="12290" width="15.140625" customWidth="1"/>
    <col min="12291" max="12291" width="3.85546875" bestFit="1" customWidth="1"/>
    <col min="12292" max="12293" width="3.7109375" bestFit="1" customWidth="1"/>
    <col min="12294" max="12294" width="4.7109375" bestFit="1" customWidth="1"/>
    <col min="12295" max="12295" width="4.42578125" bestFit="1" customWidth="1"/>
    <col min="12296" max="12296" width="4.7109375" bestFit="1" customWidth="1"/>
    <col min="12297" max="12298" width="3.7109375" bestFit="1" customWidth="1"/>
    <col min="12299" max="12299" width="5.42578125" bestFit="1" customWidth="1"/>
    <col min="12300" max="12300" width="4.7109375" bestFit="1" customWidth="1"/>
    <col min="12301" max="12301" width="4.42578125" customWidth="1"/>
    <col min="12302" max="12302" width="4.7109375" bestFit="1" customWidth="1"/>
    <col min="12303" max="12303" width="5.42578125" bestFit="1" customWidth="1"/>
    <col min="12304" max="12304" width="4.7109375" bestFit="1" customWidth="1"/>
    <col min="12305" max="12305" width="3.7109375" bestFit="1" customWidth="1"/>
    <col min="12306" max="12306" width="4.7109375" bestFit="1" customWidth="1"/>
    <col min="12307" max="12316" width="3.7109375" bestFit="1" customWidth="1"/>
    <col min="12317" max="12317" width="4.42578125" bestFit="1" customWidth="1"/>
    <col min="12318" max="12319" width="3.7109375" bestFit="1" customWidth="1"/>
    <col min="12320" max="12321" width="4.42578125" bestFit="1" customWidth="1"/>
    <col min="12323" max="12323" width="10.7109375" customWidth="1"/>
    <col min="12546" max="12546" width="15.140625" customWidth="1"/>
    <col min="12547" max="12547" width="3.85546875" bestFit="1" customWidth="1"/>
    <col min="12548" max="12549" width="3.7109375" bestFit="1" customWidth="1"/>
    <col min="12550" max="12550" width="4.7109375" bestFit="1" customWidth="1"/>
    <col min="12551" max="12551" width="4.42578125" bestFit="1" customWidth="1"/>
    <col min="12552" max="12552" width="4.7109375" bestFit="1" customWidth="1"/>
    <col min="12553" max="12554" width="3.7109375" bestFit="1" customWidth="1"/>
    <col min="12555" max="12555" width="5.42578125" bestFit="1" customWidth="1"/>
    <col min="12556" max="12556" width="4.7109375" bestFit="1" customWidth="1"/>
    <col min="12557" max="12557" width="4.42578125" customWidth="1"/>
    <col min="12558" max="12558" width="4.7109375" bestFit="1" customWidth="1"/>
    <col min="12559" max="12559" width="5.42578125" bestFit="1" customWidth="1"/>
    <col min="12560" max="12560" width="4.7109375" bestFit="1" customWidth="1"/>
    <col min="12561" max="12561" width="3.7109375" bestFit="1" customWidth="1"/>
    <col min="12562" max="12562" width="4.7109375" bestFit="1" customWidth="1"/>
    <col min="12563" max="12572" width="3.7109375" bestFit="1" customWidth="1"/>
    <col min="12573" max="12573" width="4.42578125" bestFit="1" customWidth="1"/>
    <col min="12574" max="12575" width="3.7109375" bestFit="1" customWidth="1"/>
    <col min="12576" max="12577" width="4.42578125" bestFit="1" customWidth="1"/>
    <col min="12579" max="12579" width="10.7109375" customWidth="1"/>
    <col min="12802" max="12802" width="15.140625" customWidth="1"/>
    <col min="12803" max="12803" width="3.85546875" bestFit="1" customWidth="1"/>
    <col min="12804" max="12805" width="3.7109375" bestFit="1" customWidth="1"/>
    <col min="12806" max="12806" width="4.7109375" bestFit="1" customWidth="1"/>
    <col min="12807" max="12807" width="4.42578125" bestFit="1" customWidth="1"/>
    <col min="12808" max="12808" width="4.7109375" bestFit="1" customWidth="1"/>
    <col min="12809" max="12810" width="3.7109375" bestFit="1" customWidth="1"/>
    <col min="12811" max="12811" width="5.42578125" bestFit="1" customWidth="1"/>
    <col min="12812" max="12812" width="4.7109375" bestFit="1" customWidth="1"/>
    <col min="12813" max="12813" width="4.42578125" customWidth="1"/>
    <col min="12814" max="12814" width="4.7109375" bestFit="1" customWidth="1"/>
    <col min="12815" max="12815" width="5.42578125" bestFit="1" customWidth="1"/>
    <col min="12816" max="12816" width="4.7109375" bestFit="1" customWidth="1"/>
    <col min="12817" max="12817" width="3.7109375" bestFit="1" customWidth="1"/>
    <col min="12818" max="12818" width="4.7109375" bestFit="1" customWidth="1"/>
    <col min="12819" max="12828" width="3.7109375" bestFit="1" customWidth="1"/>
    <col min="12829" max="12829" width="4.42578125" bestFit="1" customWidth="1"/>
    <col min="12830" max="12831" width="3.7109375" bestFit="1" customWidth="1"/>
    <col min="12832" max="12833" width="4.42578125" bestFit="1" customWidth="1"/>
    <col min="12835" max="12835" width="10.7109375" customWidth="1"/>
    <col min="13058" max="13058" width="15.140625" customWidth="1"/>
    <col min="13059" max="13059" width="3.85546875" bestFit="1" customWidth="1"/>
    <col min="13060" max="13061" width="3.7109375" bestFit="1" customWidth="1"/>
    <col min="13062" max="13062" width="4.7109375" bestFit="1" customWidth="1"/>
    <col min="13063" max="13063" width="4.42578125" bestFit="1" customWidth="1"/>
    <col min="13064" max="13064" width="4.7109375" bestFit="1" customWidth="1"/>
    <col min="13065" max="13066" width="3.7109375" bestFit="1" customWidth="1"/>
    <col min="13067" max="13067" width="5.42578125" bestFit="1" customWidth="1"/>
    <col min="13068" max="13068" width="4.7109375" bestFit="1" customWidth="1"/>
    <col min="13069" max="13069" width="4.42578125" customWidth="1"/>
    <col min="13070" max="13070" width="4.7109375" bestFit="1" customWidth="1"/>
    <col min="13071" max="13071" width="5.42578125" bestFit="1" customWidth="1"/>
    <col min="13072" max="13072" width="4.7109375" bestFit="1" customWidth="1"/>
    <col min="13073" max="13073" width="3.7109375" bestFit="1" customWidth="1"/>
    <col min="13074" max="13074" width="4.7109375" bestFit="1" customWidth="1"/>
    <col min="13075" max="13084" width="3.7109375" bestFit="1" customWidth="1"/>
    <col min="13085" max="13085" width="4.42578125" bestFit="1" customWidth="1"/>
    <col min="13086" max="13087" width="3.7109375" bestFit="1" customWidth="1"/>
    <col min="13088" max="13089" width="4.42578125" bestFit="1" customWidth="1"/>
    <col min="13091" max="13091" width="10.7109375" customWidth="1"/>
    <col min="13314" max="13314" width="15.140625" customWidth="1"/>
    <col min="13315" max="13315" width="3.85546875" bestFit="1" customWidth="1"/>
    <col min="13316" max="13317" width="3.7109375" bestFit="1" customWidth="1"/>
    <col min="13318" max="13318" width="4.7109375" bestFit="1" customWidth="1"/>
    <col min="13319" max="13319" width="4.42578125" bestFit="1" customWidth="1"/>
    <col min="13320" max="13320" width="4.7109375" bestFit="1" customWidth="1"/>
    <col min="13321" max="13322" width="3.7109375" bestFit="1" customWidth="1"/>
    <col min="13323" max="13323" width="5.42578125" bestFit="1" customWidth="1"/>
    <col min="13324" max="13324" width="4.7109375" bestFit="1" customWidth="1"/>
    <col min="13325" max="13325" width="4.42578125" customWidth="1"/>
    <col min="13326" max="13326" width="4.7109375" bestFit="1" customWidth="1"/>
    <col min="13327" max="13327" width="5.42578125" bestFit="1" customWidth="1"/>
    <col min="13328" max="13328" width="4.7109375" bestFit="1" customWidth="1"/>
    <col min="13329" max="13329" width="3.7109375" bestFit="1" customWidth="1"/>
    <col min="13330" max="13330" width="4.7109375" bestFit="1" customWidth="1"/>
    <col min="13331" max="13340" width="3.7109375" bestFit="1" customWidth="1"/>
    <col min="13341" max="13341" width="4.42578125" bestFit="1" customWidth="1"/>
    <col min="13342" max="13343" width="3.7109375" bestFit="1" customWidth="1"/>
    <col min="13344" max="13345" width="4.42578125" bestFit="1" customWidth="1"/>
    <col min="13347" max="13347" width="10.7109375" customWidth="1"/>
    <col min="13570" max="13570" width="15.140625" customWidth="1"/>
    <col min="13571" max="13571" width="3.85546875" bestFit="1" customWidth="1"/>
    <col min="13572" max="13573" width="3.7109375" bestFit="1" customWidth="1"/>
    <col min="13574" max="13574" width="4.7109375" bestFit="1" customWidth="1"/>
    <col min="13575" max="13575" width="4.42578125" bestFit="1" customWidth="1"/>
    <col min="13576" max="13576" width="4.7109375" bestFit="1" customWidth="1"/>
    <col min="13577" max="13578" width="3.7109375" bestFit="1" customWidth="1"/>
    <col min="13579" max="13579" width="5.42578125" bestFit="1" customWidth="1"/>
    <col min="13580" max="13580" width="4.7109375" bestFit="1" customWidth="1"/>
    <col min="13581" max="13581" width="4.42578125" customWidth="1"/>
    <col min="13582" max="13582" width="4.7109375" bestFit="1" customWidth="1"/>
    <col min="13583" max="13583" width="5.42578125" bestFit="1" customWidth="1"/>
    <col min="13584" max="13584" width="4.7109375" bestFit="1" customWidth="1"/>
    <col min="13585" max="13585" width="3.7109375" bestFit="1" customWidth="1"/>
    <col min="13586" max="13586" width="4.7109375" bestFit="1" customWidth="1"/>
    <col min="13587" max="13596" width="3.7109375" bestFit="1" customWidth="1"/>
    <col min="13597" max="13597" width="4.42578125" bestFit="1" customWidth="1"/>
    <col min="13598" max="13599" width="3.7109375" bestFit="1" customWidth="1"/>
    <col min="13600" max="13601" width="4.42578125" bestFit="1" customWidth="1"/>
    <col min="13603" max="13603" width="10.7109375" customWidth="1"/>
    <col min="13826" max="13826" width="15.140625" customWidth="1"/>
    <col min="13827" max="13827" width="3.85546875" bestFit="1" customWidth="1"/>
    <col min="13828" max="13829" width="3.7109375" bestFit="1" customWidth="1"/>
    <col min="13830" max="13830" width="4.7109375" bestFit="1" customWidth="1"/>
    <col min="13831" max="13831" width="4.42578125" bestFit="1" customWidth="1"/>
    <col min="13832" max="13832" width="4.7109375" bestFit="1" customWidth="1"/>
    <col min="13833" max="13834" width="3.7109375" bestFit="1" customWidth="1"/>
    <col min="13835" max="13835" width="5.42578125" bestFit="1" customWidth="1"/>
    <col min="13836" max="13836" width="4.7109375" bestFit="1" customWidth="1"/>
    <col min="13837" max="13837" width="4.42578125" customWidth="1"/>
    <col min="13838" max="13838" width="4.7109375" bestFit="1" customWidth="1"/>
    <col min="13839" max="13839" width="5.42578125" bestFit="1" customWidth="1"/>
    <col min="13840" max="13840" width="4.7109375" bestFit="1" customWidth="1"/>
    <col min="13841" max="13841" width="3.7109375" bestFit="1" customWidth="1"/>
    <col min="13842" max="13842" width="4.7109375" bestFit="1" customWidth="1"/>
    <col min="13843" max="13852" width="3.7109375" bestFit="1" customWidth="1"/>
    <col min="13853" max="13853" width="4.42578125" bestFit="1" customWidth="1"/>
    <col min="13854" max="13855" width="3.7109375" bestFit="1" customWidth="1"/>
    <col min="13856" max="13857" width="4.42578125" bestFit="1" customWidth="1"/>
    <col min="13859" max="13859" width="10.7109375" customWidth="1"/>
    <col min="14082" max="14082" width="15.140625" customWidth="1"/>
    <col min="14083" max="14083" width="3.85546875" bestFit="1" customWidth="1"/>
    <col min="14084" max="14085" width="3.7109375" bestFit="1" customWidth="1"/>
    <col min="14086" max="14086" width="4.7109375" bestFit="1" customWidth="1"/>
    <col min="14087" max="14087" width="4.42578125" bestFit="1" customWidth="1"/>
    <col min="14088" max="14088" width="4.7109375" bestFit="1" customWidth="1"/>
    <col min="14089" max="14090" width="3.7109375" bestFit="1" customWidth="1"/>
    <col min="14091" max="14091" width="5.42578125" bestFit="1" customWidth="1"/>
    <col min="14092" max="14092" width="4.7109375" bestFit="1" customWidth="1"/>
    <col min="14093" max="14093" width="4.42578125" customWidth="1"/>
    <col min="14094" max="14094" width="4.7109375" bestFit="1" customWidth="1"/>
    <col min="14095" max="14095" width="5.42578125" bestFit="1" customWidth="1"/>
    <col min="14096" max="14096" width="4.7109375" bestFit="1" customWidth="1"/>
    <col min="14097" max="14097" width="3.7109375" bestFit="1" customWidth="1"/>
    <col min="14098" max="14098" width="4.7109375" bestFit="1" customWidth="1"/>
    <col min="14099" max="14108" width="3.7109375" bestFit="1" customWidth="1"/>
    <col min="14109" max="14109" width="4.42578125" bestFit="1" customWidth="1"/>
    <col min="14110" max="14111" width="3.7109375" bestFit="1" customWidth="1"/>
    <col min="14112" max="14113" width="4.42578125" bestFit="1" customWidth="1"/>
    <col min="14115" max="14115" width="10.7109375" customWidth="1"/>
    <col min="14338" max="14338" width="15.140625" customWidth="1"/>
    <col min="14339" max="14339" width="3.85546875" bestFit="1" customWidth="1"/>
    <col min="14340" max="14341" width="3.7109375" bestFit="1" customWidth="1"/>
    <col min="14342" max="14342" width="4.7109375" bestFit="1" customWidth="1"/>
    <col min="14343" max="14343" width="4.42578125" bestFit="1" customWidth="1"/>
    <col min="14344" max="14344" width="4.7109375" bestFit="1" customWidth="1"/>
    <col min="14345" max="14346" width="3.7109375" bestFit="1" customWidth="1"/>
    <col min="14347" max="14347" width="5.42578125" bestFit="1" customWidth="1"/>
    <col min="14348" max="14348" width="4.7109375" bestFit="1" customWidth="1"/>
    <col min="14349" max="14349" width="4.42578125" customWidth="1"/>
    <col min="14350" max="14350" width="4.7109375" bestFit="1" customWidth="1"/>
    <col min="14351" max="14351" width="5.42578125" bestFit="1" customWidth="1"/>
    <col min="14352" max="14352" width="4.7109375" bestFit="1" customWidth="1"/>
    <col min="14353" max="14353" width="3.7109375" bestFit="1" customWidth="1"/>
    <col min="14354" max="14354" width="4.7109375" bestFit="1" customWidth="1"/>
    <col min="14355" max="14364" width="3.7109375" bestFit="1" customWidth="1"/>
    <col min="14365" max="14365" width="4.42578125" bestFit="1" customWidth="1"/>
    <col min="14366" max="14367" width="3.7109375" bestFit="1" customWidth="1"/>
    <col min="14368" max="14369" width="4.42578125" bestFit="1" customWidth="1"/>
    <col min="14371" max="14371" width="10.7109375" customWidth="1"/>
    <col min="14594" max="14594" width="15.140625" customWidth="1"/>
    <col min="14595" max="14595" width="3.85546875" bestFit="1" customWidth="1"/>
    <col min="14596" max="14597" width="3.7109375" bestFit="1" customWidth="1"/>
    <col min="14598" max="14598" width="4.7109375" bestFit="1" customWidth="1"/>
    <col min="14599" max="14599" width="4.42578125" bestFit="1" customWidth="1"/>
    <col min="14600" max="14600" width="4.7109375" bestFit="1" customWidth="1"/>
    <col min="14601" max="14602" width="3.7109375" bestFit="1" customWidth="1"/>
    <col min="14603" max="14603" width="5.42578125" bestFit="1" customWidth="1"/>
    <col min="14604" max="14604" width="4.7109375" bestFit="1" customWidth="1"/>
    <col min="14605" max="14605" width="4.42578125" customWidth="1"/>
    <col min="14606" max="14606" width="4.7109375" bestFit="1" customWidth="1"/>
    <col min="14607" max="14607" width="5.42578125" bestFit="1" customWidth="1"/>
    <col min="14608" max="14608" width="4.7109375" bestFit="1" customWidth="1"/>
    <col min="14609" max="14609" width="3.7109375" bestFit="1" customWidth="1"/>
    <col min="14610" max="14610" width="4.7109375" bestFit="1" customWidth="1"/>
    <col min="14611" max="14620" width="3.7109375" bestFit="1" customWidth="1"/>
    <col min="14621" max="14621" width="4.42578125" bestFit="1" customWidth="1"/>
    <col min="14622" max="14623" width="3.7109375" bestFit="1" customWidth="1"/>
    <col min="14624" max="14625" width="4.42578125" bestFit="1" customWidth="1"/>
    <col min="14627" max="14627" width="10.7109375" customWidth="1"/>
    <col min="14850" max="14850" width="15.140625" customWidth="1"/>
    <col min="14851" max="14851" width="3.85546875" bestFit="1" customWidth="1"/>
    <col min="14852" max="14853" width="3.7109375" bestFit="1" customWidth="1"/>
    <col min="14854" max="14854" width="4.7109375" bestFit="1" customWidth="1"/>
    <col min="14855" max="14855" width="4.42578125" bestFit="1" customWidth="1"/>
    <col min="14856" max="14856" width="4.7109375" bestFit="1" customWidth="1"/>
    <col min="14857" max="14858" width="3.7109375" bestFit="1" customWidth="1"/>
    <col min="14859" max="14859" width="5.42578125" bestFit="1" customWidth="1"/>
    <col min="14860" max="14860" width="4.7109375" bestFit="1" customWidth="1"/>
    <col min="14861" max="14861" width="4.42578125" customWidth="1"/>
    <col min="14862" max="14862" width="4.7109375" bestFit="1" customWidth="1"/>
    <col min="14863" max="14863" width="5.42578125" bestFit="1" customWidth="1"/>
    <col min="14864" max="14864" width="4.7109375" bestFit="1" customWidth="1"/>
    <col min="14865" max="14865" width="3.7109375" bestFit="1" customWidth="1"/>
    <col min="14866" max="14866" width="4.7109375" bestFit="1" customWidth="1"/>
    <col min="14867" max="14876" width="3.7109375" bestFit="1" customWidth="1"/>
    <col min="14877" max="14877" width="4.42578125" bestFit="1" customWidth="1"/>
    <col min="14878" max="14879" width="3.7109375" bestFit="1" customWidth="1"/>
    <col min="14880" max="14881" width="4.42578125" bestFit="1" customWidth="1"/>
    <col min="14883" max="14883" width="10.7109375" customWidth="1"/>
    <col min="15106" max="15106" width="15.140625" customWidth="1"/>
    <col min="15107" max="15107" width="3.85546875" bestFit="1" customWidth="1"/>
    <col min="15108" max="15109" width="3.7109375" bestFit="1" customWidth="1"/>
    <col min="15110" max="15110" width="4.7109375" bestFit="1" customWidth="1"/>
    <col min="15111" max="15111" width="4.42578125" bestFit="1" customWidth="1"/>
    <col min="15112" max="15112" width="4.7109375" bestFit="1" customWidth="1"/>
    <col min="15113" max="15114" width="3.7109375" bestFit="1" customWidth="1"/>
    <col min="15115" max="15115" width="5.42578125" bestFit="1" customWidth="1"/>
    <col min="15116" max="15116" width="4.7109375" bestFit="1" customWidth="1"/>
    <col min="15117" max="15117" width="4.42578125" customWidth="1"/>
    <col min="15118" max="15118" width="4.7109375" bestFit="1" customWidth="1"/>
    <col min="15119" max="15119" width="5.42578125" bestFit="1" customWidth="1"/>
    <col min="15120" max="15120" width="4.7109375" bestFit="1" customWidth="1"/>
    <col min="15121" max="15121" width="3.7109375" bestFit="1" customWidth="1"/>
    <col min="15122" max="15122" width="4.7109375" bestFit="1" customWidth="1"/>
    <col min="15123" max="15132" width="3.7109375" bestFit="1" customWidth="1"/>
    <col min="15133" max="15133" width="4.42578125" bestFit="1" customWidth="1"/>
    <col min="15134" max="15135" width="3.7109375" bestFit="1" customWidth="1"/>
    <col min="15136" max="15137" width="4.42578125" bestFit="1" customWidth="1"/>
    <col min="15139" max="15139" width="10.7109375" customWidth="1"/>
    <col min="15362" max="15362" width="15.140625" customWidth="1"/>
    <col min="15363" max="15363" width="3.85546875" bestFit="1" customWidth="1"/>
    <col min="15364" max="15365" width="3.7109375" bestFit="1" customWidth="1"/>
    <col min="15366" max="15366" width="4.7109375" bestFit="1" customWidth="1"/>
    <col min="15367" max="15367" width="4.42578125" bestFit="1" customWidth="1"/>
    <col min="15368" max="15368" width="4.7109375" bestFit="1" customWidth="1"/>
    <col min="15369" max="15370" width="3.7109375" bestFit="1" customWidth="1"/>
    <col min="15371" max="15371" width="5.42578125" bestFit="1" customWidth="1"/>
    <col min="15372" max="15372" width="4.7109375" bestFit="1" customWidth="1"/>
    <col min="15373" max="15373" width="4.42578125" customWidth="1"/>
    <col min="15374" max="15374" width="4.7109375" bestFit="1" customWidth="1"/>
    <col min="15375" max="15375" width="5.42578125" bestFit="1" customWidth="1"/>
    <col min="15376" max="15376" width="4.7109375" bestFit="1" customWidth="1"/>
    <col min="15377" max="15377" width="3.7109375" bestFit="1" customWidth="1"/>
    <col min="15378" max="15378" width="4.7109375" bestFit="1" customWidth="1"/>
    <col min="15379" max="15388" width="3.7109375" bestFit="1" customWidth="1"/>
    <col min="15389" max="15389" width="4.42578125" bestFit="1" customWidth="1"/>
    <col min="15390" max="15391" width="3.7109375" bestFit="1" customWidth="1"/>
    <col min="15392" max="15393" width="4.42578125" bestFit="1" customWidth="1"/>
    <col min="15395" max="15395" width="10.7109375" customWidth="1"/>
    <col min="15618" max="15618" width="15.140625" customWidth="1"/>
    <col min="15619" max="15619" width="3.85546875" bestFit="1" customWidth="1"/>
    <col min="15620" max="15621" width="3.7109375" bestFit="1" customWidth="1"/>
    <col min="15622" max="15622" width="4.7109375" bestFit="1" customWidth="1"/>
    <col min="15623" max="15623" width="4.42578125" bestFit="1" customWidth="1"/>
    <col min="15624" max="15624" width="4.7109375" bestFit="1" customWidth="1"/>
    <col min="15625" max="15626" width="3.7109375" bestFit="1" customWidth="1"/>
    <col min="15627" max="15627" width="5.42578125" bestFit="1" customWidth="1"/>
    <col min="15628" max="15628" width="4.7109375" bestFit="1" customWidth="1"/>
    <col min="15629" max="15629" width="4.42578125" customWidth="1"/>
    <col min="15630" max="15630" width="4.7109375" bestFit="1" customWidth="1"/>
    <col min="15631" max="15631" width="5.42578125" bestFit="1" customWidth="1"/>
    <col min="15632" max="15632" width="4.7109375" bestFit="1" customWidth="1"/>
    <col min="15633" max="15633" width="3.7109375" bestFit="1" customWidth="1"/>
    <col min="15634" max="15634" width="4.7109375" bestFit="1" customWidth="1"/>
    <col min="15635" max="15644" width="3.7109375" bestFit="1" customWidth="1"/>
    <col min="15645" max="15645" width="4.42578125" bestFit="1" customWidth="1"/>
    <col min="15646" max="15647" width="3.7109375" bestFit="1" customWidth="1"/>
    <col min="15648" max="15649" width="4.42578125" bestFit="1" customWidth="1"/>
    <col min="15651" max="15651" width="10.7109375" customWidth="1"/>
    <col min="15874" max="15874" width="15.140625" customWidth="1"/>
    <col min="15875" max="15875" width="3.85546875" bestFit="1" customWidth="1"/>
    <col min="15876" max="15877" width="3.7109375" bestFit="1" customWidth="1"/>
    <col min="15878" max="15878" width="4.7109375" bestFit="1" customWidth="1"/>
    <col min="15879" max="15879" width="4.42578125" bestFit="1" customWidth="1"/>
    <col min="15880" max="15880" width="4.7109375" bestFit="1" customWidth="1"/>
    <col min="15881" max="15882" width="3.7109375" bestFit="1" customWidth="1"/>
    <col min="15883" max="15883" width="5.42578125" bestFit="1" customWidth="1"/>
    <col min="15884" max="15884" width="4.7109375" bestFit="1" customWidth="1"/>
    <col min="15885" max="15885" width="4.42578125" customWidth="1"/>
    <col min="15886" max="15886" width="4.7109375" bestFit="1" customWidth="1"/>
    <col min="15887" max="15887" width="5.42578125" bestFit="1" customWidth="1"/>
    <col min="15888" max="15888" width="4.7109375" bestFit="1" customWidth="1"/>
    <col min="15889" max="15889" width="3.7109375" bestFit="1" customWidth="1"/>
    <col min="15890" max="15890" width="4.7109375" bestFit="1" customWidth="1"/>
    <col min="15891" max="15900" width="3.7109375" bestFit="1" customWidth="1"/>
    <col min="15901" max="15901" width="4.42578125" bestFit="1" customWidth="1"/>
    <col min="15902" max="15903" width="3.7109375" bestFit="1" customWidth="1"/>
    <col min="15904" max="15905" width="4.42578125" bestFit="1" customWidth="1"/>
    <col min="15907" max="15907" width="10.7109375" customWidth="1"/>
    <col min="16130" max="16130" width="15.140625" customWidth="1"/>
    <col min="16131" max="16131" width="3.85546875" bestFit="1" customWidth="1"/>
    <col min="16132" max="16133" width="3.7109375" bestFit="1" customWidth="1"/>
    <col min="16134" max="16134" width="4.7109375" bestFit="1" customWidth="1"/>
    <col min="16135" max="16135" width="4.42578125" bestFit="1" customWidth="1"/>
    <col min="16136" max="16136" width="4.7109375" bestFit="1" customWidth="1"/>
    <col min="16137" max="16138" width="3.7109375" bestFit="1" customWidth="1"/>
    <col min="16139" max="16139" width="5.42578125" bestFit="1" customWidth="1"/>
    <col min="16140" max="16140" width="4.7109375" bestFit="1" customWidth="1"/>
    <col min="16141" max="16141" width="4.42578125" customWidth="1"/>
    <col min="16142" max="16142" width="4.7109375" bestFit="1" customWidth="1"/>
    <col min="16143" max="16143" width="5.42578125" bestFit="1" customWidth="1"/>
    <col min="16144" max="16144" width="4.7109375" bestFit="1" customWidth="1"/>
    <col min="16145" max="16145" width="3.7109375" bestFit="1" customWidth="1"/>
    <col min="16146" max="16146" width="4.7109375" bestFit="1" customWidth="1"/>
    <col min="16147" max="16156" width="3.7109375" bestFit="1" customWidth="1"/>
    <col min="16157" max="16157" width="4.42578125" bestFit="1" customWidth="1"/>
    <col min="16158" max="16159" width="3.7109375" bestFit="1" customWidth="1"/>
    <col min="16160" max="16161" width="4.42578125" bestFit="1" customWidth="1"/>
    <col min="16163" max="16163" width="10.7109375" customWidth="1"/>
  </cols>
  <sheetData>
    <row r="1" spans="2:35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</row>
    <row r="3" spans="2:35" s="2" customFormat="1" ht="15" customHeight="1" x14ac:dyDescent="0.2">
      <c r="B3" s="205" t="s">
        <v>136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</row>
    <row r="4" spans="2:35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23" t="s">
        <v>29</v>
      </c>
      <c r="AI4" s="24" t="s">
        <v>30</v>
      </c>
    </row>
    <row r="5" spans="2:35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96">
        <v>13.2</v>
      </c>
      <c r="G5" s="96">
        <v>19.100000000000001</v>
      </c>
      <c r="H5" s="96">
        <v>5.8</v>
      </c>
      <c r="I5" s="96">
        <v>0</v>
      </c>
      <c r="J5" s="96">
        <v>0</v>
      </c>
      <c r="K5" s="96">
        <v>0</v>
      </c>
      <c r="L5" s="96">
        <v>0</v>
      </c>
      <c r="M5" s="96">
        <v>0</v>
      </c>
      <c r="N5" s="96">
        <v>0</v>
      </c>
      <c r="O5" s="96">
        <v>0</v>
      </c>
      <c r="P5" s="96">
        <v>0</v>
      </c>
      <c r="Q5" s="96">
        <v>1</v>
      </c>
      <c r="R5" s="96" t="s">
        <v>162</v>
      </c>
      <c r="S5" s="96">
        <v>0</v>
      </c>
      <c r="T5" s="96">
        <v>0</v>
      </c>
      <c r="U5" s="96">
        <v>0</v>
      </c>
      <c r="V5" s="96">
        <v>0</v>
      </c>
      <c r="W5" s="96">
        <v>0</v>
      </c>
      <c r="X5" s="96">
        <v>0</v>
      </c>
      <c r="Y5" s="96">
        <v>0</v>
      </c>
      <c r="Z5" s="96">
        <v>0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22">
        <f t="shared" ref="AH5:AH26" si="1">SUM(F5:AG5)</f>
        <v>39.099999999999994</v>
      </c>
      <c r="AI5" s="20">
        <f>AVERAGE(F5:AG5)</f>
        <v>1.448148148148148</v>
      </c>
    </row>
    <row r="6" spans="2:35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96" t="s">
        <v>162</v>
      </c>
      <c r="G6" s="96">
        <v>4</v>
      </c>
      <c r="H6" s="96">
        <v>7.5</v>
      </c>
      <c r="I6" s="96" t="s">
        <v>162</v>
      </c>
      <c r="J6" s="96">
        <v>0</v>
      </c>
      <c r="K6" s="96" t="s">
        <v>162</v>
      </c>
      <c r="L6" s="96" t="s">
        <v>162</v>
      </c>
      <c r="M6" s="96">
        <v>0</v>
      </c>
      <c r="N6" s="96">
        <v>0</v>
      </c>
      <c r="O6" s="96">
        <v>0</v>
      </c>
      <c r="P6" s="96">
        <v>0</v>
      </c>
      <c r="Q6" s="96">
        <v>9.3000000000000007</v>
      </c>
      <c r="R6" s="96" t="s">
        <v>162</v>
      </c>
      <c r="S6" s="96" t="s">
        <v>162</v>
      </c>
      <c r="T6" s="96">
        <v>2</v>
      </c>
      <c r="U6" s="96">
        <v>1</v>
      </c>
      <c r="V6" s="96">
        <v>0</v>
      </c>
      <c r="W6" s="96">
        <v>0</v>
      </c>
      <c r="X6" s="96">
        <v>0</v>
      </c>
      <c r="Y6" s="96" t="s">
        <v>162</v>
      </c>
      <c r="Z6" s="96" t="s">
        <v>162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 t="s">
        <v>162</v>
      </c>
      <c r="AG6" s="96" t="s">
        <v>162</v>
      </c>
      <c r="AH6" s="22">
        <f t="shared" si="1"/>
        <v>23.8</v>
      </c>
      <c r="AI6" s="20">
        <f t="shared" ref="AI6:AI69" si="2">AVERAGE(F6:AG6)</f>
        <v>1.3222222222222222</v>
      </c>
    </row>
    <row r="7" spans="2:35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96">
        <v>7</v>
      </c>
      <c r="G7" s="96">
        <v>19</v>
      </c>
      <c r="H7" s="96">
        <v>0</v>
      </c>
      <c r="I7" s="96">
        <v>0</v>
      </c>
      <c r="J7" s="96" t="s">
        <v>162</v>
      </c>
      <c r="K7" s="96" t="s">
        <v>162</v>
      </c>
      <c r="L7" s="96">
        <v>0</v>
      </c>
      <c r="M7" s="96" t="s">
        <v>162</v>
      </c>
      <c r="N7" s="96">
        <v>0</v>
      </c>
      <c r="O7" s="96">
        <v>0</v>
      </c>
      <c r="P7" s="96">
        <v>0</v>
      </c>
      <c r="Q7" s="96">
        <v>6</v>
      </c>
      <c r="R7" s="96" t="s">
        <v>162</v>
      </c>
      <c r="S7" s="96">
        <v>0</v>
      </c>
      <c r="T7" s="96">
        <v>0</v>
      </c>
      <c r="U7" s="96" t="s">
        <v>162</v>
      </c>
      <c r="V7" s="96" t="s">
        <v>162</v>
      </c>
      <c r="W7" s="96">
        <v>0</v>
      </c>
      <c r="X7" s="96">
        <v>0</v>
      </c>
      <c r="Y7" s="96">
        <v>0</v>
      </c>
      <c r="Z7" s="96" t="s">
        <v>162</v>
      </c>
      <c r="AA7" s="96">
        <v>0</v>
      </c>
      <c r="AB7" s="96">
        <v>0</v>
      </c>
      <c r="AC7" s="96">
        <v>0</v>
      </c>
      <c r="AD7" s="96">
        <v>0</v>
      </c>
      <c r="AE7" s="96">
        <v>0</v>
      </c>
      <c r="AF7" s="96">
        <v>0</v>
      </c>
      <c r="AG7" s="96" t="s">
        <v>162</v>
      </c>
      <c r="AH7" s="22">
        <f t="shared" si="1"/>
        <v>32</v>
      </c>
      <c r="AI7" s="20">
        <f t="shared" si="2"/>
        <v>1.6</v>
      </c>
    </row>
    <row r="8" spans="2:35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96" t="s">
        <v>162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 t="s">
        <v>162</v>
      </c>
      <c r="R8" s="96">
        <v>0</v>
      </c>
      <c r="S8" s="96">
        <v>0</v>
      </c>
      <c r="T8" s="96" t="s">
        <v>162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  <c r="Z8" s="96">
        <v>0</v>
      </c>
      <c r="AA8" s="96">
        <v>0</v>
      </c>
      <c r="AB8" s="96">
        <v>0</v>
      </c>
      <c r="AC8" s="96">
        <v>0</v>
      </c>
      <c r="AD8" s="96">
        <v>0</v>
      </c>
      <c r="AE8" s="96">
        <v>0</v>
      </c>
      <c r="AF8" s="96">
        <v>0</v>
      </c>
      <c r="AG8" s="96">
        <v>0</v>
      </c>
      <c r="AH8" s="22">
        <f t="shared" si="1"/>
        <v>0</v>
      </c>
      <c r="AI8" s="20">
        <f t="shared" si="2"/>
        <v>0</v>
      </c>
    </row>
    <row r="9" spans="2:35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94">
        <v>1.2</v>
      </c>
      <c r="G9" s="94">
        <v>0.3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0</v>
      </c>
      <c r="AH9" s="22">
        <f t="shared" si="1"/>
        <v>1.5</v>
      </c>
      <c r="AI9" s="20">
        <f t="shared" si="2"/>
        <v>5.3571428571428568E-2</v>
      </c>
    </row>
    <row r="10" spans="2:35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94">
        <v>0.5</v>
      </c>
      <c r="G10" s="94">
        <v>0</v>
      </c>
      <c r="H10" s="94">
        <v>0.2</v>
      </c>
      <c r="I10" s="94">
        <v>0</v>
      </c>
      <c r="J10" s="94">
        <v>0</v>
      </c>
      <c r="K10" s="94">
        <v>0</v>
      </c>
      <c r="L10" s="94" t="s">
        <v>162</v>
      </c>
      <c r="M10" s="94">
        <v>0</v>
      </c>
      <c r="N10" s="94">
        <v>0</v>
      </c>
      <c r="O10" s="94">
        <v>0</v>
      </c>
      <c r="P10" s="94">
        <v>0</v>
      </c>
      <c r="Q10" s="94">
        <v>0.2</v>
      </c>
      <c r="R10" s="94">
        <v>0</v>
      </c>
      <c r="S10" s="94" t="s">
        <v>162</v>
      </c>
      <c r="T10" s="94">
        <v>0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94">
        <v>0</v>
      </c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0</v>
      </c>
      <c r="AH10" s="22">
        <f t="shared" si="1"/>
        <v>0.89999999999999991</v>
      </c>
      <c r="AI10" s="20">
        <f t="shared" si="2"/>
        <v>3.461538461538461E-2</v>
      </c>
    </row>
    <row r="11" spans="2:35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96" t="s">
        <v>162</v>
      </c>
      <c r="G11" s="96" t="s">
        <v>162</v>
      </c>
      <c r="H11" s="96" t="s">
        <v>162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3.7</v>
      </c>
      <c r="R11" s="96" t="s">
        <v>162</v>
      </c>
      <c r="S11" s="96" t="s">
        <v>162</v>
      </c>
      <c r="T11" s="96" t="s">
        <v>162</v>
      </c>
      <c r="U11" s="96">
        <v>0</v>
      </c>
      <c r="V11" s="96" t="s">
        <v>162</v>
      </c>
      <c r="W11" s="96">
        <v>0</v>
      </c>
      <c r="X11" s="96">
        <v>0</v>
      </c>
      <c r="Y11" s="96">
        <v>0</v>
      </c>
      <c r="Z11" s="96" t="s">
        <v>162</v>
      </c>
      <c r="AA11" s="96">
        <v>0</v>
      </c>
      <c r="AB11" s="96">
        <v>0</v>
      </c>
      <c r="AC11" s="96">
        <v>0</v>
      </c>
      <c r="AD11" s="96">
        <v>0</v>
      </c>
      <c r="AE11" s="96">
        <v>0</v>
      </c>
      <c r="AF11" s="96">
        <v>0</v>
      </c>
      <c r="AG11" s="96">
        <v>0</v>
      </c>
      <c r="AH11" s="22">
        <f t="shared" si="1"/>
        <v>3.7</v>
      </c>
      <c r="AI11" s="20">
        <f t="shared" si="2"/>
        <v>0.185</v>
      </c>
    </row>
    <row r="12" spans="2:35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96">
        <v>0</v>
      </c>
      <c r="G12" s="96">
        <v>8.8000000000000007</v>
      </c>
      <c r="H12" s="96" t="s">
        <v>162</v>
      </c>
      <c r="I12" s="96">
        <v>0</v>
      </c>
      <c r="J12" s="96">
        <v>0</v>
      </c>
      <c r="K12" s="96">
        <v>0</v>
      </c>
      <c r="L12" s="96">
        <v>0</v>
      </c>
      <c r="M12" s="96" t="s">
        <v>162</v>
      </c>
      <c r="N12" s="96">
        <v>0</v>
      </c>
      <c r="O12" s="96">
        <v>0</v>
      </c>
      <c r="P12" s="96">
        <v>0</v>
      </c>
      <c r="Q12" s="96">
        <v>0</v>
      </c>
      <c r="R12" s="96">
        <v>0</v>
      </c>
      <c r="S12" s="96" t="s">
        <v>162</v>
      </c>
      <c r="T12" s="96">
        <v>0</v>
      </c>
      <c r="U12" s="96">
        <v>0</v>
      </c>
      <c r="V12" s="96">
        <v>0.2</v>
      </c>
      <c r="W12" s="96">
        <v>0</v>
      </c>
      <c r="X12" s="96" t="s">
        <v>162</v>
      </c>
      <c r="Y12" s="96">
        <v>0</v>
      </c>
      <c r="Z12" s="96">
        <v>0</v>
      </c>
      <c r="AA12" s="96">
        <v>1.1000000000000001</v>
      </c>
      <c r="AB12" s="96">
        <v>4.4000000000000004</v>
      </c>
      <c r="AC12" s="96">
        <v>0.3</v>
      </c>
      <c r="AD12" s="96">
        <v>0.1</v>
      </c>
      <c r="AE12" s="96">
        <v>0</v>
      </c>
      <c r="AF12" s="96">
        <v>0.1</v>
      </c>
      <c r="AG12" s="96">
        <v>0</v>
      </c>
      <c r="AH12" s="22">
        <f t="shared" si="1"/>
        <v>15</v>
      </c>
      <c r="AI12" s="20">
        <f t="shared" si="2"/>
        <v>0.625</v>
      </c>
    </row>
    <row r="13" spans="2:35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96">
        <v>0</v>
      </c>
      <c r="G13" s="96">
        <v>15.5</v>
      </c>
      <c r="H13" s="96" t="s">
        <v>162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96">
        <v>0</v>
      </c>
      <c r="P13" s="96">
        <v>0</v>
      </c>
      <c r="Q13" s="96">
        <v>1.5</v>
      </c>
      <c r="R13" s="96">
        <v>0.2</v>
      </c>
      <c r="S13" s="96">
        <v>0</v>
      </c>
      <c r="T13" s="96">
        <v>0</v>
      </c>
      <c r="U13" s="96">
        <v>0</v>
      </c>
      <c r="V13" s="96">
        <v>3.5</v>
      </c>
      <c r="W13" s="96" t="s">
        <v>162</v>
      </c>
      <c r="X13" s="96">
        <v>0</v>
      </c>
      <c r="Y13" s="96">
        <v>0</v>
      </c>
      <c r="Z13" s="96">
        <v>0</v>
      </c>
      <c r="AA13" s="96">
        <v>0</v>
      </c>
      <c r="AB13" s="96">
        <v>1.8</v>
      </c>
      <c r="AC13" s="96">
        <v>0.5</v>
      </c>
      <c r="AD13" s="96">
        <v>0</v>
      </c>
      <c r="AE13" s="96">
        <v>0</v>
      </c>
      <c r="AF13" s="96">
        <v>0</v>
      </c>
      <c r="AG13" s="96">
        <v>0</v>
      </c>
      <c r="AH13" s="22">
        <f t="shared" si="1"/>
        <v>23</v>
      </c>
      <c r="AI13" s="20">
        <f t="shared" si="2"/>
        <v>0.88461538461538458</v>
      </c>
    </row>
    <row r="14" spans="2:35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96">
        <v>0</v>
      </c>
      <c r="G14" s="96">
        <v>12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2</v>
      </c>
      <c r="R14" s="96">
        <v>8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2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22">
        <f t="shared" si="1"/>
        <v>24</v>
      </c>
      <c r="AI14" s="20">
        <f t="shared" si="2"/>
        <v>0.8571428571428571</v>
      </c>
    </row>
    <row r="15" spans="2:35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96">
        <v>0</v>
      </c>
      <c r="G15" s="96">
        <v>8.1999999999999993</v>
      </c>
      <c r="H15" s="96">
        <v>0.8</v>
      </c>
      <c r="I15" s="96">
        <v>0</v>
      </c>
      <c r="J15" s="96">
        <v>0</v>
      </c>
      <c r="K15" s="96">
        <v>0</v>
      </c>
      <c r="L15" s="96">
        <v>0</v>
      </c>
      <c r="M15" s="96">
        <v>0</v>
      </c>
      <c r="N15" s="96">
        <v>0</v>
      </c>
      <c r="O15" s="96">
        <v>0</v>
      </c>
      <c r="P15" s="96">
        <v>0</v>
      </c>
      <c r="Q15" s="96">
        <v>12</v>
      </c>
      <c r="R15" s="96">
        <v>8.1999999999999993</v>
      </c>
      <c r="S15" s="96" t="s">
        <v>162</v>
      </c>
      <c r="T15" s="96">
        <v>0</v>
      </c>
      <c r="U15" s="96">
        <v>0</v>
      </c>
      <c r="V15" s="96">
        <v>0</v>
      </c>
      <c r="W15" s="96" t="s">
        <v>162</v>
      </c>
      <c r="X15" s="96">
        <v>0.6</v>
      </c>
      <c r="Y15" s="96">
        <v>0</v>
      </c>
      <c r="Z15" s="96">
        <v>0</v>
      </c>
      <c r="AA15" s="96">
        <v>0</v>
      </c>
      <c r="AB15" s="96">
        <v>0.4</v>
      </c>
      <c r="AC15" s="96">
        <v>0</v>
      </c>
      <c r="AD15" s="96">
        <v>0</v>
      </c>
      <c r="AE15" s="96">
        <v>0</v>
      </c>
      <c r="AF15" s="96">
        <v>0.8</v>
      </c>
      <c r="AG15" s="96">
        <v>0</v>
      </c>
      <c r="AH15" s="22">
        <f t="shared" si="1"/>
        <v>31</v>
      </c>
      <c r="AI15" s="20">
        <f t="shared" si="2"/>
        <v>1.1923076923076923</v>
      </c>
    </row>
    <row r="16" spans="2:35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96">
        <v>1</v>
      </c>
      <c r="G16" s="96">
        <v>16.5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96">
        <v>0</v>
      </c>
      <c r="P16" s="96">
        <v>0</v>
      </c>
      <c r="Q16" s="96">
        <v>14.2</v>
      </c>
      <c r="R16" s="96">
        <v>21</v>
      </c>
      <c r="S16" s="96">
        <v>0</v>
      </c>
      <c r="T16" s="96">
        <v>0</v>
      </c>
      <c r="U16" s="96" t="s">
        <v>162</v>
      </c>
      <c r="V16" s="96">
        <v>5.3</v>
      </c>
      <c r="W16" s="96">
        <v>0</v>
      </c>
      <c r="X16" s="96">
        <v>2</v>
      </c>
      <c r="Y16" s="96">
        <v>0</v>
      </c>
      <c r="Z16" s="96">
        <v>0</v>
      </c>
      <c r="AA16" s="96">
        <v>0.1</v>
      </c>
      <c r="AB16" s="96">
        <v>8.4</v>
      </c>
      <c r="AC16" s="96">
        <v>1.6</v>
      </c>
      <c r="AD16" s="96">
        <v>0.4</v>
      </c>
      <c r="AE16" s="96">
        <v>0.2</v>
      </c>
      <c r="AF16" s="96">
        <v>0.8</v>
      </c>
      <c r="AG16" s="96">
        <v>0</v>
      </c>
      <c r="AH16" s="22">
        <f t="shared" si="1"/>
        <v>71.5</v>
      </c>
      <c r="AI16" s="20">
        <f t="shared" si="2"/>
        <v>2.6481481481481484</v>
      </c>
    </row>
    <row r="17" spans="2:37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96">
        <v>0</v>
      </c>
      <c r="G17" s="96">
        <v>6.5</v>
      </c>
      <c r="H17" s="96">
        <v>0.3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  <c r="O17" s="96">
        <v>0</v>
      </c>
      <c r="P17" s="96">
        <v>0</v>
      </c>
      <c r="Q17" s="96">
        <v>11.2</v>
      </c>
      <c r="R17" s="96">
        <v>0.6</v>
      </c>
      <c r="S17" s="96">
        <v>0</v>
      </c>
      <c r="T17" s="96" t="s">
        <v>162</v>
      </c>
      <c r="U17" s="96">
        <v>0</v>
      </c>
      <c r="V17" s="96">
        <v>0.2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2.5</v>
      </c>
      <c r="AC17" s="96">
        <v>0</v>
      </c>
      <c r="AD17" s="96">
        <v>0</v>
      </c>
      <c r="AE17" s="96">
        <v>0</v>
      </c>
      <c r="AF17" s="96">
        <v>0</v>
      </c>
      <c r="AG17" s="96">
        <v>0</v>
      </c>
      <c r="AH17" s="22">
        <f t="shared" si="1"/>
        <v>21.3</v>
      </c>
      <c r="AI17" s="20">
        <f t="shared" si="2"/>
        <v>0.78888888888888886</v>
      </c>
    </row>
    <row r="18" spans="2:37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96">
        <v>0</v>
      </c>
      <c r="G18" s="96">
        <v>3.8</v>
      </c>
      <c r="H18" s="96" t="s">
        <v>162</v>
      </c>
      <c r="I18" s="96">
        <v>0</v>
      </c>
      <c r="J18" s="96" t="s">
        <v>162</v>
      </c>
      <c r="K18" s="96">
        <v>0</v>
      </c>
      <c r="L18" s="96">
        <v>0</v>
      </c>
      <c r="M18" s="96">
        <v>0</v>
      </c>
      <c r="N18" s="96">
        <v>0</v>
      </c>
      <c r="O18" s="96">
        <v>0</v>
      </c>
      <c r="P18" s="96">
        <v>0</v>
      </c>
      <c r="Q18" s="96">
        <v>2.9</v>
      </c>
      <c r="R18" s="96">
        <v>1</v>
      </c>
      <c r="S18" s="96">
        <v>0</v>
      </c>
      <c r="T18" s="96">
        <v>0</v>
      </c>
      <c r="U18" s="96">
        <v>0</v>
      </c>
      <c r="V18" s="96">
        <v>1.3</v>
      </c>
      <c r="W18" s="96">
        <v>0</v>
      </c>
      <c r="X18" s="96">
        <v>0.2</v>
      </c>
      <c r="Y18" s="96">
        <v>0</v>
      </c>
      <c r="Z18" s="96">
        <v>0</v>
      </c>
      <c r="AA18" s="96">
        <v>0</v>
      </c>
      <c r="AB18" s="96">
        <v>0.8</v>
      </c>
      <c r="AC18" s="96">
        <v>0</v>
      </c>
      <c r="AD18" s="96">
        <v>0</v>
      </c>
      <c r="AE18" s="96">
        <v>0</v>
      </c>
      <c r="AF18" s="96">
        <v>0</v>
      </c>
      <c r="AG18" s="96">
        <v>0</v>
      </c>
      <c r="AH18" s="22">
        <f t="shared" si="1"/>
        <v>10</v>
      </c>
      <c r="AI18" s="20">
        <f t="shared" si="2"/>
        <v>0.38461538461538464</v>
      </c>
    </row>
    <row r="19" spans="2:37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96">
        <v>0</v>
      </c>
      <c r="G19" s="96">
        <v>9.8000000000000007</v>
      </c>
      <c r="H19" s="96" t="s">
        <v>162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  <c r="O19" s="96">
        <v>0</v>
      </c>
      <c r="P19" s="96">
        <v>0</v>
      </c>
      <c r="Q19" s="96">
        <v>0.2</v>
      </c>
      <c r="R19" s="96">
        <v>0</v>
      </c>
      <c r="S19" s="96">
        <v>0</v>
      </c>
      <c r="T19" s="96">
        <v>0</v>
      </c>
      <c r="U19" s="96">
        <v>0</v>
      </c>
      <c r="V19" s="96">
        <v>0.5</v>
      </c>
      <c r="W19" s="96">
        <v>0</v>
      </c>
      <c r="X19" s="96">
        <v>0</v>
      </c>
      <c r="Y19" s="96">
        <v>0</v>
      </c>
      <c r="Z19" s="96">
        <v>0</v>
      </c>
      <c r="AA19" s="96">
        <v>0</v>
      </c>
      <c r="AB19" s="96">
        <v>0</v>
      </c>
      <c r="AC19" s="96">
        <v>0.2</v>
      </c>
      <c r="AD19" s="96">
        <v>0</v>
      </c>
      <c r="AE19" s="96">
        <v>0</v>
      </c>
      <c r="AF19" s="96">
        <v>0</v>
      </c>
      <c r="AG19" s="96">
        <v>0</v>
      </c>
      <c r="AH19" s="22">
        <f t="shared" si="1"/>
        <v>10.7</v>
      </c>
      <c r="AI19" s="20">
        <f t="shared" si="2"/>
        <v>0.39629629629629626</v>
      </c>
    </row>
    <row r="20" spans="2:37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96">
        <v>1.7</v>
      </c>
      <c r="G20" s="96">
        <v>14.4</v>
      </c>
      <c r="H20" s="96" t="s">
        <v>162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  <c r="O20" s="96">
        <v>0</v>
      </c>
      <c r="P20" s="96">
        <v>0</v>
      </c>
      <c r="Q20" s="96">
        <v>6.9</v>
      </c>
      <c r="R20" s="96">
        <v>14.2</v>
      </c>
      <c r="S20" s="96">
        <v>0</v>
      </c>
      <c r="T20" s="96">
        <v>0</v>
      </c>
      <c r="U20" s="96">
        <v>0</v>
      </c>
      <c r="V20" s="96">
        <v>10.3</v>
      </c>
      <c r="W20" s="96" t="s">
        <v>162</v>
      </c>
      <c r="X20" s="96">
        <v>2.2000000000000002</v>
      </c>
      <c r="Y20" s="96">
        <v>0</v>
      </c>
      <c r="Z20" s="96">
        <v>0</v>
      </c>
      <c r="AA20" s="96">
        <v>0.4</v>
      </c>
      <c r="AB20" s="96">
        <v>8.6</v>
      </c>
      <c r="AC20" s="96">
        <v>2.2000000000000002</v>
      </c>
      <c r="AD20" s="96">
        <v>0</v>
      </c>
      <c r="AE20" s="96">
        <v>0.6</v>
      </c>
      <c r="AF20" s="96">
        <v>0.5</v>
      </c>
      <c r="AG20" s="96">
        <v>0</v>
      </c>
      <c r="AH20" s="22">
        <f t="shared" si="1"/>
        <v>62.000000000000007</v>
      </c>
      <c r="AI20" s="20">
        <f t="shared" si="2"/>
        <v>2.384615384615385</v>
      </c>
    </row>
    <row r="21" spans="2:37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94">
        <v>0</v>
      </c>
      <c r="G21" s="94">
        <v>9.5</v>
      </c>
      <c r="H21" s="94" t="s">
        <v>162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4">
        <v>0</v>
      </c>
      <c r="Q21" s="94">
        <v>1</v>
      </c>
      <c r="R21" s="94">
        <v>0.2</v>
      </c>
      <c r="S21" s="94" t="s">
        <v>162</v>
      </c>
      <c r="T21" s="94">
        <v>0</v>
      </c>
      <c r="U21" s="94">
        <v>0</v>
      </c>
      <c r="V21" s="94">
        <v>2</v>
      </c>
      <c r="W21" s="94">
        <v>0</v>
      </c>
      <c r="X21" s="94">
        <v>0</v>
      </c>
      <c r="Y21" s="94">
        <v>0</v>
      </c>
      <c r="Z21" s="94">
        <v>0</v>
      </c>
      <c r="AA21" s="94" t="s">
        <v>162</v>
      </c>
      <c r="AB21" s="94">
        <v>2.7</v>
      </c>
      <c r="AC21" s="94">
        <v>5.3</v>
      </c>
      <c r="AD21" s="94" t="s">
        <v>162</v>
      </c>
      <c r="AE21" s="94" t="s">
        <v>162</v>
      </c>
      <c r="AF21" s="94">
        <v>0.2</v>
      </c>
      <c r="AG21" s="94">
        <v>0</v>
      </c>
      <c r="AH21" s="22">
        <f t="shared" si="1"/>
        <v>20.9</v>
      </c>
      <c r="AI21" s="20">
        <f t="shared" si="2"/>
        <v>0.90869565217391302</v>
      </c>
    </row>
    <row r="22" spans="2:37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96" t="s">
        <v>162</v>
      </c>
      <c r="G22" s="96">
        <v>7.8</v>
      </c>
      <c r="H22" s="96">
        <v>0.3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0</v>
      </c>
      <c r="P22" s="96">
        <v>0</v>
      </c>
      <c r="Q22" s="96">
        <v>1.3</v>
      </c>
      <c r="R22" s="96">
        <v>4.9000000000000004</v>
      </c>
      <c r="S22" s="96">
        <v>0</v>
      </c>
      <c r="T22" s="96" t="s">
        <v>162</v>
      </c>
      <c r="U22" s="96">
        <v>0</v>
      </c>
      <c r="V22" s="96">
        <v>0</v>
      </c>
      <c r="W22" s="96">
        <v>0</v>
      </c>
      <c r="X22" s="96" t="s">
        <v>162</v>
      </c>
      <c r="Y22" s="96">
        <v>0</v>
      </c>
      <c r="Z22" s="96">
        <v>0</v>
      </c>
      <c r="AA22" s="96" t="s">
        <v>162</v>
      </c>
      <c r="AB22" s="96">
        <v>1.2</v>
      </c>
      <c r="AC22" s="96">
        <v>0.1</v>
      </c>
      <c r="AD22" s="96">
        <v>0</v>
      </c>
      <c r="AE22" s="96">
        <v>0</v>
      </c>
      <c r="AF22" s="96">
        <v>0.1</v>
      </c>
      <c r="AG22" s="96">
        <v>0</v>
      </c>
      <c r="AH22" s="22">
        <f t="shared" si="1"/>
        <v>15.7</v>
      </c>
      <c r="AI22" s="20">
        <f t="shared" si="2"/>
        <v>0.65416666666666667</v>
      </c>
    </row>
    <row r="23" spans="2:37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96" t="s">
        <v>162</v>
      </c>
      <c r="G23" s="96">
        <v>10</v>
      </c>
      <c r="H23" s="96" t="s">
        <v>162</v>
      </c>
      <c r="I23" s="96">
        <v>0</v>
      </c>
      <c r="J23" s="96">
        <v>0</v>
      </c>
      <c r="K23" s="96">
        <v>0</v>
      </c>
      <c r="L23" s="96">
        <v>0</v>
      </c>
      <c r="M23" s="96">
        <v>0</v>
      </c>
      <c r="N23" s="96">
        <v>0</v>
      </c>
      <c r="O23" s="96">
        <v>0</v>
      </c>
      <c r="P23" s="96">
        <v>0</v>
      </c>
      <c r="Q23" s="96">
        <v>0</v>
      </c>
      <c r="R23" s="96">
        <v>0</v>
      </c>
      <c r="S23" s="96">
        <v>0</v>
      </c>
      <c r="T23" s="96">
        <v>0</v>
      </c>
      <c r="U23" s="96">
        <v>0</v>
      </c>
      <c r="V23" s="96">
        <v>0.3</v>
      </c>
      <c r="W23" s="96">
        <v>0</v>
      </c>
      <c r="X23" s="96">
        <v>0</v>
      </c>
      <c r="Y23" s="96">
        <v>0</v>
      </c>
      <c r="Z23" s="96">
        <v>0</v>
      </c>
      <c r="AA23" s="96" t="s">
        <v>162</v>
      </c>
      <c r="AB23" s="96" t="s">
        <v>162</v>
      </c>
      <c r="AC23" s="96">
        <v>0.2</v>
      </c>
      <c r="AD23" s="96">
        <v>0</v>
      </c>
      <c r="AE23" s="96">
        <v>0</v>
      </c>
      <c r="AF23" s="96">
        <v>0</v>
      </c>
      <c r="AG23" s="96">
        <v>0</v>
      </c>
      <c r="AH23" s="22">
        <f t="shared" si="1"/>
        <v>10.5</v>
      </c>
      <c r="AI23" s="20">
        <f t="shared" si="2"/>
        <v>0.4375</v>
      </c>
    </row>
    <row r="24" spans="2:37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94">
        <v>0</v>
      </c>
      <c r="G24" s="94">
        <v>14.4</v>
      </c>
      <c r="H24" s="94">
        <v>0.2</v>
      </c>
      <c r="I24" s="94">
        <v>0</v>
      </c>
      <c r="J24" s="94">
        <v>0</v>
      </c>
      <c r="K24" s="94">
        <v>0</v>
      </c>
      <c r="L24" s="94">
        <v>0</v>
      </c>
      <c r="M24" s="94">
        <v>0</v>
      </c>
      <c r="N24" s="94">
        <v>0</v>
      </c>
      <c r="O24" s="94">
        <v>0</v>
      </c>
      <c r="P24" s="94">
        <v>0</v>
      </c>
      <c r="Q24" s="94">
        <v>14.8</v>
      </c>
      <c r="R24" s="94">
        <v>9.8000000000000007</v>
      </c>
      <c r="S24" s="94" t="s">
        <v>162</v>
      </c>
      <c r="T24" s="94">
        <v>0</v>
      </c>
      <c r="U24" s="94">
        <v>0</v>
      </c>
      <c r="V24" s="94">
        <v>8.8000000000000007</v>
      </c>
      <c r="W24" s="94">
        <v>0.4</v>
      </c>
      <c r="X24" s="94">
        <v>6.2</v>
      </c>
      <c r="Y24" s="94">
        <v>0</v>
      </c>
      <c r="Z24" s="94">
        <v>0</v>
      </c>
      <c r="AA24" s="94">
        <v>0</v>
      </c>
      <c r="AB24" s="94">
        <v>9.8000000000000007</v>
      </c>
      <c r="AC24" s="94">
        <v>1.8</v>
      </c>
      <c r="AD24" s="94">
        <v>0</v>
      </c>
      <c r="AE24" s="94">
        <v>0</v>
      </c>
      <c r="AF24" s="94">
        <v>1.2</v>
      </c>
      <c r="AG24" s="94">
        <v>0</v>
      </c>
      <c r="AH24" s="22">
        <f t="shared" si="1"/>
        <v>67.400000000000006</v>
      </c>
      <c r="AI24" s="20">
        <f t="shared" si="2"/>
        <v>2.4962962962962965</v>
      </c>
    </row>
    <row r="25" spans="2:37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94">
        <v>0</v>
      </c>
      <c r="G25" s="94">
        <v>4.5999999999999996</v>
      </c>
      <c r="H25" s="94">
        <v>0</v>
      </c>
      <c r="I25" s="94">
        <v>0</v>
      </c>
      <c r="J25" s="94">
        <v>0</v>
      </c>
      <c r="K25" s="94">
        <v>0</v>
      </c>
      <c r="L25" s="94">
        <v>0</v>
      </c>
      <c r="M25" s="94">
        <v>0</v>
      </c>
      <c r="N25" s="94">
        <v>0</v>
      </c>
      <c r="O25" s="94">
        <v>0</v>
      </c>
      <c r="P25" s="94">
        <v>0</v>
      </c>
      <c r="Q25" s="94">
        <v>8.8000000000000007</v>
      </c>
      <c r="R25" s="94">
        <v>5</v>
      </c>
      <c r="S25" s="94" t="s">
        <v>162</v>
      </c>
      <c r="T25" s="94">
        <v>0</v>
      </c>
      <c r="U25" s="94">
        <v>0</v>
      </c>
      <c r="V25" s="94">
        <v>0.2</v>
      </c>
      <c r="W25" s="94">
        <v>0</v>
      </c>
      <c r="X25" s="94">
        <v>1.8</v>
      </c>
      <c r="Y25" s="94">
        <v>0</v>
      </c>
      <c r="Z25" s="94">
        <v>0</v>
      </c>
      <c r="AA25" s="94">
        <v>0</v>
      </c>
      <c r="AB25" s="94">
        <v>0.4</v>
      </c>
      <c r="AC25" s="94">
        <v>0</v>
      </c>
      <c r="AD25" s="94">
        <v>0</v>
      </c>
      <c r="AE25" s="94">
        <v>0</v>
      </c>
      <c r="AF25" s="94">
        <v>0</v>
      </c>
      <c r="AG25" s="94">
        <v>0</v>
      </c>
      <c r="AH25" s="22">
        <f t="shared" si="1"/>
        <v>20.799999999999997</v>
      </c>
      <c r="AI25" s="20">
        <f t="shared" si="2"/>
        <v>0.77037037037037026</v>
      </c>
    </row>
    <row r="26" spans="2:37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96" t="s">
        <v>162</v>
      </c>
      <c r="G26" s="96">
        <v>1</v>
      </c>
      <c r="H26" s="96" t="s">
        <v>162</v>
      </c>
      <c r="I26" s="96">
        <v>0</v>
      </c>
      <c r="J26" s="96">
        <v>0</v>
      </c>
      <c r="K26" s="96">
        <v>0</v>
      </c>
      <c r="L26" s="96" t="s">
        <v>162</v>
      </c>
      <c r="M26" s="96">
        <v>0</v>
      </c>
      <c r="N26" s="96">
        <v>0</v>
      </c>
      <c r="O26" s="96">
        <v>0</v>
      </c>
      <c r="P26" s="96">
        <v>0</v>
      </c>
      <c r="Q26" s="96">
        <v>2</v>
      </c>
      <c r="R26" s="96">
        <v>2</v>
      </c>
      <c r="S26" s="96" t="s">
        <v>162</v>
      </c>
      <c r="T26" s="96">
        <v>0</v>
      </c>
      <c r="U26" s="96">
        <v>0</v>
      </c>
      <c r="V26" s="96">
        <v>1</v>
      </c>
      <c r="W26" s="96" t="s">
        <v>162</v>
      </c>
      <c r="X26" s="96">
        <v>0</v>
      </c>
      <c r="Y26" s="96">
        <v>0</v>
      </c>
      <c r="Z26" s="96" t="s">
        <v>162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 t="s">
        <v>162</v>
      </c>
      <c r="AH26" s="22">
        <f t="shared" si="1"/>
        <v>6</v>
      </c>
      <c r="AI26" s="20">
        <f t="shared" si="2"/>
        <v>0.2857142857142857</v>
      </c>
    </row>
    <row r="27" spans="2:37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96" t="s">
        <v>162</v>
      </c>
      <c r="G27" s="96" t="s">
        <v>162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4.0999999999999996</v>
      </c>
      <c r="R27" s="96">
        <v>0.8</v>
      </c>
      <c r="S27" s="96">
        <v>0</v>
      </c>
      <c r="T27" s="96">
        <v>0</v>
      </c>
      <c r="U27" s="96">
        <v>0</v>
      </c>
      <c r="V27" s="96" t="s">
        <v>162</v>
      </c>
      <c r="W27" s="96">
        <v>0</v>
      </c>
      <c r="X27" s="96">
        <v>0</v>
      </c>
      <c r="Y27" s="96">
        <v>0</v>
      </c>
      <c r="Z27" s="96">
        <v>0</v>
      </c>
      <c r="AA27" s="96">
        <v>0</v>
      </c>
      <c r="AB27" s="96">
        <v>0</v>
      </c>
      <c r="AC27" s="96">
        <v>0</v>
      </c>
      <c r="AD27" s="96">
        <v>0</v>
      </c>
      <c r="AE27" s="96">
        <v>0</v>
      </c>
      <c r="AF27" s="96">
        <v>1.6</v>
      </c>
      <c r="AG27" s="96">
        <v>0</v>
      </c>
      <c r="AH27" s="22">
        <f t="shared" ref="AH27:AH56" si="4">SUM(F27:AG27)</f>
        <v>6.5</v>
      </c>
      <c r="AI27" s="20">
        <f t="shared" si="2"/>
        <v>0.26</v>
      </c>
    </row>
    <row r="28" spans="2:37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96">
        <v>0</v>
      </c>
      <c r="G28" s="96">
        <v>3.8</v>
      </c>
      <c r="H28" s="96" t="s">
        <v>162</v>
      </c>
      <c r="I28" s="96">
        <v>0</v>
      </c>
      <c r="J28" s="96">
        <v>0</v>
      </c>
      <c r="K28" s="96">
        <v>0</v>
      </c>
      <c r="L28" s="96">
        <v>0</v>
      </c>
      <c r="M28" s="96">
        <v>0</v>
      </c>
      <c r="N28" s="96">
        <v>0</v>
      </c>
      <c r="O28" s="96">
        <v>0</v>
      </c>
      <c r="P28" s="96">
        <v>0</v>
      </c>
      <c r="Q28" s="96">
        <v>0.5</v>
      </c>
      <c r="R28" s="128" t="s">
        <v>162</v>
      </c>
      <c r="S28" s="96" t="s">
        <v>162</v>
      </c>
      <c r="T28" s="96">
        <v>0</v>
      </c>
      <c r="U28" s="96">
        <v>0</v>
      </c>
      <c r="V28" s="96">
        <v>0.3</v>
      </c>
      <c r="W28" s="96" t="s">
        <v>162</v>
      </c>
      <c r="X28" s="96">
        <v>0</v>
      </c>
      <c r="Y28" s="96">
        <v>0</v>
      </c>
      <c r="Z28" s="96">
        <v>0</v>
      </c>
      <c r="AA28" s="96">
        <v>0</v>
      </c>
      <c r="AB28" s="96">
        <v>0</v>
      </c>
      <c r="AC28" s="96">
        <v>0</v>
      </c>
      <c r="AD28" s="96">
        <v>0</v>
      </c>
      <c r="AE28" s="96" t="s">
        <v>162</v>
      </c>
      <c r="AF28" s="96">
        <v>0.8</v>
      </c>
      <c r="AG28" s="96">
        <v>0</v>
      </c>
      <c r="AH28" s="22">
        <f t="shared" si="4"/>
        <v>5.3999999999999995</v>
      </c>
      <c r="AI28" s="20">
        <f t="shared" si="2"/>
        <v>0.23478260869565215</v>
      </c>
    </row>
    <row r="29" spans="2:37" x14ac:dyDescent="0.25">
      <c r="B29" s="17" t="str">
        <f t="shared" ref="B29:B80" si="5">CONCATENATE(C29,"_",D29)</f>
        <v>Altiplano_Los Quintos</v>
      </c>
      <c r="C29" s="17" t="s">
        <v>0</v>
      </c>
      <c r="D29" s="17" t="s">
        <v>50</v>
      </c>
      <c r="E29" s="17" t="s">
        <v>51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</v>
      </c>
      <c r="AG29" s="96">
        <v>0</v>
      </c>
      <c r="AH29" s="22">
        <f t="shared" si="4"/>
        <v>0</v>
      </c>
      <c r="AI29" s="20">
        <f t="shared" si="2"/>
        <v>0</v>
      </c>
    </row>
    <row r="30" spans="2:37" x14ac:dyDescent="0.25">
      <c r="B30" s="17" t="str">
        <f t="shared" si="5"/>
        <v>Altiplano_El Cuijal</v>
      </c>
      <c r="C30" s="17" t="s">
        <v>0</v>
      </c>
      <c r="D30" s="17" t="s">
        <v>52</v>
      </c>
      <c r="E30" s="17" t="s">
        <v>161</v>
      </c>
      <c r="F30" s="152" t="s">
        <v>162</v>
      </c>
      <c r="G30" s="152" t="s">
        <v>162</v>
      </c>
      <c r="H30" s="152" t="s">
        <v>162</v>
      </c>
      <c r="I30" s="152" t="s">
        <v>162</v>
      </c>
      <c r="J30" s="152" t="s">
        <v>162</v>
      </c>
      <c r="K30" s="152" t="s">
        <v>162</v>
      </c>
      <c r="L30" s="152" t="s">
        <v>162</v>
      </c>
      <c r="M30" s="152" t="s">
        <v>162</v>
      </c>
      <c r="N30" s="152" t="s">
        <v>162</v>
      </c>
      <c r="O30" s="152" t="s">
        <v>162</v>
      </c>
      <c r="P30" s="152" t="s">
        <v>162</v>
      </c>
      <c r="Q30" s="152" t="s">
        <v>162</v>
      </c>
      <c r="R30" s="152" t="s">
        <v>162</v>
      </c>
      <c r="S30" s="152" t="s">
        <v>162</v>
      </c>
      <c r="T30" s="152" t="s">
        <v>162</v>
      </c>
      <c r="U30" s="152" t="s">
        <v>162</v>
      </c>
      <c r="V30" s="152" t="s">
        <v>162</v>
      </c>
      <c r="W30" s="152" t="s">
        <v>162</v>
      </c>
      <c r="X30" s="152" t="s">
        <v>162</v>
      </c>
      <c r="Y30" s="152" t="s">
        <v>162</v>
      </c>
      <c r="Z30" s="152" t="s">
        <v>162</v>
      </c>
      <c r="AA30" s="152" t="s">
        <v>162</v>
      </c>
      <c r="AB30" s="152" t="s">
        <v>162</v>
      </c>
      <c r="AC30" s="152" t="s">
        <v>162</v>
      </c>
      <c r="AD30" s="152" t="s">
        <v>162</v>
      </c>
      <c r="AE30" s="152" t="s">
        <v>162</v>
      </c>
      <c r="AF30" s="152" t="s">
        <v>162</v>
      </c>
      <c r="AG30" s="152" t="s">
        <v>162</v>
      </c>
      <c r="AH30" s="22">
        <f t="shared" si="4"/>
        <v>0</v>
      </c>
      <c r="AI30" s="20" t="e">
        <f t="shared" si="2"/>
        <v>#DIV/0!</v>
      </c>
      <c r="AK30" s="16"/>
    </row>
    <row r="31" spans="2:37" x14ac:dyDescent="0.25">
      <c r="B31" s="17" t="str">
        <f t="shared" si="5"/>
        <v>Altiplano_Charcas</v>
      </c>
      <c r="C31" s="17" t="s">
        <v>0</v>
      </c>
      <c r="D31" s="17" t="s">
        <v>54</v>
      </c>
      <c r="E31" s="17" t="s">
        <v>54</v>
      </c>
      <c r="F31" s="96">
        <v>5</v>
      </c>
      <c r="G31" s="96">
        <v>8.6</v>
      </c>
      <c r="H31" s="96">
        <v>9.8000000000000007</v>
      </c>
      <c r="I31" s="96">
        <v>0</v>
      </c>
      <c r="J31" s="96">
        <v>0</v>
      </c>
      <c r="K31" s="96">
        <v>0</v>
      </c>
      <c r="L31" s="96">
        <v>0</v>
      </c>
      <c r="M31" s="96">
        <v>0</v>
      </c>
      <c r="N31" s="96">
        <v>0</v>
      </c>
      <c r="O31" s="96">
        <v>0</v>
      </c>
      <c r="P31" s="96">
        <v>0</v>
      </c>
      <c r="Q31" s="96">
        <v>0.2</v>
      </c>
      <c r="R31" s="96">
        <v>4</v>
      </c>
      <c r="S31" s="96">
        <v>0</v>
      </c>
      <c r="T31" s="96">
        <v>0.2</v>
      </c>
      <c r="U31" s="96">
        <v>0</v>
      </c>
      <c r="V31" s="96">
        <v>0</v>
      </c>
      <c r="W31" s="96">
        <v>0</v>
      </c>
      <c r="X31" s="96">
        <v>0</v>
      </c>
      <c r="Y31" s="96">
        <v>0</v>
      </c>
      <c r="Z31" s="96">
        <v>0</v>
      </c>
      <c r="AA31" s="96">
        <v>0</v>
      </c>
      <c r="AB31" s="96">
        <v>0</v>
      </c>
      <c r="AC31" s="96">
        <v>0</v>
      </c>
      <c r="AD31" s="96">
        <v>0</v>
      </c>
      <c r="AE31" s="96">
        <v>0</v>
      </c>
      <c r="AF31" s="96">
        <v>0</v>
      </c>
      <c r="AG31" s="96">
        <v>0</v>
      </c>
      <c r="AH31" s="22">
        <f t="shared" si="4"/>
        <v>27.799999999999997</v>
      </c>
      <c r="AI31" s="20">
        <f t="shared" si="2"/>
        <v>0.99285714285714277</v>
      </c>
    </row>
    <row r="32" spans="2:37" x14ac:dyDescent="0.25">
      <c r="B32" s="17" t="str">
        <f t="shared" si="5"/>
        <v>Altiplano_El Huizache</v>
      </c>
      <c r="C32" s="17" t="s">
        <v>0</v>
      </c>
      <c r="D32" s="17" t="s">
        <v>55</v>
      </c>
      <c r="E32" s="17" t="s">
        <v>144</v>
      </c>
      <c r="F32" s="96">
        <v>0.8</v>
      </c>
      <c r="G32" s="96">
        <v>2.4</v>
      </c>
      <c r="H32" s="96">
        <v>0.6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0.4</v>
      </c>
      <c r="S32" s="96">
        <v>0</v>
      </c>
      <c r="T32" s="96">
        <v>0.2</v>
      </c>
      <c r="U32" s="96">
        <v>0</v>
      </c>
      <c r="V32" s="96">
        <v>0</v>
      </c>
      <c r="W32" s="96">
        <v>0</v>
      </c>
      <c r="X32" s="96">
        <v>0</v>
      </c>
      <c r="Y32" s="96">
        <v>0</v>
      </c>
      <c r="Z32" s="96">
        <v>0</v>
      </c>
      <c r="AA32" s="96">
        <v>0</v>
      </c>
      <c r="AB32" s="96">
        <v>0</v>
      </c>
      <c r="AC32" s="96">
        <v>0</v>
      </c>
      <c r="AD32" s="96">
        <v>0</v>
      </c>
      <c r="AE32" s="96">
        <v>0</v>
      </c>
      <c r="AF32" s="96">
        <v>0</v>
      </c>
      <c r="AG32" s="96">
        <v>0</v>
      </c>
      <c r="AH32" s="22">
        <f t="shared" si="4"/>
        <v>4.4000000000000004</v>
      </c>
      <c r="AI32" s="20">
        <f t="shared" si="2"/>
        <v>0.15714285714285717</v>
      </c>
      <c r="AK32" s="16"/>
    </row>
    <row r="33" spans="2:37" x14ac:dyDescent="0.25">
      <c r="B33" s="17" t="str">
        <f t="shared" si="5"/>
        <v>Altiplano_El Vergel</v>
      </c>
      <c r="C33" s="17" t="s">
        <v>0</v>
      </c>
      <c r="D33" s="17" t="s">
        <v>143</v>
      </c>
      <c r="E33" s="17" t="s">
        <v>1</v>
      </c>
      <c r="F33" s="96">
        <v>1.8</v>
      </c>
      <c r="G33" s="96">
        <v>7.4</v>
      </c>
      <c r="H33" s="96">
        <v>1.6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0.2</v>
      </c>
      <c r="S33" s="96">
        <v>0</v>
      </c>
      <c r="T33" s="96">
        <v>0</v>
      </c>
      <c r="U33" s="96">
        <v>0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22">
        <f t="shared" si="4"/>
        <v>11</v>
      </c>
      <c r="AI33" s="20">
        <f t="shared" si="2"/>
        <v>0.39285714285714285</v>
      </c>
    </row>
    <row r="34" spans="2:37" x14ac:dyDescent="0.25">
      <c r="B34" s="17" t="str">
        <f t="shared" si="5"/>
        <v xml:space="preserve">Altiplano_Pocitos </v>
      </c>
      <c r="C34" s="17" t="s">
        <v>0</v>
      </c>
      <c r="D34" s="17" t="s">
        <v>57</v>
      </c>
      <c r="E34" s="17" t="s">
        <v>1</v>
      </c>
      <c r="F34" s="96">
        <v>6</v>
      </c>
      <c r="G34" s="96">
        <v>14.8</v>
      </c>
      <c r="H34" s="96">
        <v>4</v>
      </c>
      <c r="I34" s="96">
        <v>0</v>
      </c>
      <c r="J34" s="96">
        <v>0</v>
      </c>
      <c r="K34" s="96">
        <v>0</v>
      </c>
      <c r="L34" s="96">
        <v>0</v>
      </c>
      <c r="M34" s="96">
        <v>0</v>
      </c>
      <c r="N34" s="96">
        <v>0</v>
      </c>
      <c r="O34" s="96">
        <v>0</v>
      </c>
      <c r="P34" s="96">
        <v>0</v>
      </c>
      <c r="Q34" s="96">
        <v>0</v>
      </c>
      <c r="R34" s="96">
        <v>0.2</v>
      </c>
      <c r="S34" s="96">
        <v>0</v>
      </c>
      <c r="T34" s="96">
        <v>1</v>
      </c>
      <c r="U34" s="96">
        <v>0</v>
      </c>
      <c r="V34" s="96">
        <v>0</v>
      </c>
      <c r="W34" s="96">
        <v>0</v>
      </c>
      <c r="X34" s="96">
        <v>0</v>
      </c>
      <c r="Y34" s="96">
        <v>0</v>
      </c>
      <c r="Z34" s="96">
        <v>0</v>
      </c>
      <c r="AA34" s="96">
        <v>0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</v>
      </c>
      <c r="AH34" s="22">
        <f t="shared" si="4"/>
        <v>26</v>
      </c>
      <c r="AI34" s="20">
        <f t="shared" si="2"/>
        <v>0.9285714285714286</v>
      </c>
      <c r="AK34" s="16"/>
    </row>
    <row r="35" spans="2:37" x14ac:dyDescent="0.25">
      <c r="B35" s="17" t="str">
        <f t="shared" si="5"/>
        <v>Altiplano_Banderillas</v>
      </c>
      <c r="C35" s="17" t="s">
        <v>0</v>
      </c>
      <c r="D35" s="17" t="s">
        <v>58</v>
      </c>
      <c r="E35" s="17" t="s">
        <v>59</v>
      </c>
      <c r="F35" s="96">
        <v>4.2</v>
      </c>
      <c r="G35" s="96">
        <v>29.4</v>
      </c>
      <c r="H35" s="96">
        <v>8</v>
      </c>
      <c r="I35" s="96">
        <v>0</v>
      </c>
      <c r="J35" s="96">
        <v>0</v>
      </c>
      <c r="K35" s="96">
        <v>0</v>
      </c>
      <c r="L35" s="96">
        <v>0</v>
      </c>
      <c r="M35" s="96">
        <v>0</v>
      </c>
      <c r="N35" s="96">
        <v>0</v>
      </c>
      <c r="O35" s="96">
        <v>0</v>
      </c>
      <c r="P35" s="96">
        <v>0</v>
      </c>
      <c r="Q35" s="96">
        <v>0</v>
      </c>
      <c r="R35" s="96">
        <v>6</v>
      </c>
      <c r="S35" s="96">
        <v>0</v>
      </c>
      <c r="T35" s="96">
        <v>0</v>
      </c>
      <c r="U35" s="96">
        <v>0</v>
      </c>
      <c r="V35" s="96">
        <v>0</v>
      </c>
      <c r="W35" s="96">
        <v>0</v>
      </c>
      <c r="X35" s="96">
        <v>0</v>
      </c>
      <c r="Y35" s="96">
        <v>0</v>
      </c>
      <c r="Z35" s="96">
        <v>0</v>
      </c>
      <c r="AA35" s="96">
        <v>0</v>
      </c>
      <c r="AB35" s="96">
        <v>0</v>
      </c>
      <c r="AC35" s="96">
        <v>0</v>
      </c>
      <c r="AD35" s="96">
        <v>0</v>
      </c>
      <c r="AE35" s="96">
        <v>0</v>
      </c>
      <c r="AF35" s="96">
        <v>0</v>
      </c>
      <c r="AG35" s="96">
        <v>0</v>
      </c>
      <c r="AH35" s="22">
        <f t="shared" si="4"/>
        <v>47.6</v>
      </c>
      <c r="AI35" s="20">
        <f t="shared" si="2"/>
        <v>1.7</v>
      </c>
    </row>
    <row r="36" spans="2:37" x14ac:dyDescent="0.25">
      <c r="B36" s="17" t="str">
        <f t="shared" si="5"/>
        <v>Altiplano_Sabanillas</v>
      </c>
      <c r="C36" s="17" t="s">
        <v>0</v>
      </c>
      <c r="D36" s="17" t="s">
        <v>60</v>
      </c>
      <c r="E36" s="17" t="s">
        <v>61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6">
        <v>0</v>
      </c>
      <c r="AE36" s="96">
        <v>0</v>
      </c>
      <c r="AF36" s="96">
        <v>0</v>
      </c>
      <c r="AG36" s="96">
        <v>0</v>
      </c>
      <c r="AH36" s="22">
        <f t="shared" si="4"/>
        <v>0</v>
      </c>
      <c r="AI36" s="20">
        <f t="shared" si="2"/>
        <v>0</v>
      </c>
      <c r="AK36" s="16"/>
    </row>
    <row r="37" spans="2:37" x14ac:dyDescent="0.25">
      <c r="B37" s="17" t="str">
        <f t="shared" si="5"/>
        <v>Altiplano_BuenaVista</v>
      </c>
      <c r="C37" s="17" t="s">
        <v>0</v>
      </c>
      <c r="D37" s="17" t="s">
        <v>62</v>
      </c>
      <c r="E37" s="17" t="s">
        <v>63</v>
      </c>
      <c r="F37" s="96">
        <v>6.6</v>
      </c>
      <c r="G37" s="96">
        <v>9.8000000000000007</v>
      </c>
      <c r="H37" s="96">
        <v>9.6</v>
      </c>
      <c r="I37" s="96">
        <v>0.2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1</v>
      </c>
      <c r="S37" s="96">
        <v>0</v>
      </c>
      <c r="T37" s="96">
        <v>0.2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22">
        <f t="shared" si="4"/>
        <v>27.4</v>
      </c>
      <c r="AI37" s="20">
        <f t="shared" si="2"/>
        <v>0.97857142857142854</v>
      </c>
    </row>
    <row r="38" spans="2:37" x14ac:dyDescent="0.25">
      <c r="B38" s="17" t="str">
        <f t="shared" si="5"/>
        <v>Altiplano_La Terquedad</v>
      </c>
      <c r="C38" s="17" t="s">
        <v>0</v>
      </c>
      <c r="D38" s="17" t="s">
        <v>64</v>
      </c>
      <c r="E38" s="17" t="s">
        <v>63</v>
      </c>
      <c r="F38" s="96">
        <v>0.8</v>
      </c>
      <c r="G38" s="96">
        <v>5.2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0</v>
      </c>
      <c r="O38" s="96">
        <v>0</v>
      </c>
      <c r="P38" s="96">
        <v>0</v>
      </c>
      <c r="Q38" s="96">
        <v>0</v>
      </c>
      <c r="R38" s="96">
        <v>0</v>
      </c>
      <c r="S38" s="96">
        <v>0</v>
      </c>
      <c r="T38" s="96">
        <v>0</v>
      </c>
      <c r="U38" s="96">
        <v>0</v>
      </c>
      <c r="V38" s="96">
        <v>0</v>
      </c>
      <c r="W38" s="96">
        <v>0</v>
      </c>
      <c r="X38" s="96">
        <v>0</v>
      </c>
      <c r="Y38" s="96">
        <v>0</v>
      </c>
      <c r="Z38" s="96">
        <v>0</v>
      </c>
      <c r="AA38" s="96">
        <v>0</v>
      </c>
      <c r="AB38" s="96">
        <v>0</v>
      </c>
      <c r="AC38" s="96">
        <v>0</v>
      </c>
      <c r="AD38" s="96">
        <v>0</v>
      </c>
      <c r="AE38" s="96">
        <v>0</v>
      </c>
      <c r="AF38" s="96">
        <v>0</v>
      </c>
      <c r="AG38" s="96">
        <v>0</v>
      </c>
      <c r="AH38" s="22">
        <f t="shared" si="4"/>
        <v>6</v>
      </c>
      <c r="AI38" s="20">
        <f t="shared" si="2"/>
        <v>0.21428571428571427</v>
      </c>
      <c r="AK38" s="16"/>
    </row>
    <row r="39" spans="2:37" x14ac:dyDescent="0.25">
      <c r="B39" s="17" t="str">
        <f t="shared" si="5"/>
        <v>Altiplano_BuenaVista</v>
      </c>
      <c r="C39" s="17" t="s">
        <v>0</v>
      </c>
      <c r="D39" s="17" t="s">
        <v>62</v>
      </c>
      <c r="E39" s="17" t="s">
        <v>65</v>
      </c>
      <c r="F39" s="96">
        <v>3.2</v>
      </c>
      <c r="G39" s="96">
        <v>19.600000000000001</v>
      </c>
      <c r="H39" s="96">
        <v>5.4</v>
      </c>
      <c r="I39" s="96">
        <v>0</v>
      </c>
      <c r="J39" s="96">
        <v>0</v>
      </c>
      <c r="K39" s="96">
        <v>0</v>
      </c>
      <c r="L39" s="96">
        <v>0</v>
      </c>
      <c r="M39" s="96">
        <v>0</v>
      </c>
      <c r="N39" s="96">
        <v>0</v>
      </c>
      <c r="O39" s="96">
        <v>0</v>
      </c>
      <c r="P39" s="96">
        <v>0</v>
      </c>
      <c r="Q39" s="96">
        <v>0.4</v>
      </c>
      <c r="R39" s="96">
        <v>8</v>
      </c>
      <c r="S39" s="96">
        <v>0</v>
      </c>
      <c r="T39" s="96">
        <v>1</v>
      </c>
      <c r="U39" s="96">
        <v>0.4</v>
      </c>
      <c r="V39" s="96">
        <v>0</v>
      </c>
      <c r="W39" s="96">
        <v>0</v>
      </c>
      <c r="X39" s="96">
        <v>0</v>
      </c>
      <c r="Y39" s="96">
        <v>0</v>
      </c>
      <c r="Z39" s="96">
        <v>0</v>
      </c>
      <c r="AA39" s="96">
        <v>0</v>
      </c>
      <c r="AB39" s="96">
        <v>0</v>
      </c>
      <c r="AC39" s="96">
        <v>0</v>
      </c>
      <c r="AD39" s="96">
        <v>0</v>
      </c>
      <c r="AE39" s="96">
        <v>0</v>
      </c>
      <c r="AF39" s="96">
        <v>0</v>
      </c>
      <c r="AG39" s="96">
        <v>0</v>
      </c>
      <c r="AH39" s="22">
        <f t="shared" si="4"/>
        <v>38</v>
      </c>
      <c r="AI39" s="20">
        <f t="shared" si="2"/>
        <v>1.3571428571428572</v>
      </c>
    </row>
    <row r="40" spans="2:37" x14ac:dyDescent="0.25">
      <c r="B40" s="17" t="str">
        <f t="shared" si="5"/>
        <v>Altiplano_La Dulce</v>
      </c>
      <c r="C40" s="17" t="s">
        <v>0</v>
      </c>
      <c r="D40" s="17" t="s">
        <v>66</v>
      </c>
      <c r="E40" s="17" t="s">
        <v>65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96">
        <v>0</v>
      </c>
      <c r="U40" s="96">
        <v>0</v>
      </c>
      <c r="V40" s="96">
        <v>0</v>
      </c>
      <c r="W40" s="96">
        <v>0</v>
      </c>
      <c r="X40" s="96">
        <v>0</v>
      </c>
      <c r="Y40" s="96">
        <v>0</v>
      </c>
      <c r="Z40" s="96">
        <v>0</v>
      </c>
      <c r="AA40" s="96">
        <v>0</v>
      </c>
      <c r="AB40" s="96">
        <v>0</v>
      </c>
      <c r="AC40" s="96">
        <v>0</v>
      </c>
      <c r="AD40" s="96">
        <v>0</v>
      </c>
      <c r="AE40" s="96">
        <v>0</v>
      </c>
      <c r="AF40" s="96">
        <v>0</v>
      </c>
      <c r="AG40" s="96">
        <v>0</v>
      </c>
      <c r="AH40" s="22">
        <f t="shared" si="4"/>
        <v>0</v>
      </c>
      <c r="AI40" s="20">
        <f t="shared" si="2"/>
        <v>0</v>
      </c>
      <c r="AK40" s="16"/>
    </row>
    <row r="41" spans="2:37" x14ac:dyDescent="0.25">
      <c r="B41" s="17" t="str">
        <f t="shared" si="5"/>
        <v>Altiplano_Yoliatl</v>
      </c>
      <c r="C41" s="17" t="s">
        <v>0</v>
      </c>
      <c r="D41" s="17" t="s">
        <v>67</v>
      </c>
      <c r="E41" s="17" t="s">
        <v>65</v>
      </c>
      <c r="F41" s="96">
        <v>0</v>
      </c>
      <c r="G41" s="96">
        <v>0.4</v>
      </c>
      <c r="H41" s="96">
        <v>0.8</v>
      </c>
      <c r="I41" s="96">
        <v>0</v>
      </c>
      <c r="J41" s="96">
        <v>0</v>
      </c>
      <c r="K41" s="96">
        <v>0</v>
      </c>
      <c r="L41" s="96">
        <v>0.2</v>
      </c>
      <c r="M41" s="96">
        <v>0</v>
      </c>
      <c r="N41" s="96">
        <v>0</v>
      </c>
      <c r="O41" s="96">
        <v>1.4</v>
      </c>
      <c r="P41" s="96">
        <v>0.4</v>
      </c>
      <c r="Q41" s="96">
        <v>0</v>
      </c>
      <c r="R41" s="96">
        <v>11.8</v>
      </c>
      <c r="S41" s="96">
        <v>0</v>
      </c>
      <c r="T41" s="96">
        <v>0</v>
      </c>
      <c r="U41" s="96">
        <v>0</v>
      </c>
      <c r="V41" s="96">
        <v>0</v>
      </c>
      <c r="W41" s="96">
        <v>0</v>
      </c>
      <c r="X41" s="96">
        <v>0</v>
      </c>
      <c r="Y41" s="96">
        <v>0</v>
      </c>
      <c r="Z41" s="96">
        <v>0</v>
      </c>
      <c r="AA41" s="96">
        <v>0</v>
      </c>
      <c r="AB41" s="96">
        <v>0</v>
      </c>
      <c r="AC41" s="96">
        <v>0</v>
      </c>
      <c r="AD41" s="96">
        <v>0</v>
      </c>
      <c r="AE41" s="96">
        <v>0</v>
      </c>
      <c r="AF41" s="96">
        <v>0</v>
      </c>
      <c r="AG41" s="96">
        <v>0</v>
      </c>
      <c r="AH41" s="22">
        <f t="shared" si="4"/>
        <v>15</v>
      </c>
      <c r="AI41" s="20">
        <f t="shared" si="2"/>
        <v>0.5357142857142857</v>
      </c>
    </row>
    <row r="42" spans="2:37" s="83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96">
        <v>0.8</v>
      </c>
      <c r="G42" s="96">
        <v>4.5999999999999996</v>
      </c>
      <c r="H42" s="96">
        <v>1.8</v>
      </c>
      <c r="I42" s="96">
        <v>0.2</v>
      </c>
      <c r="J42" s="96">
        <v>0</v>
      </c>
      <c r="K42" s="96">
        <v>0</v>
      </c>
      <c r="L42" s="96">
        <v>0</v>
      </c>
      <c r="M42" s="96">
        <v>0</v>
      </c>
      <c r="N42" s="96">
        <v>0</v>
      </c>
      <c r="O42" s="96">
        <v>0</v>
      </c>
      <c r="P42" s="96">
        <v>0</v>
      </c>
      <c r="Q42" s="96">
        <v>1</v>
      </c>
      <c r="R42" s="96">
        <v>1.6</v>
      </c>
      <c r="S42" s="96">
        <v>0</v>
      </c>
      <c r="T42" s="96">
        <v>0</v>
      </c>
      <c r="U42" s="96">
        <v>0</v>
      </c>
      <c r="V42" s="96">
        <v>0</v>
      </c>
      <c r="W42" s="96">
        <v>0</v>
      </c>
      <c r="X42" s="96">
        <v>0</v>
      </c>
      <c r="Y42" s="96">
        <v>0</v>
      </c>
      <c r="Z42" s="96">
        <v>0</v>
      </c>
      <c r="AA42" s="96">
        <v>0</v>
      </c>
      <c r="AB42" s="96">
        <v>0</v>
      </c>
      <c r="AC42" s="96">
        <v>0</v>
      </c>
      <c r="AD42" s="96">
        <v>0</v>
      </c>
      <c r="AE42" s="96">
        <v>0</v>
      </c>
      <c r="AF42" s="96">
        <v>0</v>
      </c>
      <c r="AG42" s="96">
        <v>0</v>
      </c>
      <c r="AH42" s="22">
        <f t="shared" si="4"/>
        <v>9.9999999999999982</v>
      </c>
      <c r="AI42" s="20">
        <f t="shared" si="2"/>
        <v>0.3571428571428571</v>
      </c>
    </row>
    <row r="43" spans="2:37" s="83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96">
        <v>8.6</v>
      </c>
      <c r="G43" s="96">
        <v>16.600000000000001</v>
      </c>
      <c r="H43" s="96">
        <v>1.8</v>
      </c>
      <c r="I43" s="96">
        <v>0.2</v>
      </c>
      <c r="J43" s="96">
        <v>0</v>
      </c>
      <c r="K43" s="96">
        <v>0</v>
      </c>
      <c r="L43" s="96">
        <v>0</v>
      </c>
      <c r="M43" s="96">
        <v>0</v>
      </c>
      <c r="N43" s="96">
        <v>0</v>
      </c>
      <c r="O43" s="96">
        <v>0</v>
      </c>
      <c r="P43" s="96">
        <v>0</v>
      </c>
      <c r="Q43" s="96">
        <v>0</v>
      </c>
      <c r="R43" s="96">
        <v>2.4</v>
      </c>
      <c r="S43" s="96">
        <v>0</v>
      </c>
      <c r="T43" s="96">
        <v>1.2</v>
      </c>
      <c r="U43" s="96">
        <v>0</v>
      </c>
      <c r="V43" s="96">
        <v>0</v>
      </c>
      <c r="W43" s="96">
        <v>0</v>
      </c>
      <c r="X43" s="96">
        <v>0</v>
      </c>
      <c r="Y43" s="96">
        <v>0</v>
      </c>
      <c r="Z43" s="96">
        <v>0</v>
      </c>
      <c r="AA43" s="96">
        <v>0</v>
      </c>
      <c r="AB43" s="96">
        <v>0</v>
      </c>
      <c r="AC43" s="96">
        <v>0</v>
      </c>
      <c r="AD43" s="96">
        <v>0</v>
      </c>
      <c r="AE43" s="96">
        <v>0</v>
      </c>
      <c r="AF43" s="96">
        <v>0</v>
      </c>
      <c r="AG43" s="96">
        <v>0</v>
      </c>
      <c r="AH43" s="22">
        <f t="shared" si="4"/>
        <v>30.8</v>
      </c>
      <c r="AI43" s="20">
        <f t="shared" si="2"/>
        <v>1.1000000000000001</v>
      </c>
    </row>
    <row r="44" spans="2:37" s="83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96">
        <v>13</v>
      </c>
      <c r="G44" s="96">
        <v>7.2</v>
      </c>
      <c r="H44" s="96">
        <v>4.4000000000000004</v>
      </c>
      <c r="I44" s="96">
        <v>0</v>
      </c>
      <c r="J44" s="96">
        <v>0</v>
      </c>
      <c r="K44" s="96">
        <v>0</v>
      </c>
      <c r="L44" s="96">
        <v>0</v>
      </c>
      <c r="M44" s="96">
        <v>0</v>
      </c>
      <c r="N44" s="96">
        <v>0</v>
      </c>
      <c r="O44" s="96">
        <v>0</v>
      </c>
      <c r="P44" s="96">
        <v>0</v>
      </c>
      <c r="Q44" s="96">
        <v>0</v>
      </c>
      <c r="R44" s="96">
        <v>3.2</v>
      </c>
      <c r="S44" s="96">
        <v>0</v>
      </c>
      <c r="T44" s="96">
        <v>1.4</v>
      </c>
      <c r="U44" s="96">
        <v>0</v>
      </c>
      <c r="V44" s="96">
        <v>0</v>
      </c>
      <c r="W44" s="96">
        <v>0</v>
      </c>
      <c r="X44" s="96">
        <v>0</v>
      </c>
      <c r="Y44" s="96">
        <v>0</v>
      </c>
      <c r="Z44" s="96">
        <v>0</v>
      </c>
      <c r="AA44" s="96">
        <v>0</v>
      </c>
      <c r="AB44" s="96">
        <v>0</v>
      </c>
      <c r="AC44" s="96">
        <v>0</v>
      </c>
      <c r="AD44" s="96">
        <v>0</v>
      </c>
      <c r="AE44" s="96">
        <v>0</v>
      </c>
      <c r="AF44" s="96">
        <v>0</v>
      </c>
      <c r="AG44" s="96">
        <v>0</v>
      </c>
      <c r="AH44" s="22">
        <f t="shared" si="4"/>
        <v>29.2</v>
      </c>
      <c r="AI44" s="20">
        <f t="shared" si="2"/>
        <v>1.0428571428571429</v>
      </c>
    </row>
    <row r="45" spans="2:37" s="83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96">
        <v>7</v>
      </c>
      <c r="G45" s="96">
        <v>13.6</v>
      </c>
      <c r="H45" s="96">
        <v>2</v>
      </c>
      <c r="I45" s="96">
        <v>0</v>
      </c>
      <c r="J45" s="96">
        <v>0</v>
      </c>
      <c r="K45" s="96">
        <v>0</v>
      </c>
      <c r="L45" s="96">
        <v>0</v>
      </c>
      <c r="M45" s="96">
        <v>0</v>
      </c>
      <c r="N45" s="96">
        <v>0</v>
      </c>
      <c r="O45" s="96">
        <v>0</v>
      </c>
      <c r="P45" s="96">
        <v>0</v>
      </c>
      <c r="Q45" s="96">
        <v>0</v>
      </c>
      <c r="R45" s="96">
        <v>4.2</v>
      </c>
      <c r="S45" s="96">
        <v>0</v>
      </c>
      <c r="T45" s="96">
        <v>0.4</v>
      </c>
      <c r="U45" s="96">
        <v>0</v>
      </c>
      <c r="V45" s="96">
        <v>0</v>
      </c>
      <c r="W45" s="96">
        <v>0</v>
      </c>
      <c r="X45" s="96">
        <v>0</v>
      </c>
      <c r="Y45" s="96">
        <v>0</v>
      </c>
      <c r="Z45" s="96">
        <v>0</v>
      </c>
      <c r="AA45" s="96">
        <v>0</v>
      </c>
      <c r="AB45" s="96">
        <v>0</v>
      </c>
      <c r="AC45" s="96">
        <v>0</v>
      </c>
      <c r="AD45" s="96">
        <v>0</v>
      </c>
      <c r="AE45" s="96">
        <v>0</v>
      </c>
      <c r="AF45" s="96">
        <v>0</v>
      </c>
      <c r="AG45" s="96">
        <v>0</v>
      </c>
      <c r="AH45" s="22">
        <f t="shared" si="4"/>
        <v>27.2</v>
      </c>
      <c r="AI45" s="20">
        <f t="shared" si="2"/>
        <v>0.97142857142857142</v>
      </c>
    </row>
    <row r="46" spans="2:37" s="83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96">
        <v>5.2</v>
      </c>
      <c r="G46" s="96">
        <v>16.8</v>
      </c>
      <c r="H46" s="96">
        <v>6.8</v>
      </c>
      <c r="I46" s="96">
        <v>0</v>
      </c>
      <c r="J46" s="96">
        <v>0</v>
      </c>
      <c r="K46" s="96">
        <v>0</v>
      </c>
      <c r="L46" s="96">
        <v>0</v>
      </c>
      <c r="M46" s="96">
        <v>0</v>
      </c>
      <c r="N46" s="96">
        <v>0</v>
      </c>
      <c r="O46" s="96">
        <v>0</v>
      </c>
      <c r="P46" s="96">
        <v>0</v>
      </c>
      <c r="Q46" s="96">
        <v>0</v>
      </c>
      <c r="R46" s="96">
        <v>10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  <c r="Z46" s="96">
        <v>0</v>
      </c>
      <c r="AA46" s="96">
        <v>0</v>
      </c>
      <c r="AB46" s="96">
        <v>0</v>
      </c>
      <c r="AC46" s="96">
        <v>0</v>
      </c>
      <c r="AD46" s="96">
        <v>0</v>
      </c>
      <c r="AE46" s="96">
        <v>0</v>
      </c>
      <c r="AF46" s="96">
        <v>0</v>
      </c>
      <c r="AG46" s="96">
        <v>0</v>
      </c>
      <c r="AH46" s="22">
        <f t="shared" si="4"/>
        <v>38.799999999999997</v>
      </c>
      <c r="AI46" s="20">
        <f t="shared" si="2"/>
        <v>1.3857142857142857</v>
      </c>
    </row>
    <row r="47" spans="2:37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96">
        <v>0</v>
      </c>
      <c r="G47" s="96">
        <v>1.8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96">
        <v>0</v>
      </c>
      <c r="N47" s="96">
        <v>0</v>
      </c>
      <c r="O47" s="96">
        <v>0</v>
      </c>
      <c r="P47" s="96">
        <v>0</v>
      </c>
      <c r="Q47" s="96">
        <v>0.4</v>
      </c>
      <c r="R47" s="96">
        <v>0.2</v>
      </c>
      <c r="S47" s="96">
        <v>0</v>
      </c>
      <c r="T47" s="96">
        <v>0.2</v>
      </c>
      <c r="U47" s="96">
        <v>0</v>
      </c>
      <c r="V47" s="96">
        <v>0</v>
      </c>
      <c r="W47" s="96">
        <v>0</v>
      </c>
      <c r="X47" s="96">
        <v>0</v>
      </c>
      <c r="Y47" s="96">
        <v>0</v>
      </c>
      <c r="Z47" s="96">
        <v>0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0</v>
      </c>
      <c r="AH47" s="22">
        <f>SUM(F47:AG47)</f>
        <v>2.6000000000000005</v>
      </c>
      <c r="AI47" s="20">
        <f>AVERAGE(F47:AG47)</f>
        <v>9.2857142857142874E-2</v>
      </c>
      <c r="AK47" s="16"/>
    </row>
    <row r="48" spans="2:37" x14ac:dyDescent="0.25">
      <c r="B48" s="17" t="str">
        <f t="shared" si="5"/>
        <v>Centro_Benito Juárez</v>
      </c>
      <c r="C48" s="111" t="s">
        <v>28</v>
      </c>
      <c r="D48" s="111" t="s">
        <v>68</v>
      </c>
      <c r="E48" s="111" t="s">
        <v>69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96">
        <v>0</v>
      </c>
      <c r="AC48" s="96">
        <v>0</v>
      </c>
      <c r="AD48" s="96">
        <v>0</v>
      </c>
      <c r="AE48" s="96">
        <v>0</v>
      </c>
      <c r="AF48" s="96">
        <v>0</v>
      </c>
      <c r="AG48" s="96">
        <v>0</v>
      </c>
      <c r="AH48" s="22">
        <f t="shared" si="4"/>
        <v>0</v>
      </c>
      <c r="AI48" s="20">
        <f t="shared" si="2"/>
        <v>0</v>
      </c>
      <c r="AK48" s="16"/>
    </row>
    <row r="49" spans="2:37" x14ac:dyDescent="0.25">
      <c r="B49" s="17" t="str">
        <f t="shared" si="5"/>
        <v>Centro_El Polvorín</v>
      </c>
      <c r="C49" s="111" t="s">
        <v>28</v>
      </c>
      <c r="D49" s="111" t="s">
        <v>70</v>
      </c>
      <c r="E49" s="111" t="s">
        <v>71</v>
      </c>
      <c r="F49" s="96">
        <v>0.2</v>
      </c>
      <c r="G49" s="96">
        <v>0</v>
      </c>
      <c r="H49" s="96">
        <v>0</v>
      </c>
      <c r="I49" s="96">
        <v>0.2</v>
      </c>
      <c r="J49" s="96">
        <v>0</v>
      </c>
      <c r="K49" s="96">
        <v>0.2</v>
      </c>
      <c r="L49" s="96">
        <v>0</v>
      </c>
      <c r="M49" s="96">
        <v>0</v>
      </c>
      <c r="N49" s="96">
        <v>0</v>
      </c>
      <c r="O49" s="96">
        <v>0</v>
      </c>
      <c r="P49" s="96">
        <v>0</v>
      </c>
      <c r="Q49" s="96">
        <v>0</v>
      </c>
      <c r="R49" s="96">
        <v>0.8</v>
      </c>
      <c r="S49" s="96">
        <v>0</v>
      </c>
      <c r="T49" s="96">
        <v>0</v>
      </c>
      <c r="U49" s="96">
        <v>0</v>
      </c>
      <c r="V49" s="96">
        <v>0</v>
      </c>
      <c r="W49" s="96">
        <v>0</v>
      </c>
      <c r="X49" s="96">
        <v>0</v>
      </c>
      <c r="Y49" s="96">
        <v>0</v>
      </c>
      <c r="Z49" s="96">
        <v>0</v>
      </c>
      <c r="AA49" s="96">
        <v>0</v>
      </c>
      <c r="AB49" s="96">
        <v>0</v>
      </c>
      <c r="AC49" s="96">
        <v>0</v>
      </c>
      <c r="AD49" s="96">
        <v>0</v>
      </c>
      <c r="AE49" s="96">
        <v>0</v>
      </c>
      <c r="AF49" s="96">
        <v>0</v>
      </c>
      <c r="AG49" s="96">
        <v>0</v>
      </c>
      <c r="AH49" s="22">
        <f t="shared" si="4"/>
        <v>1.4000000000000001</v>
      </c>
      <c r="AI49" s="20">
        <f t="shared" si="2"/>
        <v>0.05</v>
      </c>
    </row>
    <row r="50" spans="2:37" x14ac:dyDescent="0.25">
      <c r="B50" s="17" t="str">
        <f t="shared" si="5"/>
        <v xml:space="preserve">Centro_Santa Clara </v>
      </c>
      <c r="C50" s="111" t="s">
        <v>28</v>
      </c>
      <c r="D50" s="111" t="s">
        <v>72</v>
      </c>
      <c r="E50" s="111" t="s">
        <v>4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96">
        <v>0</v>
      </c>
      <c r="U50" s="96">
        <v>0</v>
      </c>
      <c r="V50" s="96">
        <v>0</v>
      </c>
      <c r="W50" s="96">
        <v>0</v>
      </c>
      <c r="X50" s="96">
        <v>0</v>
      </c>
      <c r="Y50" s="96">
        <v>0</v>
      </c>
      <c r="Z50" s="96">
        <v>0</v>
      </c>
      <c r="AA50" s="96">
        <v>0</v>
      </c>
      <c r="AB50" s="96">
        <v>0</v>
      </c>
      <c r="AC50" s="96">
        <v>0</v>
      </c>
      <c r="AD50" s="96">
        <v>0</v>
      </c>
      <c r="AE50" s="96">
        <v>0</v>
      </c>
      <c r="AF50" s="96">
        <v>0</v>
      </c>
      <c r="AG50" s="96">
        <v>0</v>
      </c>
      <c r="AH50" s="22">
        <f t="shared" si="4"/>
        <v>0</v>
      </c>
      <c r="AI50" s="20">
        <f t="shared" si="2"/>
        <v>0</v>
      </c>
      <c r="AK50" s="16"/>
    </row>
    <row r="51" spans="2:37" x14ac:dyDescent="0.25">
      <c r="B51" s="17" t="str">
        <f t="shared" si="5"/>
        <v>Centro_INIFAP San Luis</v>
      </c>
      <c r="C51" s="111" t="s">
        <v>28</v>
      </c>
      <c r="D51" s="111" t="s">
        <v>122</v>
      </c>
      <c r="E51" s="111" t="s">
        <v>124</v>
      </c>
      <c r="F51" s="96">
        <v>0</v>
      </c>
      <c r="G51" s="96">
        <v>0.6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  <c r="P51" s="96">
        <v>0</v>
      </c>
      <c r="Q51" s="96">
        <v>0</v>
      </c>
      <c r="R51" s="96">
        <v>0</v>
      </c>
      <c r="S51" s="96">
        <v>0</v>
      </c>
      <c r="T51" s="96">
        <v>0</v>
      </c>
      <c r="U51" s="96">
        <v>0</v>
      </c>
      <c r="V51" s="96">
        <v>0</v>
      </c>
      <c r="W51" s="96">
        <v>0</v>
      </c>
      <c r="X51" s="96">
        <v>0</v>
      </c>
      <c r="Y51" s="96">
        <v>0</v>
      </c>
      <c r="Z51" s="96">
        <v>0</v>
      </c>
      <c r="AA51" s="96">
        <v>0</v>
      </c>
      <c r="AB51" s="96">
        <v>0</v>
      </c>
      <c r="AC51" s="96">
        <v>0</v>
      </c>
      <c r="AD51" s="96">
        <v>0</v>
      </c>
      <c r="AE51" s="96">
        <v>0</v>
      </c>
      <c r="AF51" s="96">
        <v>0</v>
      </c>
      <c r="AG51" s="96">
        <v>0</v>
      </c>
      <c r="AH51" s="22">
        <f t="shared" si="4"/>
        <v>0.6</v>
      </c>
      <c r="AI51" s="20">
        <f t="shared" si="2"/>
        <v>2.1428571428571429E-2</v>
      </c>
    </row>
    <row r="52" spans="2:37" x14ac:dyDescent="0.25">
      <c r="B52" s="17" t="str">
        <f t="shared" si="5"/>
        <v>Centro_La Lugarda</v>
      </c>
      <c r="C52" s="111" t="s">
        <v>28</v>
      </c>
      <c r="D52" s="111" t="s">
        <v>74</v>
      </c>
      <c r="E52" s="111" t="s">
        <v>75</v>
      </c>
      <c r="F52" s="96">
        <v>0</v>
      </c>
      <c r="G52" s="96">
        <v>3.8</v>
      </c>
      <c r="H52" s="96">
        <v>1</v>
      </c>
      <c r="I52" s="96">
        <v>0</v>
      </c>
      <c r="J52" s="96">
        <v>0</v>
      </c>
      <c r="K52" s="96">
        <v>0</v>
      </c>
      <c r="L52" s="96">
        <v>0</v>
      </c>
      <c r="M52" s="96">
        <v>0</v>
      </c>
      <c r="N52" s="96">
        <v>0</v>
      </c>
      <c r="O52" s="96">
        <v>0</v>
      </c>
      <c r="P52" s="96">
        <v>0</v>
      </c>
      <c r="Q52" s="96">
        <v>2</v>
      </c>
      <c r="R52" s="96">
        <v>1.4</v>
      </c>
      <c r="S52" s="96">
        <v>0</v>
      </c>
      <c r="T52" s="96">
        <v>0</v>
      </c>
      <c r="U52" s="96">
        <v>0</v>
      </c>
      <c r="V52" s="96">
        <v>0</v>
      </c>
      <c r="W52" s="96">
        <v>0</v>
      </c>
      <c r="X52" s="96">
        <v>0</v>
      </c>
      <c r="Y52" s="96">
        <v>0</v>
      </c>
      <c r="Z52" s="96">
        <v>0</v>
      </c>
      <c r="AA52" s="96">
        <v>0</v>
      </c>
      <c r="AB52" s="96">
        <v>0</v>
      </c>
      <c r="AC52" s="96">
        <v>0</v>
      </c>
      <c r="AD52" s="96">
        <v>0</v>
      </c>
      <c r="AE52" s="96">
        <v>0</v>
      </c>
      <c r="AF52" s="96">
        <v>0</v>
      </c>
      <c r="AG52" s="96">
        <v>0</v>
      </c>
      <c r="AH52" s="22">
        <f t="shared" si="4"/>
        <v>8.1999999999999993</v>
      </c>
      <c r="AI52" s="20">
        <f t="shared" si="2"/>
        <v>0.29285714285714282</v>
      </c>
      <c r="AK52" s="16"/>
    </row>
    <row r="53" spans="2:37" x14ac:dyDescent="0.25">
      <c r="B53" s="17" t="str">
        <f t="shared" si="5"/>
        <v>Centro_La Purisima</v>
      </c>
      <c r="C53" s="111" t="s">
        <v>28</v>
      </c>
      <c r="D53" s="111" t="s">
        <v>76</v>
      </c>
      <c r="E53" s="111" t="s">
        <v>77</v>
      </c>
      <c r="F53" s="96">
        <v>0</v>
      </c>
      <c r="G53" s="96">
        <v>4.4000000000000004</v>
      </c>
      <c r="H53" s="96">
        <v>0.6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0.4</v>
      </c>
      <c r="R53" s="96">
        <v>1.4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  <c r="Z53" s="96">
        <v>0</v>
      </c>
      <c r="AA53" s="96">
        <v>0</v>
      </c>
      <c r="AB53" s="96">
        <v>0</v>
      </c>
      <c r="AC53" s="96">
        <v>0</v>
      </c>
      <c r="AD53" s="96">
        <v>0</v>
      </c>
      <c r="AE53" s="96">
        <v>0</v>
      </c>
      <c r="AF53" s="96">
        <v>0</v>
      </c>
      <c r="AG53" s="96">
        <v>0</v>
      </c>
      <c r="AH53" s="22">
        <f t="shared" si="4"/>
        <v>6.8000000000000007</v>
      </c>
      <c r="AI53" s="20">
        <f t="shared" si="2"/>
        <v>0.24285714285714288</v>
      </c>
    </row>
    <row r="54" spans="2:37" x14ac:dyDescent="0.25">
      <c r="B54" s="17" t="str">
        <f t="shared" si="5"/>
        <v>Centro_San Ignacio</v>
      </c>
      <c r="C54" s="111" t="s">
        <v>28</v>
      </c>
      <c r="D54" s="111" t="s">
        <v>78</v>
      </c>
      <c r="E54" s="111" t="s">
        <v>79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96">
        <v>0</v>
      </c>
      <c r="AD54" s="96">
        <v>0</v>
      </c>
      <c r="AE54" s="96">
        <v>0</v>
      </c>
      <c r="AF54" s="96">
        <v>0</v>
      </c>
      <c r="AG54" s="96">
        <v>0</v>
      </c>
      <c r="AH54" s="22">
        <f t="shared" si="4"/>
        <v>0</v>
      </c>
      <c r="AI54" s="20">
        <f t="shared" si="2"/>
        <v>0</v>
      </c>
      <c r="AK54" s="16"/>
    </row>
    <row r="55" spans="2:37" x14ac:dyDescent="0.25">
      <c r="B55" s="17" t="str">
        <f t="shared" si="5"/>
        <v>Centro_San Isidro</v>
      </c>
      <c r="C55" s="111" t="s">
        <v>28</v>
      </c>
      <c r="D55" s="111" t="s">
        <v>80</v>
      </c>
      <c r="E55" s="111" t="s">
        <v>79</v>
      </c>
      <c r="F55" s="96">
        <v>0</v>
      </c>
      <c r="G55" s="96">
        <v>0</v>
      </c>
      <c r="H55" s="96">
        <v>0</v>
      </c>
      <c r="I55" s="96">
        <v>0</v>
      </c>
      <c r="J55" s="96">
        <v>0</v>
      </c>
      <c r="K55" s="96">
        <v>0</v>
      </c>
      <c r="L55" s="96">
        <v>0.2</v>
      </c>
      <c r="M55" s="96">
        <v>0</v>
      </c>
      <c r="N55" s="96">
        <v>0.6</v>
      </c>
      <c r="O55" s="96">
        <v>0</v>
      </c>
      <c r="P55" s="96">
        <v>0</v>
      </c>
      <c r="Q55" s="96">
        <v>0</v>
      </c>
      <c r="R55" s="96">
        <v>0</v>
      </c>
      <c r="S55" s="96">
        <v>0.2</v>
      </c>
      <c r="T55" s="96">
        <v>0</v>
      </c>
      <c r="U55" s="96">
        <v>0</v>
      </c>
      <c r="V55" s="96">
        <v>0.4</v>
      </c>
      <c r="W55" s="96">
        <v>0</v>
      </c>
      <c r="X55" s="96">
        <v>0.2</v>
      </c>
      <c r="Y55" s="96">
        <v>1</v>
      </c>
      <c r="Z55" s="96">
        <v>0.8</v>
      </c>
      <c r="AA55" s="96">
        <v>0</v>
      </c>
      <c r="AB55" s="96">
        <v>0</v>
      </c>
      <c r="AC55" s="96">
        <v>0</v>
      </c>
      <c r="AD55" s="96">
        <v>0.4</v>
      </c>
      <c r="AE55" s="96">
        <v>0.2</v>
      </c>
      <c r="AF55" s="96">
        <v>0.4</v>
      </c>
      <c r="AG55" s="96">
        <v>0</v>
      </c>
      <c r="AH55" s="22">
        <f t="shared" si="4"/>
        <v>4.3999999999999995</v>
      </c>
      <c r="AI55" s="20">
        <f t="shared" si="2"/>
        <v>0.15714285714285711</v>
      </c>
    </row>
    <row r="56" spans="2:37" x14ac:dyDescent="0.25">
      <c r="B56" s="17" t="str">
        <f t="shared" si="5"/>
        <v>Huasteca_5 de Mayo</v>
      </c>
      <c r="C56" s="119" t="s">
        <v>10</v>
      </c>
      <c r="D56" s="119" t="s">
        <v>83</v>
      </c>
      <c r="E56" s="119" t="s">
        <v>84</v>
      </c>
      <c r="F56" s="152" t="s">
        <v>162</v>
      </c>
      <c r="G56" s="152" t="s">
        <v>162</v>
      </c>
      <c r="H56" s="152" t="s">
        <v>162</v>
      </c>
      <c r="I56" s="152" t="s">
        <v>162</v>
      </c>
      <c r="J56" s="152" t="s">
        <v>162</v>
      </c>
      <c r="K56" s="152" t="s">
        <v>162</v>
      </c>
      <c r="L56" s="152" t="s">
        <v>162</v>
      </c>
      <c r="M56" s="152" t="s">
        <v>162</v>
      </c>
      <c r="N56" s="152" t="s">
        <v>162</v>
      </c>
      <c r="O56" s="152" t="s">
        <v>162</v>
      </c>
      <c r="P56" s="152" t="s">
        <v>162</v>
      </c>
      <c r="Q56" s="152" t="s">
        <v>162</v>
      </c>
      <c r="R56" s="152" t="s">
        <v>162</v>
      </c>
      <c r="S56" s="152" t="s">
        <v>162</v>
      </c>
      <c r="T56" s="152" t="s">
        <v>162</v>
      </c>
      <c r="U56" s="152" t="s">
        <v>162</v>
      </c>
      <c r="V56" s="152" t="s">
        <v>162</v>
      </c>
      <c r="W56" s="152" t="s">
        <v>162</v>
      </c>
      <c r="X56" s="152" t="s">
        <v>162</v>
      </c>
      <c r="Y56" s="152" t="s">
        <v>162</v>
      </c>
      <c r="Z56" s="152" t="s">
        <v>162</v>
      </c>
      <c r="AA56" s="152" t="s">
        <v>162</v>
      </c>
      <c r="AB56" s="152" t="s">
        <v>162</v>
      </c>
      <c r="AC56" s="152" t="s">
        <v>162</v>
      </c>
      <c r="AD56" s="152" t="s">
        <v>162</v>
      </c>
      <c r="AE56" s="152" t="s">
        <v>162</v>
      </c>
      <c r="AF56" s="152" t="s">
        <v>162</v>
      </c>
      <c r="AG56" s="152" t="s">
        <v>162</v>
      </c>
      <c r="AH56" s="22">
        <f t="shared" si="4"/>
        <v>0</v>
      </c>
      <c r="AI56" s="20" t="e">
        <f t="shared" si="2"/>
        <v>#DIV/0!</v>
      </c>
    </row>
    <row r="57" spans="2:37" x14ac:dyDescent="0.25">
      <c r="B57" s="17" t="str">
        <f t="shared" si="5"/>
        <v>Huasteca_Estación Coyoles</v>
      </c>
      <c r="C57" s="119" t="s">
        <v>10</v>
      </c>
      <c r="D57" s="119" t="s">
        <v>85</v>
      </c>
      <c r="E57" s="119" t="s">
        <v>84</v>
      </c>
      <c r="F57" s="152" t="s">
        <v>162</v>
      </c>
      <c r="G57" s="152" t="s">
        <v>162</v>
      </c>
      <c r="H57" s="152" t="s">
        <v>162</v>
      </c>
      <c r="I57" s="152" t="s">
        <v>162</v>
      </c>
      <c r="J57" s="152" t="s">
        <v>162</v>
      </c>
      <c r="K57" s="152" t="s">
        <v>162</v>
      </c>
      <c r="L57" s="152" t="s">
        <v>162</v>
      </c>
      <c r="M57" s="152" t="s">
        <v>162</v>
      </c>
      <c r="N57" s="152" t="s">
        <v>162</v>
      </c>
      <c r="O57" s="152" t="s">
        <v>162</v>
      </c>
      <c r="P57" s="152" t="s">
        <v>162</v>
      </c>
      <c r="Q57" s="152" t="s">
        <v>162</v>
      </c>
      <c r="R57" s="152" t="s">
        <v>162</v>
      </c>
      <c r="S57" s="152" t="s">
        <v>162</v>
      </c>
      <c r="T57" s="152" t="s">
        <v>162</v>
      </c>
      <c r="U57" s="152" t="s">
        <v>162</v>
      </c>
      <c r="V57" s="152" t="s">
        <v>162</v>
      </c>
      <c r="W57" s="152" t="s">
        <v>162</v>
      </c>
      <c r="X57" s="152" t="s">
        <v>162</v>
      </c>
      <c r="Y57" s="152" t="s">
        <v>162</v>
      </c>
      <c r="Z57" s="152" t="s">
        <v>162</v>
      </c>
      <c r="AA57" s="152" t="s">
        <v>162</v>
      </c>
      <c r="AB57" s="152" t="s">
        <v>162</v>
      </c>
      <c r="AC57" s="152" t="s">
        <v>162</v>
      </c>
      <c r="AD57" s="152" t="s">
        <v>162</v>
      </c>
      <c r="AE57" s="152" t="s">
        <v>162</v>
      </c>
      <c r="AF57" s="152" t="s">
        <v>162</v>
      </c>
      <c r="AG57" s="152" t="s">
        <v>162</v>
      </c>
      <c r="AH57" s="22">
        <f t="shared" ref="AH57:AH80" si="6">SUM(F57:AG57)</f>
        <v>0</v>
      </c>
      <c r="AI57" s="20" t="e">
        <f t="shared" si="2"/>
        <v>#DIV/0!</v>
      </c>
      <c r="AK57" s="16"/>
    </row>
    <row r="58" spans="2:37" x14ac:dyDescent="0.25">
      <c r="B58" s="17" t="str">
        <f t="shared" si="5"/>
        <v>Huasteca_Ingenio Plan de Ayala</v>
      </c>
      <c r="C58" s="119" t="s">
        <v>10</v>
      </c>
      <c r="D58" s="119" t="s">
        <v>121</v>
      </c>
      <c r="E58" s="119" t="s">
        <v>84</v>
      </c>
      <c r="F58" s="152" t="s">
        <v>162</v>
      </c>
      <c r="G58" s="152" t="s">
        <v>162</v>
      </c>
      <c r="H58" s="152" t="s">
        <v>162</v>
      </c>
      <c r="I58" s="152" t="s">
        <v>162</v>
      </c>
      <c r="J58" s="152" t="s">
        <v>162</v>
      </c>
      <c r="K58" s="152" t="s">
        <v>162</v>
      </c>
      <c r="L58" s="152" t="s">
        <v>162</v>
      </c>
      <c r="M58" s="152" t="s">
        <v>162</v>
      </c>
      <c r="N58" s="152" t="s">
        <v>162</v>
      </c>
      <c r="O58" s="152" t="s">
        <v>162</v>
      </c>
      <c r="P58" s="152" t="s">
        <v>162</v>
      </c>
      <c r="Q58" s="152" t="s">
        <v>162</v>
      </c>
      <c r="R58" s="152" t="s">
        <v>162</v>
      </c>
      <c r="S58" s="152" t="s">
        <v>162</v>
      </c>
      <c r="T58" s="152" t="s">
        <v>162</v>
      </c>
      <c r="U58" s="152" t="s">
        <v>162</v>
      </c>
      <c r="V58" s="152" t="s">
        <v>162</v>
      </c>
      <c r="W58" s="152" t="s">
        <v>162</v>
      </c>
      <c r="X58" s="152" t="s">
        <v>162</v>
      </c>
      <c r="Y58" s="152" t="s">
        <v>162</v>
      </c>
      <c r="Z58" s="152" t="s">
        <v>162</v>
      </c>
      <c r="AA58" s="152" t="s">
        <v>162</v>
      </c>
      <c r="AB58" s="152" t="s">
        <v>162</v>
      </c>
      <c r="AC58" s="152" t="s">
        <v>162</v>
      </c>
      <c r="AD58" s="152" t="s">
        <v>162</v>
      </c>
      <c r="AE58" s="152" t="s">
        <v>162</v>
      </c>
      <c r="AF58" s="152" t="s">
        <v>162</v>
      </c>
      <c r="AG58" s="152" t="s">
        <v>162</v>
      </c>
      <c r="AH58" s="22">
        <f t="shared" si="6"/>
        <v>0</v>
      </c>
      <c r="AI58" s="20" t="e">
        <f t="shared" si="2"/>
        <v>#DIV/0!</v>
      </c>
    </row>
    <row r="59" spans="2:37" x14ac:dyDescent="0.25">
      <c r="B59" s="17" t="str">
        <f t="shared" si="5"/>
        <v>Huasteca_La Hincada</v>
      </c>
      <c r="C59" s="119" t="s">
        <v>10</v>
      </c>
      <c r="D59" s="119" t="s">
        <v>86</v>
      </c>
      <c r="E59" s="119" t="s">
        <v>84</v>
      </c>
      <c r="F59" s="152" t="s">
        <v>162</v>
      </c>
      <c r="G59" s="152" t="s">
        <v>162</v>
      </c>
      <c r="H59" s="152" t="s">
        <v>162</v>
      </c>
      <c r="I59" s="152" t="s">
        <v>162</v>
      </c>
      <c r="J59" s="152" t="s">
        <v>162</v>
      </c>
      <c r="K59" s="152" t="s">
        <v>162</v>
      </c>
      <c r="L59" s="152" t="s">
        <v>162</v>
      </c>
      <c r="M59" s="152" t="s">
        <v>162</v>
      </c>
      <c r="N59" s="152" t="s">
        <v>162</v>
      </c>
      <c r="O59" s="152" t="s">
        <v>162</v>
      </c>
      <c r="P59" s="152" t="s">
        <v>162</v>
      </c>
      <c r="Q59" s="152" t="s">
        <v>162</v>
      </c>
      <c r="R59" s="152" t="s">
        <v>162</v>
      </c>
      <c r="S59" s="152" t="s">
        <v>162</v>
      </c>
      <c r="T59" s="152" t="s">
        <v>162</v>
      </c>
      <c r="U59" s="152" t="s">
        <v>162</v>
      </c>
      <c r="V59" s="152" t="s">
        <v>162</v>
      </c>
      <c r="W59" s="152" t="s">
        <v>162</v>
      </c>
      <c r="X59" s="152" t="s">
        <v>162</v>
      </c>
      <c r="Y59" s="152" t="s">
        <v>162</v>
      </c>
      <c r="Z59" s="152" t="s">
        <v>162</v>
      </c>
      <c r="AA59" s="152" t="s">
        <v>162</v>
      </c>
      <c r="AB59" s="152" t="s">
        <v>162</v>
      </c>
      <c r="AC59" s="152" t="s">
        <v>162</v>
      </c>
      <c r="AD59" s="152" t="s">
        <v>162</v>
      </c>
      <c r="AE59" s="152" t="s">
        <v>162</v>
      </c>
      <c r="AF59" s="152" t="s">
        <v>162</v>
      </c>
      <c r="AG59" s="152" t="s">
        <v>162</v>
      </c>
      <c r="AH59" s="22">
        <f t="shared" si="6"/>
        <v>0</v>
      </c>
      <c r="AI59" s="20" t="e">
        <f t="shared" si="2"/>
        <v>#DIV/0!</v>
      </c>
      <c r="AK59" s="16"/>
    </row>
    <row r="60" spans="2:37" x14ac:dyDescent="0.25">
      <c r="B60" s="17" t="str">
        <f t="shared" si="5"/>
        <v>Huasteca_Tampaya</v>
      </c>
      <c r="C60" s="119" t="s">
        <v>10</v>
      </c>
      <c r="D60" s="119" t="s">
        <v>87</v>
      </c>
      <c r="E60" s="119" t="s">
        <v>84</v>
      </c>
      <c r="F60" s="152" t="s">
        <v>162</v>
      </c>
      <c r="G60" s="152" t="s">
        <v>162</v>
      </c>
      <c r="H60" s="152" t="s">
        <v>162</v>
      </c>
      <c r="I60" s="152" t="s">
        <v>162</v>
      </c>
      <c r="J60" s="152" t="s">
        <v>162</v>
      </c>
      <c r="K60" s="152" t="s">
        <v>162</v>
      </c>
      <c r="L60" s="152" t="s">
        <v>162</v>
      </c>
      <c r="M60" s="152" t="s">
        <v>162</v>
      </c>
      <c r="N60" s="152" t="s">
        <v>162</v>
      </c>
      <c r="O60" s="152" t="s">
        <v>162</v>
      </c>
      <c r="P60" s="152" t="s">
        <v>162</v>
      </c>
      <c r="Q60" s="152" t="s">
        <v>162</v>
      </c>
      <c r="R60" s="152" t="s">
        <v>162</v>
      </c>
      <c r="S60" s="152" t="s">
        <v>162</v>
      </c>
      <c r="T60" s="152" t="s">
        <v>162</v>
      </c>
      <c r="U60" s="152" t="s">
        <v>162</v>
      </c>
      <c r="V60" s="152" t="s">
        <v>162</v>
      </c>
      <c r="W60" s="152" t="s">
        <v>162</v>
      </c>
      <c r="X60" s="152" t="s">
        <v>162</v>
      </c>
      <c r="Y60" s="152" t="s">
        <v>162</v>
      </c>
      <c r="Z60" s="152" t="s">
        <v>162</v>
      </c>
      <c r="AA60" s="152" t="s">
        <v>162</v>
      </c>
      <c r="AB60" s="152" t="s">
        <v>162</v>
      </c>
      <c r="AC60" s="152" t="s">
        <v>162</v>
      </c>
      <c r="AD60" s="152" t="s">
        <v>162</v>
      </c>
      <c r="AE60" s="152" t="s">
        <v>162</v>
      </c>
      <c r="AF60" s="152" t="s">
        <v>162</v>
      </c>
      <c r="AG60" s="152" t="s">
        <v>162</v>
      </c>
      <c r="AH60" s="22">
        <f t="shared" si="6"/>
        <v>0</v>
      </c>
      <c r="AI60" s="20" t="e">
        <f t="shared" si="2"/>
        <v>#DIV/0!</v>
      </c>
    </row>
    <row r="61" spans="2:37" x14ac:dyDescent="0.25">
      <c r="B61" s="17" t="str">
        <f t="shared" si="5"/>
        <v>Huasteca_INIFAP Ebano</v>
      </c>
      <c r="C61" s="119" t="s">
        <v>10</v>
      </c>
      <c r="D61" s="119" t="s">
        <v>88</v>
      </c>
      <c r="E61" s="119" t="s">
        <v>89</v>
      </c>
      <c r="F61" s="96">
        <v>0</v>
      </c>
      <c r="G61" s="96">
        <v>0</v>
      </c>
      <c r="H61" s="96">
        <v>0</v>
      </c>
      <c r="I61" s="96">
        <v>0</v>
      </c>
      <c r="J61" s="96">
        <v>0</v>
      </c>
      <c r="K61" s="96">
        <v>0</v>
      </c>
      <c r="L61" s="96">
        <v>0</v>
      </c>
      <c r="M61" s="96">
        <v>0</v>
      </c>
      <c r="N61" s="96">
        <v>0</v>
      </c>
      <c r="O61" s="96">
        <v>0</v>
      </c>
      <c r="P61" s="96">
        <v>0</v>
      </c>
      <c r="Q61" s="96">
        <v>0</v>
      </c>
      <c r="R61" s="96">
        <v>0</v>
      </c>
      <c r="S61" s="96">
        <v>0</v>
      </c>
      <c r="T61" s="96">
        <v>0</v>
      </c>
      <c r="U61" s="96">
        <v>0</v>
      </c>
      <c r="V61" s="96">
        <v>0</v>
      </c>
      <c r="W61" s="96">
        <v>0</v>
      </c>
      <c r="X61" s="96">
        <v>0.2</v>
      </c>
      <c r="Y61" s="96">
        <v>2</v>
      </c>
      <c r="Z61" s="96">
        <v>0.1</v>
      </c>
      <c r="AA61" s="96">
        <v>0</v>
      </c>
      <c r="AB61" s="96">
        <v>0</v>
      </c>
      <c r="AC61" s="96">
        <v>0</v>
      </c>
      <c r="AD61" s="96">
        <v>0</v>
      </c>
      <c r="AE61" s="96">
        <v>0</v>
      </c>
      <c r="AF61" s="96">
        <v>0.3</v>
      </c>
      <c r="AG61" s="96">
        <v>0</v>
      </c>
      <c r="AH61" s="22">
        <f t="shared" si="6"/>
        <v>2.6</v>
      </c>
      <c r="AI61" s="20">
        <f t="shared" si="2"/>
        <v>9.285714285714286E-2</v>
      </c>
      <c r="AK61" s="16"/>
    </row>
    <row r="62" spans="2:37" x14ac:dyDescent="0.25">
      <c r="B62" s="17" t="str">
        <f t="shared" si="5"/>
        <v>Huasteca_Ponciano</v>
      </c>
      <c r="C62" s="119" t="s">
        <v>10</v>
      </c>
      <c r="D62" s="119" t="s">
        <v>90</v>
      </c>
      <c r="E62" s="119" t="s">
        <v>89</v>
      </c>
      <c r="F62" s="96">
        <v>0</v>
      </c>
      <c r="G62" s="96">
        <v>0</v>
      </c>
      <c r="H62" s="96">
        <v>0</v>
      </c>
      <c r="I62" s="96">
        <v>0</v>
      </c>
      <c r="J62" s="96">
        <v>0.3</v>
      </c>
      <c r="K62" s="96">
        <v>0.8</v>
      </c>
      <c r="L62" s="96">
        <v>0.1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0.8</v>
      </c>
      <c r="W62" s="96">
        <v>0</v>
      </c>
      <c r="X62" s="96">
        <v>1.9</v>
      </c>
      <c r="Y62" s="96">
        <v>1.1000000000000001</v>
      </c>
      <c r="Z62" s="96">
        <v>0.1</v>
      </c>
      <c r="AA62" s="96">
        <v>0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22">
        <f t="shared" si="6"/>
        <v>5.0999999999999996</v>
      </c>
      <c r="AI62" s="20">
        <f t="shared" si="2"/>
        <v>0.18214285714285713</v>
      </c>
    </row>
    <row r="63" spans="2:37" x14ac:dyDescent="0.25">
      <c r="B63" s="17" t="str">
        <f t="shared" si="5"/>
        <v>Huasteca_Santa Fé</v>
      </c>
      <c r="C63" s="119" t="s">
        <v>10</v>
      </c>
      <c r="D63" s="119" t="s">
        <v>91</v>
      </c>
      <c r="E63" s="119" t="s">
        <v>89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0</v>
      </c>
      <c r="L63" s="96">
        <v>0</v>
      </c>
      <c r="M63" s="96">
        <v>0</v>
      </c>
      <c r="N63" s="96">
        <v>0</v>
      </c>
      <c r="O63" s="96">
        <v>0</v>
      </c>
      <c r="P63" s="96">
        <v>0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96">
        <v>0</v>
      </c>
      <c r="AD63" s="96">
        <v>0</v>
      </c>
      <c r="AE63" s="96">
        <v>0</v>
      </c>
      <c r="AF63" s="96">
        <v>0</v>
      </c>
      <c r="AG63" s="96">
        <v>0.4</v>
      </c>
      <c r="AH63" s="22">
        <f t="shared" si="6"/>
        <v>0.4</v>
      </c>
      <c r="AI63" s="20">
        <f t="shared" si="2"/>
        <v>1.4285714285714287E-2</v>
      </c>
      <c r="AK63" s="16"/>
    </row>
    <row r="64" spans="2:37" x14ac:dyDescent="0.25">
      <c r="B64" s="17" t="str">
        <f t="shared" si="5"/>
        <v xml:space="preserve">Huasteca_Santa Martha </v>
      </c>
      <c r="C64" s="119" t="s">
        <v>10</v>
      </c>
      <c r="D64" s="119" t="s">
        <v>92</v>
      </c>
      <c r="E64" s="119" t="s">
        <v>89</v>
      </c>
      <c r="F64" s="96">
        <v>0</v>
      </c>
      <c r="G64" s="96">
        <v>0</v>
      </c>
      <c r="H64" s="96">
        <v>0.1</v>
      </c>
      <c r="I64" s="96">
        <v>0</v>
      </c>
      <c r="J64" s="96">
        <v>0.2</v>
      </c>
      <c r="K64" s="96">
        <v>0</v>
      </c>
      <c r="L64" s="96">
        <v>0</v>
      </c>
      <c r="M64" s="96">
        <v>0.5</v>
      </c>
      <c r="N64" s="96">
        <v>0.1</v>
      </c>
      <c r="O64" s="96">
        <v>0.4</v>
      </c>
      <c r="P64" s="96">
        <v>0</v>
      </c>
      <c r="Q64" s="96">
        <v>0</v>
      </c>
      <c r="R64" s="96">
        <v>0.2</v>
      </c>
      <c r="S64" s="96">
        <v>0.2</v>
      </c>
      <c r="T64" s="96">
        <v>0.1</v>
      </c>
      <c r="U64" s="96">
        <v>0.2</v>
      </c>
      <c r="V64" s="96">
        <v>0</v>
      </c>
      <c r="W64" s="96">
        <v>0</v>
      </c>
      <c r="X64" s="96">
        <v>1.1000000000000001</v>
      </c>
      <c r="Y64" s="96">
        <v>1</v>
      </c>
      <c r="Z64" s="96">
        <v>0.4</v>
      </c>
      <c r="AA64" s="96">
        <v>0.3</v>
      </c>
      <c r="AB64" s="96">
        <v>0</v>
      </c>
      <c r="AC64" s="96">
        <v>1.4</v>
      </c>
      <c r="AD64" s="96">
        <v>0</v>
      </c>
      <c r="AE64" s="96">
        <v>2.7</v>
      </c>
      <c r="AF64" s="96">
        <v>1.8</v>
      </c>
      <c r="AG64" s="96">
        <v>0</v>
      </c>
      <c r="AH64" s="22">
        <f t="shared" si="6"/>
        <v>10.7</v>
      </c>
      <c r="AI64" s="20">
        <f t="shared" si="2"/>
        <v>0.38214285714285712</v>
      </c>
    </row>
    <row r="65" spans="2:37" x14ac:dyDescent="0.25">
      <c r="B65" s="17" t="str">
        <f t="shared" si="5"/>
        <v>Huasteca_El Estribo</v>
      </c>
      <c r="C65" s="119" t="s">
        <v>10</v>
      </c>
      <c r="D65" s="119" t="s">
        <v>93</v>
      </c>
      <c r="E65" s="119" t="s">
        <v>94</v>
      </c>
      <c r="F65" s="152" t="s">
        <v>162</v>
      </c>
      <c r="G65" s="152" t="s">
        <v>162</v>
      </c>
      <c r="H65" s="152" t="s">
        <v>162</v>
      </c>
      <c r="I65" s="152" t="s">
        <v>162</v>
      </c>
      <c r="J65" s="152" t="s">
        <v>162</v>
      </c>
      <c r="K65" s="152" t="s">
        <v>162</v>
      </c>
      <c r="L65" s="152" t="s">
        <v>162</v>
      </c>
      <c r="M65" s="152" t="s">
        <v>162</v>
      </c>
      <c r="N65" s="152" t="s">
        <v>162</v>
      </c>
      <c r="O65" s="152" t="s">
        <v>162</v>
      </c>
      <c r="P65" s="152" t="s">
        <v>162</v>
      </c>
      <c r="Q65" s="152" t="s">
        <v>162</v>
      </c>
      <c r="R65" s="152" t="s">
        <v>162</v>
      </c>
      <c r="S65" s="152" t="s">
        <v>162</v>
      </c>
      <c r="T65" s="152" t="s">
        <v>162</v>
      </c>
      <c r="U65" s="152" t="s">
        <v>162</v>
      </c>
      <c r="V65" s="152" t="s">
        <v>162</v>
      </c>
      <c r="W65" s="152" t="s">
        <v>162</v>
      </c>
      <c r="X65" s="152" t="s">
        <v>162</v>
      </c>
      <c r="Y65" s="152" t="s">
        <v>162</v>
      </c>
      <c r="Z65" s="152" t="s">
        <v>162</v>
      </c>
      <c r="AA65" s="152" t="s">
        <v>162</v>
      </c>
      <c r="AB65" s="152" t="s">
        <v>162</v>
      </c>
      <c r="AC65" s="152" t="s">
        <v>162</v>
      </c>
      <c r="AD65" s="152" t="s">
        <v>162</v>
      </c>
      <c r="AE65" s="152" t="s">
        <v>162</v>
      </c>
      <c r="AF65" s="152" t="s">
        <v>162</v>
      </c>
      <c r="AG65" s="152" t="s">
        <v>162</v>
      </c>
      <c r="AH65" s="22">
        <f t="shared" si="6"/>
        <v>0</v>
      </c>
      <c r="AI65" s="20" t="e">
        <f t="shared" si="2"/>
        <v>#DIV/0!</v>
      </c>
      <c r="AK65" s="16"/>
    </row>
    <row r="66" spans="2:37" x14ac:dyDescent="0.25">
      <c r="B66" s="17" t="str">
        <f t="shared" si="5"/>
        <v>Huasteca_El Rosario</v>
      </c>
      <c r="C66" s="119" t="s">
        <v>10</v>
      </c>
      <c r="D66" s="119" t="s">
        <v>95</v>
      </c>
      <c r="E66" s="119" t="s">
        <v>94</v>
      </c>
      <c r="F66" s="152" t="s">
        <v>162</v>
      </c>
      <c r="G66" s="152" t="s">
        <v>162</v>
      </c>
      <c r="H66" s="152" t="s">
        <v>162</v>
      </c>
      <c r="I66" s="152" t="s">
        <v>162</v>
      </c>
      <c r="J66" s="152" t="s">
        <v>162</v>
      </c>
      <c r="K66" s="152" t="s">
        <v>162</v>
      </c>
      <c r="L66" s="152" t="s">
        <v>162</v>
      </c>
      <c r="M66" s="152" t="s">
        <v>162</v>
      </c>
      <c r="N66" s="152" t="s">
        <v>162</v>
      </c>
      <c r="O66" s="152" t="s">
        <v>162</v>
      </c>
      <c r="P66" s="152" t="s">
        <v>162</v>
      </c>
      <c r="Q66" s="152" t="s">
        <v>162</v>
      </c>
      <c r="R66" s="152" t="s">
        <v>162</v>
      </c>
      <c r="S66" s="152" t="s">
        <v>162</v>
      </c>
      <c r="T66" s="152" t="s">
        <v>162</v>
      </c>
      <c r="U66" s="152" t="s">
        <v>162</v>
      </c>
      <c r="V66" s="152" t="s">
        <v>162</v>
      </c>
      <c r="W66" s="152" t="s">
        <v>162</v>
      </c>
      <c r="X66" s="152" t="s">
        <v>162</v>
      </c>
      <c r="Y66" s="152" t="s">
        <v>162</v>
      </c>
      <c r="Z66" s="152" t="s">
        <v>162</v>
      </c>
      <c r="AA66" s="152" t="s">
        <v>162</v>
      </c>
      <c r="AB66" s="152" t="s">
        <v>162</v>
      </c>
      <c r="AC66" s="152" t="s">
        <v>162</v>
      </c>
      <c r="AD66" s="152" t="s">
        <v>162</v>
      </c>
      <c r="AE66" s="152" t="s">
        <v>162</v>
      </c>
      <c r="AF66" s="152" t="s">
        <v>162</v>
      </c>
      <c r="AG66" s="152" t="s">
        <v>162</v>
      </c>
      <c r="AH66" s="22">
        <f t="shared" si="6"/>
        <v>0</v>
      </c>
      <c r="AI66" s="20" t="e">
        <f t="shared" si="2"/>
        <v>#DIV/0!</v>
      </c>
    </row>
    <row r="67" spans="2:37" x14ac:dyDescent="0.25">
      <c r="B67" s="17" t="str">
        <f t="shared" si="5"/>
        <v xml:space="preserve">Huasteca_INIFAP Huichihuayan </v>
      </c>
      <c r="C67" s="119" t="s">
        <v>10</v>
      </c>
      <c r="D67" s="119" t="s">
        <v>96</v>
      </c>
      <c r="E67" s="119" t="s">
        <v>97</v>
      </c>
      <c r="F67" s="152" t="s">
        <v>162</v>
      </c>
      <c r="G67" s="152" t="s">
        <v>162</v>
      </c>
      <c r="H67" s="152" t="s">
        <v>162</v>
      </c>
      <c r="I67" s="152" t="s">
        <v>162</v>
      </c>
      <c r="J67" s="152" t="s">
        <v>162</v>
      </c>
      <c r="K67" s="152" t="s">
        <v>162</v>
      </c>
      <c r="L67" s="152" t="s">
        <v>162</v>
      </c>
      <c r="M67" s="152" t="s">
        <v>162</v>
      </c>
      <c r="N67" s="152" t="s">
        <v>162</v>
      </c>
      <c r="O67" s="152" t="s">
        <v>162</v>
      </c>
      <c r="P67" s="152" t="s">
        <v>162</v>
      </c>
      <c r="Q67" s="152" t="s">
        <v>162</v>
      </c>
      <c r="R67" s="152" t="s">
        <v>162</v>
      </c>
      <c r="S67" s="152" t="s">
        <v>162</v>
      </c>
      <c r="T67" s="152" t="s">
        <v>162</v>
      </c>
      <c r="U67" s="152" t="s">
        <v>162</v>
      </c>
      <c r="V67" s="152" t="s">
        <v>162</v>
      </c>
      <c r="W67" s="152" t="s">
        <v>162</v>
      </c>
      <c r="X67" s="152" t="s">
        <v>162</v>
      </c>
      <c r="Y67" s="152" t="s">
        <v>162</v>
      </c>
      <c r="Z67" s="152" t="s">
        <v>162</v>
      </c>
      <c r="AA67" s="152" t="s">
        <v>162</v>
      </c>
      <c r="AB67" s="152" t="s">
        <v>162</v>
      </c>
      <c r="AC67" s="152" t="s">
        <v>162</v>
      </c>
      <c r="AD67" s="152" t="s">
        <v>162</v>
      </c>
      <c r="AE67" s="152" t="s">
        <v>162</v>
      </c>
      <c r="AF67" s="152" t="s">
        <v>162</v>
      </c>
      <c r="AG67" s="152" t="s">
        <v>162</v>
      </c>
      <c r="AH67" s="22">
        <f t="shared" si="6"/>
        <v>0</v>
      </c>
      <c r="AI67" s="20" t="e">
        <f t="shared" si="2"/>
        <v>#DIV/0!</v>
      </c>
      <c r="AK67" s="16"/>
    </row>
    <row r="68" spans="2:37" x14ac:dyDescent="0.25">
      <c r="B68" s="17" t="str">
        <f t="shared" si="5"/>
        <v>Huasteca_El Encanto</v>
      </c>
      <c r="C68" s="119" t="s">
        <v>10</v>
      </c>
      <c r="D68" s="119" t="s">
        <v>98</v>
      </c>
      <c r="E68" s="119" t="s">
        <v>118</v>
      </c>
      <c r="F68" s="152" t="s">
        <v>162</v>
      </c>
      <c r="G68" s="152" t="s">
        <v>162</v>
      </c>
      <c r="H68" s="152" t="s">
        <v>162</v>
      </c>
      <c r="I68" s="152" t="s">
        <v>162</v>
      </c>
      <c r="J68" s="152" t="s">
        <v>162</v>
      </c>
      <c r="K68" s="152" t="s">
        <v>162</v>
      </c>
      <c r="L68" s="152" t="s">
        <v>162</v>
      </c>
      <c r="M68" s="152" t="s">
        <v>162</v>
      </c>
      <c r="N68" s="152" t="s">
        <v>162</v>
      </c>
      <c r="O68" s="152" t="s">
        <v>162</v>
      </c>
      <c r="P68" s="152" t="s">
        <v>162</v>
      </c>
      <c r="Q68" s="152" t="s">
        <v>162</v>
      </c>
      <c r="R68" s="152" t="s">
        <v>162</v>
      </c>
      <c r="S68" s="152" t="s">
        <v>162</v>
      </c>
      <c r="T68" s="152" t="s">
        <v>162</v>
      </c>
      <c r="U68" s="152" t="s">
        <v>162</v>
      </c>
      <c r="V68" s="152" t="s">
        <v>162</v>
      </c>
      <c r="W68" s="152" t="s">
        <v>162</v>
      </c>
      <c r="X68" s="152" t="s">
        <v>162</v>
      </c>
      <c r="Y68" s="152" t="s">
        <v>162</v>
      </c>
      <c r="Z68" s="152" t="s">
        <v>162</v>
      </c>
      <c r="AA68" s="152" t="s">
        <v>162</v>
      </c>
      <c r="AB68" s="152" t="s">
        <v>162</v>
      </c>
      <c r="AC68" s="152" t="s">
        <v>162</v>
      </c>
      <c r="AD68" s="152" t="s">
        <v>162</v>
      </c>
      <c r="AE68" s="152" t="s">
        <v>162</v>
      </c>
      <c r="AF68" s="152" t="s">
        <v>162</v>
      </c>
      <c r="AG68" s="152" t="s">
        <v>162</v>
      </c>
      <c r="AH68" s="22">
        <f t="shared" si="6"/>
        <v>0</v>
      </c>
      <c r="AI68" s="20" t="e">
        <f t="shared" si="2"/>
        <v>#DIV/0!</v>
      </c>
    </row>
    <row r="69" spans="2:37" x14ac:dyDescent="0.25">
      <c r="B69" s="17" t="str">
        <f t="shared" si="5"/>
        <v>Huasteca_Tancojol</v>
      </c>
      <c r="C69" s="119" t="s">
        <v>10</v>
      </c>
      <c r="D69" s="119" t="s">
        <v>99</v>
      </c>
      <c r="E69" s="119" t="s">
        <v>118</v>
      </c>
      <c r="F69" s="96">
        <v>0</v>
      </c>
      <c r="G69" s="96">
        <v>0.1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96">
        <v>0</v>
      </c>
      <c r="R69" s="96">
        <v>0</v>
      </c>
      <c r="S69" s="96">
        <v>0</v>
      </c>
      <c r="T69" s="96">
        <v>0</v>
      </c>
      <c r="U69" s="96">
        <v>4.3</v>
      </c>
      <c r="V69" s="96">
        <v>0.4</v>
      </c>
      <c r="W69" s="96">
        <v>0</v>
      </c>
      <c r="X69" s="96">
        <v>0</v>
      </c>
      <c r="Y69" s="96">
        <v>9.6</v>
      </c>
      <c r="Z69" s="96">
        <v>0</v>
      </c>
      <c r="AA69" s="96">
        <v>0</v>
      </c>
      <c r="AB69" s="96">
        <v>3</v>
      </c>
      <c r="AC69" s="96">
        <v>0.4</v>
      </c>
      <c r="AD69" s="96">
        <v>0.4</v>
      </c>
      <c r="AE69" s="96">
        <v>0</v>
      </c>
      <c r="AF69" s="96">
        <v>0</v>
      </c>
      <c r="AG69" s="96">
        <v>0</v>
      </c>
      <c r="AH69" s="22">
        <f t="shared" si="6"/>
        <v>18.199999999999996</v>
      </c>
      <c r="AI69" s="20">
        <f t="shared" si="2"/>
        <v>0.6499999999999998</v>
      </c>
      <c r="AK69" s="16"/>
    </row>
    <row r="70" spans="2:37" x14ac:dyDescent="0.25">
      <c r="B70" s="17" t="str">
        <f t="shared" si="5"/>
        <v>Huasteca_Est. Rancho El Canal</v>
      </c>
      <c r="C70" s="119" t="s">
        <v>10</v>
      </c>
      <c r="D70" s="119" t="s">
        <v>100</v>
      </c>
      <c r="E70" s="119" t="s">
        <v>101</v>
      </c>
      <c r="F70" s="152" t="s">
        <v>162</v>
      </c>
      <c r="G70" s="152" t="s">
        <v>162</v>
      </c>
      <c r="H70" s="152" t="s">
        <v>162</v>
      </c>
      <c r="I70" s="152" t="s">
        <v>162</v>
      </c>
      <c r="J70" s="152" t="s">
        <v>162</v>
      </c>
      <c r="K70" s="152" t="s">
        <v>162</v>
      </c>
      <c r="L70" s="152" t="s">
        <v>162</v>
      </c>
      <c r="M70" s="152" t="s">
        <v>162</v>
      </c>
      <c r="N70" s="152" t="s">
        <v>162</v>
      </c>
      <c r="O70" s="152" t="s">
        <v>162</v>
      </c>
      <c r="P70" s="152" t="s">
        <v>162</v>
      </c>
      <c r="Q70" s="152" t="s">
        <v>162</v>
      </c>
      <c r="R70" s="152" t="s">
        <v>162</v>
      </c>
      <c r="S70" s="152" t="s">
        <v>162</v>
      </c>
      <c r="T70" s="152" t="s">
        <v>162</v>
      </c>
      <c r="U70" s="152" t="s">
        <v>162</v>
      </c>
      <c r="V70" s="152" t="s">
        <v>162</v>
      </c>
      <c r="W70" s="152" t="s">
        <v>162</v>
      </c>
      <c r="X70" s="152" t="s">
        <v>162</v>
      </c>
      <c r="Y70" s="152" t="s">
        <v>162</v>
      </c>
      <c r="Z70" s="152" t="s">
        <v>162</v>
      </c>
      <c r="AA70" s="152" t="s">
        <v>162</v>
      </c>
      <c r="AB70" s="152" t="s">
        <v>162</v>
      </c>
      <c r="AC70" s="152" t="s">
        <v>162</v>
      </c>
      <c r="AD70" s="152" t="s">
        <v>162</v>
      </c>
      <c r="AE70" s="152" t="s">
        <v>162</v>
      </c>
      <c r="AF70" s="152" t="s">
        <v>162</v>
      </c>
      <c r="AG70" s="152" t="s">
        <v>162</v>
      </c>
      <c r="AH70" s="22">
        <f t="shared" si="6"/>
        <v>0</v>
      </c>
      <c r="AI70" s="20" t="e">
        <f t="shared" ref="AI70:AI80" si="7">AVERAGE(F70:AG70)</f>
        <v>#DIV/0!</v>
      </c>
    </row>
    <row r="71" spans="2:37" s="83" customFormat="1" x14ac:dyDescent="0.25">
      <c r="B71" s="17" t="str">
        <f t="shared" si="5"/>
        <v>Huasteca_Tamasopo</v>
      </c>
      <c r="C71" s="119" t="s">
        <v>10</v>
      </c>
      <c r="D71" s="119" t="s">
        <v>101</v>
      </c>
      <c r="E71" s="119" t="s">
        <v>101</v>
      </c>
      <c r="F71" s="152" t="s">
        <v>162</v>
      </c>
      <c r="G71" s="152" t="s">
        <v>162</v>
      </c>
      <c r="H71" s="152" t="s">
        <v>162</v>
      </c>
      <c r="I71" s="152" t="s">
        <v>162</v>
      </c>
      <c r="J71" s="152" t="s">
        <v>162</v>
      </c>
      <c r="K71" s="152" t="s">
        <v>162</v>
      </c>
      <c r="L71" s="152" t="s">
        <v>162</v>
      </c>
      <c r="M71" s="152" t="s">
        <v>162</v>
      </c>
      <c r="N71" s="152" t="s">
        <v>162</v>
      </c>
      <c r="O71" s="152" t="s">
        <v>162</v>
      </c>
      <c r="P71" s="152" t="s">
        <v>162</v>
      </c>
      <c r="Q71" s="152" t="s">
        <v>162</v>
      </c>
      <c r="R71" s="152" t="s">
        <v>162</v>
      </c>
      <c r="S71" s="152" t="s">
        <v>162</v>
      </c>
      <c r="T71" s="152" t="s">
        <v>162</v>
      </c>
      <c r="U71" s="152" t="s">
        <v>162</v>
      </c>
      <c r="V71" s="152" t="s">
        <v>162</v>
      </c>
      <c r="W71" s="152" t="s">
        <v>162</v>
      </c>
      <c r="X71" s="152" t="s">
        <v>162</v>
      </c>
      <c r="Y71" s="152" t="s">
        <v>162</v>
      </c>
      <c r="Z71" s="152" t="s">
        <v>162</v>
      </c>
      <c r="AA71" s="152" t="s">
        <v>162</v>
      </c>
      <c r="AB71" s="152" t="s">
        <v>162</v>
      </c>
      <c r="AC71" s="152" t="s">
        <v>162</v>
      </c>
      <c r="AD71" s="152" t="s">
        <v>162</v>
      </c>
      <c r="AE71" s="152" t="s">
        <v>162</v>
      </c>
      <c r="AF71" s="152" t="s">
        <v>162</v>
      </c>
      <c r="AG71" s="152" t="s">
        <v>162</v>
      </c>
      <c r="AH71" s="22">
        <f t="shared" si="6"/>
        <v>0</v>
      </c>
      <c r="AI71" s="20" t="e">
        <f t="shared" si="7"/>
        <v>#DIV/0!</v>
      </c>
    </row>
    <row r="72" spans="2:37" x14ac:dyDescent="0.25">
      <c r="B72" s="17" t="str">
        <f t="shared" si="5"/>
        <v xml:space="preserve">Huasteca_Rancho Progreso </v>
      </c>
      <c r="C72" s="119" t="s">
        <v>10</v>
      </c>
      <c r="D72" s="119" t="s">
        <v>102</v>
      </c>
      <c r="E72" s="119" t="s">
        <v>103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6">
        <v>0.2</v>
      </c>
      <c r="W72" s="96">
        <v>0</v>
      </c>
      <c r="X72" s="96">
        <v>0</v>
      </c>
      <c r="Y72" s="96">
        <v>0</v>
      </c>
      <c r="Z72" s="96">
        <v>0</v>
      </c>
      <c r="AA72" s="96">
        <v>0</v>
      </c>
      <c r="AB72" s="96">
        <v>0</v>
      </c>
      <c r="AC72" s="96">
        <v>0</v>
      </c>
      <c r="AD72" s="96">
        <v>0</v>
      </c>
      <c r="AE72" s="96">
        <v>0</v>
      </c>
      <c r="AF72" s="96">
        <v>0</v>
      </c>
      <c r="AG72" s="96">
        <v>0</v>
      </c>
      <c r="AH72" s="22">
        <f t="shared" si="6"/>
        <v>0.2</v>
      </c>
      <c r="AI72" s="20">
        <f t="shared" si="7"/>
        <v>7.1428571428571435E-3</v>
      </c>
    </row>
    <row r="73" spans="2:37" x14ac:dyDescent="0.25">
      <c r="B73" s="17" t="str">
        <f t="shared" si="5"/>
        <v xml:space="preserve">Huasteca_Tampacoy </v>
      </c>
      <c r="C73" s="119" t="s">
        <v>10</v>
      </c>
      <c r="D73" s="119" t="s">
        <v>104</v>
      </c>
      <c r="E73" s="119" t="s">
        <v>22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96">
        <v>0</v>
      </c>
      <c r="N73" s="96">
        <v>0</v>
      </c>
      <c r="O73" s="96">
        <v>0</v>
      </c>
      <c r="P73" s="96">
        <v>0</v>
      </c>
      <c r="Q73" s="96">
        <v>0</v>
      </c>
      <c r="R73" s="96">
        <v>0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  <c r="X73" s="96">
        <v>0</v>
      </c>
      <c r="Y73" s="96">
        <v>0</v>
      </c>
      <c r="Z73" s="96">
        <v>0</v>
      </c>
      <c r="AA73" s="96">
        <v>0</v>
      </c>
      <c r="AB73" s="96">
        <v>0</v>
      </c>
      <c r="AC73" s="96">
        <v>0</v>
      </c>
      <c r="AD73" s="96">
        <v>0</v>
      </c>
      <c r="AE73" s="96">
        <v>0</v>
      </c>
      <c r="AF73" s="96">
        <v>0</v>
      </c>
      <c r="AG73" s="96">
        <v>0</v>
      </c>
      <c r="AH73" s="22">
        <f t="shared" si="6"/>
        <v>0</v>
      </c>
      <c r="AI73" s="20">
        <f t="shared" si="7"/>
        <v>0</v>
      </c>
      <c r="AK73" s="16"/>
    </row>
    <row r="74" spans="2:37" x14ac:dyDescent="0.25">
      <c r="B74" s="17" t="str">
        <f t="shared" si="5"/>
        <v>Media_Cd. Del Maíz</v>
      </c>
      <c r="C74" s="17" t="s">
        <v>5</v>
      </c>
      <c r="D74" s="17" t="s">
        <v>105</v>
      </c>
      <c r="E74" s="17" t="s">
        <v>105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0</v>
      </c>
      <c r="R74" s="96">
        <v>0.2</v>
      </c>
      <c r="S74" s="96">
        <v>0</v>
      </c>
      <c r="T74" s="96">
        <v>0</v>
      </c>
      <c r="U74" s="96">
        <v>0</v>
      </c>
      <c r="V74" s="96">
        <v>0</v>
      </c>
      <c r="W74" s="96">
        <v>0</v>
      </c>
      <c r="X74" s="96">
        <v>0</v>
      </c>
      <c r="Y74" s="96">
        <v>0</v>
      </c>
      <c r="Z74" s="96">
        <v>0</v>
      </c>
      <c r="AA74" s="96">
        <v>0</v>
      </c>
      <c r="AB74" s="96">
        <v>0</v>
      </c>
      <c r="AC74" s="96">
        <v>0</v>
      </c>
      <c r="AD74" s="96">
        <v>0</v>
      </c>
      <c r="AE74" s="96">
        <v>0</v>
      </c>
      <c r="AF74" s="96">
        <v>0</v>
      </c>
      <c r="AG74" s="96">
        <v>0</v>
      </c>
      <c r="AH74" s="22">
        <f t="shared" si="6"/>
        <v>0.2</v>
      </c>
      <c r="AI74" s="20">
        <f t="shared" si="7"/>
        <v>7.1428571428571435E-3</v>
      </c>
    </row>
    <row r="75" spans="2:37" x14ac:dyDescent="0.25">
      <c r="B75" s="17" t="str">
        <f t="shared" si="5"/>
        <v>Media_CBTA 123</v>
      </c>
      <c r="C75" s="17" t="s">
        <v>5</v>
      </c>
      <c r="D75" s="17" t="s">
        <v>106</v>
      </c>
      <c r="E75" s="17" t="s">
        <v>6</v>
      </c>
      <c r="F75" s="96">
        <v>0</v>
      </c>
      <c r="G75" s="96">
        <v>0.2</v>
      </c>
      <c r="H75" s="96">
        <v>1.4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</v>
      </c>
      <c r="Q75" s="96">
        <v>0</v>
      </c>
      <c r="R75" s="96">
        <v>3.6</v>
      </c>
      <c r="S75" s="96">
        <v>0.2</v>
      </c>
      <c r="T75" s="96">
        <v>0</v>
      </c>
      <c r="U75" s="96">
        <v>0</v>
      </c>
      <c r="V75" s="96">
        <v>0</v>
      </c>
      <c r="W75" s="96">
        <v>0.4</v>
      </c>
      <c r="X75" s="96">
        <v>0</v>
      </c>
      <c r="Y75" s="96">
        <v>0</v>
      </c>
      <c r="Z75" s="96">
        <v>0</v>
      </c>
      <c r="AA75" s="96">
        <v>0</v>
      </c>
      <c r="AB75" s="96">
        <v>0</v>
      </c>
      <c r="AC75" s="96">
        <v>0</v>
      </c>
      <c r="AD75" s="96">
        <v>0</v>
      </c>
      <c r="AE75" s="96">
        <v>0</v>
      </c>
      <c r="AF75" s="96">
        <v>0</v>
      </c>
      <c r="AG75" s="96">
        <v>0</v>
      </c>
      <c r="AH75" s="22">
        <f t="shared" si="6"/>
        <v>5.8000000000000007</v>
      </c>
      <c r="AI75" s="20">
        <f t="shared" si="7"/>
        <v>0.20714285714285716</v>
      </c>
      <c r="AK75" s="16"/>
    </row>
    <row r="76" spans="2:37" x14ac:dyDescent="0.25">
      <c r="B76" s="17" t="str">
        <f t="shared" si="5"/>
        <v>Media_Potrero San Isidro</v>
      </c>
      <c r="C76" s="17" t="s">
        <v>5</v>
      </c>
      <c r="D76" s="17" t="s">
        <v>107</v>
      </c>
      <c r="E76" s="17" t="s">
        <v>108</v>
      </c>
      <c r="F76" s="96">
        <v>0</v>
      </c>
      <c r="G76" s="96">
        <v>0.2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  <c r="N76" s="96">
        <v>0</v>
      </c>
      <c r="O76" s="96">
        <v>0</v>
      </c>
      <c r="P76" s="96">
        <v>0</v>
      </c>
      <c r="Q76" s="96">
        <v>0.2</v>
      </c>
      <c r="R76" s="96">
        <v>1.8</v>
      </c>
      <c r="S76" s="96">
        <v>0.6</v>
      </c>
      <c r="T76" s="96">
        <v>0</v>
      </c>
      <c r="U76" s="96">
        <v>0.2</v>
      </c>
      <c r="V76" s="96">
        <v>0</v>
      </c>
      <c r="W76" s="96">
        <v>0.8</v>
      </c>
      <c r="X76" s="96">
        <v>0</v>
      </c>
      <c r="Y76" s="96">
        <v>0</v>
      </c>
      <c r="Z76" s="96">
        <v>0</v>
      </c>
      <c r="AA76" s="96">
        <v>0</v>
      </c>
      <c r="AB76" s="96">
        <v>0</v>
      </c>
      <c r="AC76" s="96">
        <v>0</v>
      </c>
      <c r="AD76" s="96">
        <v>0</v>
      </c>
      <c r="AE76" s="96">
        <v>0</v>
      </c>
      <c r="AF76" s="96">
        <v>0.6</v>
      </c>
      <c r="AG76" s="96">
        <v>0.2</v>
      </c>
      <c r="AH76" s="22">
        <f t="shared" si="6"/>
        <v>4.6000000000000005</v>
      </c>
      <c r="AI76" s="20">
        <f t="shared" si="7"/>
        <v>0.16428571428571431</v>
      </c>
    </row>
    <row r="77" spans="2:37" x14ac:dyDescent="0.25">
      <c r="B77" s="17" t="str">
        <f t="shared" si="5"/>
        <v>Media_El Naranjal</v>
      </c>
      <c r="C77" s="17" t="s">
        <v>5</v>
      </c>
      <c r="D77" s="17" t="s">
        <v>109</v>
      </c>
      <c r="E77" s="17" t="s">
        <v>7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  <c r="N77" s="96">
        <v>0</v>
      </c>
      <c r="O77" s="96">
        <v>0</v>
      </c>
      <c r="P77" s="96">
        <v>0</v>
      </c>
      <c r="Q77" s="96">
        <v>0.6</v>
      </c>
      <c r="R77" s="96">
        <v>2.6</v>
      </c>
      <c r="S77" s="96">
        <v>0.8</v>
      </c>
      <c r="T77" s="96">
        <v>0</v>
      </c>
      <c r="U77" s="96">
        <v>0</v>
      </c>
      <c r="V77" s="96">
        <v>0</v>
      </c>
      <c r="W77" s="96">
        <v>0</v>
      </c>
      <c r="X77" s="96">
        <v>0</v>
      </c>
      <c r="Y77" s="96">
        <v>0</v>
      </c>
      <c r="Z77" s="96">
        <v>0</v>
      </c>
      <c r="AA77" s="96">
        <v>0</v>
      </c>
      <c r="AB77" s="96">
        <v>0</v>
      </c>
      <c r="AC77" s="96">
        <v>0</v>
      </c>
      <c r="AD77" s="96">
        <v>0</v>
      </c>
      <c r="AE77" s="96">
        <v>0</v>
      </c>
      <c r="AF77" s="96">
        <v>0.4</v>
      </c>
      <c r="AG77" s="96">
        <v>0.2</v>
      </c>
      <c r="AH77" s="22">
        <f t="shared" si="6"/>
        <v>4.6000000000000005</v>
      </c>
      <c r="AI77" s="20">
        <f t="shared" si="7"/>
        <v>0.16428571428571431</v>
      </c>
      <c r="AK77" s="16"/>
    </row>
    <row r="78" spans="2:37" x14ac:dyDescent="0.25">
      <c r="B78" s="17" t="str">
        <f t="shared" si="5"/>
        <v>Media_Progreso</v>
      </c>
      <c r="C78" s="17" t="s">
        <v>5</v>
      </c>
      <c r="D78" s="17" t="s">
        <v>110</v>
      </c>
      <c r="E78" s="17" t="s">
        <v>7</v>
      </c>
      <c r="F78" s="96">
        <v>0</v>
      </c>
      <c r="G78" s="96">
        <v>0</v>
      </c>
      <c r="H78" s="96">
        <v>0.2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</v>
      </c>
      <c r="Q78" s="96">
        <v>0.2</v>
      </c>
      <c r="R78" s="96">
        <v>0.6</v>
      </c>
      <c r="S78" s="96">
        <v>0</v>
      </c>
      <c r="T78" s="96">
        <v>0</v>
      </c>
      <c r="U78" s="96">
        <v>0</v>
      </c>
      <c r="V78" s="96">
        <v>0</v>
      </c>
      <c r="W78" s="96">
        <v>0.2</v>
      </c>
      <c r="X78" s="96">
        <v>0</v>
      </c>
      <c r="Y78" s="96">
        <v>0</v>
      </c>
      <c r="Z78" s="96">
        <v>0</v>
      </c>
      <c r="AA78" s="96">
        <v>0</v>
      </c>
      <c r="AB78" s="96">
        <v>0</v>
      </c>
      <c r="AC78" s="96">
        <v>0</v>
      </c>
      <c r="AD78" s="96">
        <v>0</v>
      </c>
      <c r="AE78" s="96">
        <v>0</v>
      </c>
      <c r="AF78" s="96">
        <v>0</v>
      </c>
      <c r="AG78" s="96">
        <v>0</v>
      </c>
      <c r="AH78" s="22">
        <f t="shared" si="6"/>
        <v>1.2</v>
      </c>
      <c r="AI78" s="20">
        <f t="shared" si="7"/>
        <v>4.2857142857142858E-2</v>
      </c>
    </row>
    <row r="79" spans="2:37" x14ac:dyDescent="0.25">
      <c r="B79" s="17" t="str">
        <f t="shared" si="5"/>
        <v xml:space="preserve">Media_Palo Alto </v>
      </c>
      <c r="C79" s="17" t="s">
        <v>5</v>
      </c>
      <c r="D79" s="17" t="s">
        <v>111</v>
      </c>
      <c r="E79" s="17" t="s">
        <v>112</v>
      </c>
      <c r="F79" s="96">
        <v>0</v>
      </c>
      <c r="G79" s="96">
        <v>2.8</v>
      </c>
      <c r="H79" s="96">
        <v>0.4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0</v>
      </c>
      <c r="Q79" s="96">
        <v>0.6</v>
      </c>
      <c r="R79" s="96">
        <v>2.2000000000000002</v>
      </c>
      <c r="S79" s="96">
        <v>0.4</v>
      </c>
      <c r="T79" s="96">
        <v>0</v>
      </c>
      <c r="U79" s="96">
        <v>0</v>
      </c>
      <c r="V79" s="96">
        <v>0.4</v>
      </c>
      <c r="W79" s="96">
        <v>0.8</v>
      </c>
      <c r="X79" s="96">
        <v>0</v>
      </c>
      <c r="Y79" s="96">
        <v>0</v>
      </c>
      <c r="Z79" s="96">
        <v>0</v>
      </c>
      <c r="AA79" s="96">
        <v>0</v>
      </c>
      <c r="AB79" s="96">
        <v>0</v>
      </c>
      <c r="AC79" s="96">
        <v>0</v>
      </c>
      <c r="AD79" s="96">
        <v>0</v>
      </c>
      <c r="AE79" s="96">
        <v>0</v>
      </c>
      <c r="AF79" s="96">
        <v>0.4</v>
      </c>
      <c r="AG79" s="96">
        <v>0.2</v>
      </c>
      <c r="AH79" s="22">
        <f t="shared" si="6"/>
        <v>8.1999999999999993</v>
      </c>
      <c r="AI79" s="20">
        <f t="shared" si="7"/>
        <v>0.29285714285714282</v>
      </c>
      <c r="AK79" s="16"/>
    </row>
    <row r="80" spans="2:37" x14ac:dyDescent="0.25">
      <c r="B80" s="17" t="str">
        <f t="shared" si="5"/>
        <v xml:space="preserve">Media _Rayón </v>
      </c>
      <c r="C80" s="17" t="s">
        <v>113</v>
      </c>
      <c r="D80" s="17" t="s">
        <v>114</v>
      </c>
      <c r="E80" s="17" t="s">
        <v>114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96">
        <v>0.4</v>
      </c>
      <c r="R80" s="96">
        <v>1.8</v>
      </c>
      <c r="S80" s="96">
        <v>0.2</v>
      </c>
      <c r="T80" s="96">
        <v>0</v>
      </c>
      <c r="U80" s="96">
        <v>0</v>
      </c>
      <c r="V80" s="96">
        <v>0</v>
      </c>
      <c r="W80" s="96">
        <v>0</v>
      </c>
      <c r="X80" s="96">
        <v>0</v>
      </c>
      <c r="Y80" s="96">
        <v>0</v>
      </c>
      <c r="Z80" s="96">
        <v>0</v>
      </c>
      <c r="AA80" s="96">
        <v>0</v>
      </c>
      <c r="AB80" s="96">
        <v>0</v>
      </c>
      <c r="AC80" s="96">
        <v>0</v>
      </c>
      <c r="AD80" s="96">
        <v>0</v>
      </c>
      <c r="AE80" s="96">
        <v>0</v>
      </c>
      <c r="AF80" s="96">
        <v>0.2</v>
      </c>
      <c r="AG80" s="96">
        <v>0.2</v>
      </c>
      <c r="AH80" s="22">
        <f t="shared" si="6"/>
        <v>2.8000000000000007</v>
      </c>
      <c r="AI80" s="20">
        <f t="shared" si="7"/>
        <v>0.10000000000000002</v>
      </c>
    </row>
    <row r="81" spans="2:37" s="9" customFormat="1" ht="15" customHeight="1" x14ac:dyDescent="0.2">
      <c r="B81" s="203" t="s">
        <v>26</v>
      </c>
      <c r="C81" s="203"/>
      <c r="D81" s="203"/>
      <c r="E81" s="203"/>
      <c r="F81" s="18">
        <f>AVERAGE(F5:F80)</f>
        <v>1.5403508771929826</v>
      </c>
      <c r="G81" s="18">
        <f t="shared" ref="G81:AI81" si="8">AVERAGE(G5:G80)</f>
        <v>5.7951612903225831</v>
      </c>
      <c r="H81" s="18">
        <f t="shared" si="8"/>
        <v>1.3962962962962964</v>
      </c>
      <c r="I81" s="18">
        <f t="shared" si="8"/>
        <v>1.2698412698412698E-2</v>
      </c>
      <c r="J81" s="18">
        <f t="shared" si="8"/>
        <v>8.0645161290322578E-3</v>
      </c>
      <c r="K81" s="18">
        <f t="shared" si="8"/>
        <v>1.6129032258064516E-2</v>
      </c>
      <c r="L81" s="18">
        <f t="shared" si="8"/>
        <v>8.1967213114754103E-3</v>
      </c>
      <c r="M81" s="18">
        <f t="shared" si="8"/>
        <v>8.0645161290322578E-3</v>
      </c>
      <c r="N81" s="18">
        <f t="shared" si="8"/>
        <v>1.0937499999999999E-2</v>
      </c>
      <c r="O81" s="18">
        <f t="shared" si="8"/>
        <v>2.8124999999999997E-2</v>
      </c>
      <c r="P81" s="18">
        <f t="shared" si="8"/>
        <v>6.2500000000000003E-3</v>
      </c>
      <c r="Q81" s="18">
        <f t="shared" si="8"/>
        <v>1.7460317460317465</v>
      </c>
      <c r="R81" s="18">
        <f t="shared" si="8"/>
        <v>2.4694915254237291</v>
      </c>
      <c r="S81" s="18">
        <f t="shared" si="8"/>
        <v>4.8148148148148148E-2</v>
      </c>
      <c r="T81" s="18">
        <f t="shared" si="8"/>
        <v>0.13166666666666668</v>
      </c>
      <c r="U81" s="18">
        <f t="shared" si="8"/>
        <v>9.8387096774193536E-2</v>
      </c>
      <c r="V81" s="18">
        <f t="shared" si="8"/>
        <v>0.59180327868852456</v>
      </c>
      <c r="W81" s="18">
        <f t="shared" si="8"/>
        <v>4.4067796610169491E-2</v>
      </c>
      <c r="X81" s="18">
        <f t="shared" si="8"/>
        <v>0.26451612903225802</v>
      </c>
      <c r="Y81" s="18">
        <f t="shared" si="8"/>
        <v>0.23333333333333331</v>
      </c>
      <c r="Z81" s="18">
        <f t="shared" si="8"/>
        <v>2.3333333333333331E-2</v>
      </c>
      <c r="AA81" s="18">
        <f t="shared" si="8"/>
        <v>3.1147540983606559E-2</v>
      </c>
      <c r="AB81" s="18">
        <f t="shared" si="8"/>
        <v>0.73015873015873001</v>
      </c>
      <c r="AC81" s="18">
        <f t="shared" si="8"/>
        <v>0.21875000000000003</v>
      </c>
      <c r="AD81" s="18">
        <f t="shared" si="8"/>
        <v>2.0634920634920634E-2</v>
      </c>
      <c r="AE81" s="18">
        <f t="shared" si="8"/>
        <v>5.9677419354838709E-2</v>
      </c>
      <c r="AF81" s="18">
        <f t="shared" si="8"/>
        <v>0.16190476190476191</v>
      </c>
      <c r="AG81" s="18">
        <f t="shared" si="8"/>
        <v>1.9672131147540982E-2</v>
      </c>
      <c r="AH81" s="26">
        <f t="shared" si="8"/>
        <v>12.506578947368423</v>
      </c>
      <c r="AI81" s="25" t="e">
        <f t="shared" si="8"/>
        <v>#DIV/0!</v>
      </c>
    </row>
    <row r="83" spans="2:37" x14ac:dyDescent="0.25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L24">
    <sortCondition ref="D11:D24"/>
  </sortState>
  <mergeCells count="3">
    <mergeCell ref="B3:AI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AN85"/>
  <sheetViews>
    <sheetView zoomScaleNormal="100" workbookViewId="0">
      <pane xSplit="5" ySplit="4" topLeftCell="F5" activePane="bottomRight" state="frozen"/>
      <selection activeCell="D4" sqref="D4"/>
      <selection pane="topRight" activeCell="F4" sqref="F4"/>
      <selection pane="bottomLeft" activeCell="D5" sqref="D5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 customWidth="1"/>
    <col min="4" max="4" width="17.85546875" style="1" bestFit="1" customWidth="1"/>
    <col min="5" max="5" width="19.7109375" style="1" bestFit="1" customWidth="1"/>
    <col min="6" max="6" width="5.28515625" style="1" customWidth="1"/>
    <col min="7" max="7" width="5.5703125" style="1" bestFit="1" customWidth="1"/>
    <col min="8" max="9" width="6" style="1" bestFit="1" customWidth="1"/>
    <col min="10" max="10" width="5.5703125" style="1" bestFit="1" customWidth="1"/>
    <col min="11" max="12" width="6" style="1" bestFit="1" customWidth="1"/>
    <col min="13" max="13" width="5.5703125" style="1" bestFit="1" customWidth="1"/>
    <col min="14" max="14" width="6" style="1" customWidth="1"/>
    <col min="15" max="15" width="6.85546875" style="1" bestFit="1" customWidth="1"/>
    <col min="16" max="16" width="5.5703125" style="1" bestFit="1" customWidth="1"/>
    <col min="17" max="19" width="6" style="1" bestFit="1" customWidth="1"/>
    <col min="20" max="20" width="6.7109375" style="1" bestFit="1" customWidth="1"/>
    <col min="21" max="21" width="6" style="1" bestFit="1" customWidth="1"/>
    <col min="22" max="22" width="5.7109375" style="1" bestFit="1" customWidth="1"/>
    <col min="23" max="23" width="6" style="1" bestFit="1" customWidth="1"/>
    <col min="24" max="27" width="5.5703125" style="1" bestFit="1" customWidth="1"/>
    <col min="28" max="28" width="6" style="1" bestFit="1" customWidth="1"/>
    <col min="29" max="29" width="5.5703125" style="1" bestFit="1" customWidth="1"/>
    <col min="30" max="30" width="6" style="1" bestFit="1" customWidth="1"/>
    <col min="31" max="33" width="5.7109375" style="1" bestFit="1" customWidth="1"/>
    <col min="34" max="34" width="6.28515625" style="1" bestFit="1" customWidth="1"/>
    <col min="35" max="35" width="6" style="1" bestFit="1" customWidth="1"/>
    <col min="36" max="36" width="6.140625" style="1" bestFit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202" t="s">
        <v>134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96">
        <v>0</v>
      </c>
      <c r="G5" s="96">
        <v>0</v>
      </c>
      <c r="H5" s="96">
        <v>0</v>
      </c>
      <c r="I5" s="96">
        <v>0</v>
      </c>
      <c r="J5" s="96" t="s">
        <v>162</v>
      </c>
      <c r="K5" s="96" t="s">
        <v>162</v>
      </c>
      <c r="L5" s="96" t="s">
        <v>162</v>
      </c>
      <c r="M5" s="96">
        <v>2.2000000000000002</v>
      </c>
      <c r="N5" s="96" t="s">
        <v>162</v>
      </c>
      <c r="O5" s="96">
        <v>10.199999999999999</v>
      </c>
      <c r="P5" s="96">
        <v>1.5</v>
      </c>
      <c r="Q5" s="96" t="s">
        <v>162</v>
      </c>
      <c r="R5" s="96">
        <v>3.3</v>
      </c>
      <c r="S5" s="96">
        <v>18.100000000000001</v>
      </c>
      <c r="T5" s="149" t="s">
        <v>162</v>
      </c>
      <c r="U5" s="96">
        <v>17.5</v>
      </c>
      <c r="V5" s="96" t="s">
        <v>162</v>
      </c>
      <c r="W5" s="96">
        <v>0</v>
      </c>
      <c r="X5" s="96">
        <v>0</v>
      </c>
      <c r="Y5" s="96">
        <v>36.4</v>
      </c>
      <c r="Z5" s="96" t="s">
        <v>162</v>
      </c>
      <c r="AA5" s="96">
        <v>0</v>
      </c>
      <c r="AB5" s="96">
        <v>0</v>
      </c>
      <c r="AC5" s="96">
        <v>0</v>
      </c>
      <c r="AD5" s="96">
        <v>0</v>
      </c>
      <c r="AE5" s="96">
        <v>0</v>
      </c>
      <c r="AF5" s="96">
        <v>0</v>
      </c>
      <c r="AG5" s="96">
        <v>0</v>
      </c>
      <c r="AH5" s="96">
        <v>0</v>
      </c>
      <c r="AI5" s="96">
        <v>0</v>
      </c>
      <c r="AJ5" s="96" t="s">
        <v>162</v>
      </c>
      <c r="AK5" s="22">
        <f t="shared" ref="AK5:AK28" si="0">SUM(F5:AJ5)</f>
        <v>89.199999999999989</v>
      </c>
      <c r="AL5" s="20">
        <f t="shared" ref="AL5:AL28" si="1">AVERAGE(F5:AJ5)</f>
        <v>4.0545454545454538</v>
      </c>
    </row>
    <row r="6" spans="2:38" x14ac:dyDescent="0.2">
      <c r="B6" s="5" t="str">
        <f t="shared" ref="B6:B74" si="2">CONCATENATE(C6,"_",D6)</f>
        <v>Altiplano_Salinas</v>
      </c>
      <c r="C6" s="5" t="s">
        <v>0</v>
      </c>
      <c r="D6" s="5" t="s">
        <v>3</v>
      </c>
      <c r="E6" s="5" t="s">
        <v>3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 t="s">
        <v>162</v>
      </c>
      <c r="L6" s="96" t="s">
        <v>162</v>
      </c>
      <c r="M6" s="96">
        <v>2.7</v>
      </c>
      <c r="N6" s="96" t="s">
        <v>162</v>
      </c>
      <c r="O6" s="96">
        <v>7.8</v>
      </c>
      <c r="P6" s="96">
        <v>0.5</v>
      </c>
      <c r="Q6" s="96" t="s">
        <v>162</v>
      </c>
      <c r="R6" s="96" t="s">
        <v>162</v>
      </c>
      <c r="S6" s="96" t="s">
        <v>162</v>
      </c>
      <c r="T6" s="149" t="s">
        <v>162</v>
      </c>
      <c r="U6" s="96">
        <v>39.5</v>
      </c>
      <c r="V6" s="96" t="s">
        <v>162</v>
      </c>
      <c r="W6" s="96">
        <v>0</v>
      </c>
      <c r="X6" s="96">
        <v>0</v>
      </c>
      <c r="Y6" s="96" t="s">
        <v>162</v>
      </c>
      <c r="Z6" s="96" t="s">
        <v>162</v>
      </c>
      <c r="AA6" s="96">
        <v>0</v>
      </c>
      <c r="AB6" s="96">
        <v>0</v>
      </c>
      <c r="AC6" s="96">
        <v>0</v>
      </c>
      <c r="AD6" s="96">
        <v>0</v>
      </c>
      <c r="AE6" s="96">
        <v>0</v>
      </c>
      <c r="AF6" s="96" t="s">
        <v>162</v>
      </c>
      <c r="AG6" s="96" t="s">
        <v>162</v>
      </c>
      <c r="AH6" s="96">
        <v>0</v>
      </c>
      <c r="AI6" s="96">
        <v>0</v>
      </c>
      <c r="AJ6" s="96">
        <v>0</v>
      </c>
      <c r="AK6" s="22">
        <f t="shared" si="0"/>
        <v>50.5</v>
      </c>
      <c r="AL6" s="20">
        <f t="shared" si="1"/>
        <v>2.6578947368421053</v>
      </c>
    </row>
    <row r="7" spans="2:38" x14ac:dyDescent="0.2">
      <c r="B7" s="5" t="str">
        <f t="shared" si="2"/>
        <v>Altiplano_Villa De Ramos</v>
      </c>
      <c r="C7" s="5" t="s">
        <v>0</v>
      </c>
      <c r="D7" s="5" t="s">
        <v>146</v>
      </c>
      <c r="E7" s="5" t="s">
        <v>146</v>
      </c>
      <c r="F7" s="96">
        <v>0</v>
      </c>
      <c r="G7" s="96">
        <v>0</v>
      </c>
      <c r="H7" s="96">
        <v>0</v>
      </c>
      <c r="I7" s="96">
        <v>0</v>
      </c>
      <c r="J7" s="96">
        <v>0</v>
      </c>
      <c r="K7" s="96" t="s">
        <v>162</v>
      </c>
      <c r="L7" s="96" t="s">
        <v>162</v>
      </c>
      <c r="M7" s="96" t="s">
        <v>162</v>
      </c>
      <c r="N7" s="96">
        <v>0</v>
      </c>
      <c r="O7" s="96">
        <v>0</v>
      </c>
      <c r="P7" s="96" t="s">
        <v>162</v>
      </c>
      <c r="Q7" s="96" t="s">
        <v>162</v>
      </c>
      <c r="R7" s="96" t="s">
        <v>162</v>
      </c>
      <c r="S7" s="96" t="s">
        <v>162</v>
      </c>
      <c r="T7" s="149" t="s">
        <v>162</v>
      </c>
      <c r="U7" s="96" t="s">
        <v>162</v>
      </c>
      <c r="V7" s="96" t="s">
        <v>162</v>
      </c>
      <c r="W7" s="96" t="s">
        <v>162</v>
      </c>
      <c r="X7" s="96" t="s">
        <v>162</v>
      </c>
      <c r="Y7" s="96" t="s">
        <v>162</v>
      </c>
      <c r="Z7" s="96" t="s">
        <v>162</v>
      </c>
      <c r="AA7" s="96" t="s">
        <v>162</v>
      </c>
      <c r="AB7" s="96" t="s">
        <v>162</v>
      </c>
      <c r="AC7" s="96" t="s">
        <v>162</v>
      </c>
      <c r="AD7" s="96" t="s">
        <v>162</v>
      </c>
      <c r="AE7" s="96" t="s">
        <v>162</v>
      </c>
      <c r="AF7" s="96" t="s">
        <v>162</v>
      </c>
      <c r="AG7" s="96" t="s">
        <v>162</v>
      </c>
      <c r="AH7" s="96" t="s">
        <v>162</v>
      </c>
      <c r="AI7" s="96" t="s">
        <v>162</v>
      </c>
      <c r="AJ7" s="96" t="s">
        <v>162</v>
      </c>
      <c r="AK7" s="22">
        <f t="shared" si="0"/>
        <v>0</v>
      </c>
      <c r="AL7" s="20">
        <f t="shared" si="1"/>
        <v>0</v>
      </c>
    </row>
    <row r="8" spans="2:38" x14ac:dyDescent="0.2">
      <c r="B8" s="6" t="str">
        <f t="shared" si="2"/>
        <v>Centro_Presa Valentin Gama</v>
      </c>
      <c r="C8" s="6" t="s">
        <v>28</v>
      </c>
      <c r="D8" s="6" t="s">
        <v>33</v>
      </c>
      <c r="E8" s="6" t="s">
        <v>158</v>
      </c>
      <c r="F8" s="96">
        <v>0</v>
      </c>
      <c r="G8" s="96">
        <v>0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 t="s">
        <v>162</v>
      </c>
      <c r="N8" s="96">
        <v>2.2000000000000002</v>
      </c>
      <c r="O8" s="96">
        <v>0.3</v>
      </c>
      <c r="P8" s="96">
        <v>2.9</v>
      </c>
      <c r="Q8" s="96" t="s">
        <v>162</v>
      </c>
      <c r="R8" s="96" t="s">
        <v>162</v>
      </c>
      <c r="S8" s="96">
        <v>51.4</v>
      </c>
      <c r="T8" s="149" t="s">
        <v>162</v>
      </c>
      <c r="U8" s="96">
        <v>2.4</v>
      </c>
      <c r="V8" s="96">
        <v>0.5</v>
      </c>
      <c r="W8" s="96">
        <v>0</v>
      </c>
      <c r="X8" s="96">
        <v>0</v>
      </c>
      <c r="Y8" s="96">
        <v>1.2</v>
      </c>
      <c r="Z8" s="96">
        <v>0</v>
      </c>
      <c r="AA8" s="96" t="s">
        <v>162</v>
      </c>
      <c r="AB8" s="96" t="s">
        <v>162</v>
      </c>
      <c r="AC8" s="96" t="s">
        <v>162</v>
      </c>
      <c r="AD8" s="96" t="s">
        <v>162</v>
      </c>
      <c r="AE8" s="96" t="s">
        <v>162</v>
      </c>
      <c r="AF8" s="96" t="s">
        <v>162</v>
      </c>
      <c r="AG8" s="96" t="s">
        <v>162</v>
      </c>
      <c r="AH8" s="96" t="s">
        <v>162</v>
      </c>
      <c r="AI8" s="96" t="s">
        <v>162</v>
      </c>
      <c r="AJ8" s="96" t="s">
        <v>162</v>
      </c>
      <c r="AK8" s="22">
        <f t="shared" si="0"/>
        <v>60.9</v>
      </c>
      <c r="AL8" s="20">
        <f t="shared" si="1"/>
        <v>3.5823529411764703</v>
      </c>
    </row>
    <row r="9" spans="2:38" x14ac:dyDescent="0.2">
      <c r="B9" s="6" t="str">
        <f t="shared" si="2"/>
        <v>Centro_San Luis Potosí</v>
      </c>
      <c r="C9" s="6" t="s">
        <v>28</v>
      </c>
      <c r="D9" s="6" t="s">
        <v>4</v>
      </c>
      <c r="E9" s="6" t="s">
        <v>4</v>
      </c>
      <c r="F9" s="94">
        <v>0</v>
      </c>
      <c r="G9" s="94">
        <v>0</v>
      </c>
      <c r="H9" s="94">
        <v>0</v>
      </c>
      <c r="I9" s="94">
        <v>0</v>
      </c>
      <c r="J9" s="94">
        <v>0</v>
      </c>
      <c r="K9" s="94">
        <v>0</v>
      </c>
      <c r="L9" s="94">
        <v>0</v>
      </c>
      <c r="M9" s="94">
        <v>4.8</v>
      </c>
      <c r="N9" s="94">
        <v>4.2</v>
      </c>
      <c r="O9" s="94">
        <v>0.4</v>
      </c>
      <c r="P9" s="94">
        <v>0.1</v>
      </c>
      <c r="Q9" s="94">
        <v>0</v>
      </c>
      <c r="R9" s="94">
        <v>2</v>
      </c>
      <c r="S9" s="94">
        <v>29.3</v>
      </c>
      <c r="T9" s="149" t="s">
        <v>162</v>
      </c>
      <c r="U9" s="94">
        <v>11.9</v>
      </c>
      <c r="V9" s="94" t="s">
        <v>162</v>
      </c>
      <c r="W9" s="94">
        <v>0</v>
      </c>
      <c r="X9" s="94">
        <v>0</v>
      </c>
      <c r="Y9" s="94" t="s">
        <v>162</v>
      </c>
      <c r="Z9" s="94">
        <v>0.1</v>
      </c>
      <c r="AA9" s="94">
        <v>0</v>
      </c>
      <c r="AB9" s="94">
        <v>0</v>
      </c>
      <c r="AC9" s="94">
        <v>0</v>
      </c>
      <c r="AD9" s="94">
        <v>0</v>
      </c>
      <c r="AE9" s="94">
        <v>0</v>
      </c>
      <c r="AF9" s="94">
        <v>0</v>
      </c>
      <c r="AG9" s="94">
        <v>1.4</v>
      </c>
      <c r="AH9" s="94">
        <v>0</v>
      </c>
      <c r="AI9" s="94">
        <v>0</v>
      </c>
      <c r="AJ9" s="94">
        <v>0</v>
      </c>
      <c r="AK9" s="22">
        <f t="shared" si="0"/>
        <v>54.199999999999996</v>
      </c>
      <c r="AL9" s="20">
        <f t="shared" si="1"/>
        <v>1.9357142857142855</v>
      </c>
    </row>
    <row r="10" spans="2:38" x14ac:dyDescent="0.2">
      <c r="B10" s="6" t="str">
        <f t="shared" si="2"/>
        <v>Centro_Soledad</v>
      </c>
      <c r="C10" s="6" t="s">
        <v>28</v>
      </c>
      <c r="D10" s="6" t="s">
        <v>2</v>
      </c>
      <c r="E10" s="6" t="s">
        <v>2</v>
      </c>
      <c r="F10" s="94">
        <v>0</v>
      </c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94" t="s">
        <v>162</v>
      </c>
      <c r="M10" s="94">
        <v>2</v>
      </c>
      <c r="N10" s="94">
        <v>6.3</v>
      </c>
      <c r="O10" s="94">
        <v>3</v>
      </c>
      <c r="P10" s="94">
        <v>0.5</v>
      </c>
      <c r="Q10" s="94">
        <v>0</v>
      </c>
      <c r="R10" s="94">
        <v>1</v>
      </c>
      <c r="S10" s="94">
        <v>36.4</v>
      </c>
      <c r="T10" s="149" t="s">
        <v>162</v>
      </c>
      <c r="U10" s="94">
        <v>6.3</v>
      </c>
      <c r="V10" s="94">
        <v>0.5</v>
      </c>
      <c r="W10" s="94">
        <v>0</v>
      </c>
      <c r="X10" s="94">
        <v>0</v>
      </c>
      <c r="Y10" s="94">
        <v>8</v>
      </c>
      <c r="Z10" s="94">
        <v>0</v>
      </c>
      <c r="AA10" s="94">
        <v>0</v>
      </c>
      <c r="AB10" s="94">
        <v>0</v>
      </c>
      <c r="AC10" s="94">
        <v>0</v>
      </c>
      <c r="AD10" s="94">
        <v>0</v>
      </c>
      <c r="AE10" s="94">
        <v>0</v>
      </c>
      <c r="AF10" s="94">
        <v>0</v>
      </c>
      <c r="AG10" s="94">
        <v>1.3</v>
      </c>
      <c r="AH10" s="94">
        <v>0</v>
      </c>
      <c r="AI10" s="94">
        <v>0</v>
      </c>
      <c r="AJ10" s="94">
        <v>0</v>
      </c>
      <c r="AK10" s="22">
        <f t="shared" si="0"/>
        <v>65.3</v>
      </c>
      <c r="AL10" s="20">
        <f t="shared" si="1"/>
        <v>2.2517241379310344</v>
      </c>
    </row>
    <row r="11" spans="2:38" x14ac:dyDescent="0.2">
      <c r="B11" s="6" t="str">
        <f t="shared" si="2"/>
        <v>Centro_T. Nueva</v>
      </c>
      <c r="C11" s="6" t="s">
        <v>28</v>
      </c>
      <c r="D11" s="6" t="s">
        <v>9</v>
      </c>
      <c r="E11" s="6" t="s">
        <v>120</v>
      </c>
      <c r="F11" s="96">
        <v>0</v>
      </c>
      <c r="G11" s="96">
        <v>0</v>
      </c>
      <c r="H11" s="96">
        <v>0</v>
      </c>
      <c r="I11" s="96" t="s">
        <v>162</v>
      </c>
      <c r="J11" s="96" t="s">
        <v>162</v>
      </c>
      <c r="K11" s="96">
        <v>0</v>
      </c>
      <c r="L11" s="96" t="s">
        <v>162</v>
      </c>
      <c r="M11" s="96">
        <v>6.1</v>
      </c>
      <c r="N11" s="96">
        <v>14.8</v>
      </c>
      <c r="O11" s="96">
        <v>5.2</v>
      </c>
      <c r="P11" s="96">
        <v>0.4</v>
      </c>
      <c r="Q11" s="96">
        <v>0</v>
      </c>
      <c r="R11" s="96" t="s">
        <v>162</v>
      </c>
      <c r="S11" s="96" t="s">
        <v>162</v>
      </c>
      <c r="T11" s="149" t="s">
        <v>162</v>
      </c>
      <c r="U11" s="96" t="s">
        <v>162</v>
      </c>
      <c r="V11" s="96">
        <v>0</v>
      </c>
      <c r="W11" s="94">
        <v>0</v>
      </c>
      <c r="X11" s="94">
        <v>0</v>
      </c>
      <c r="Y11" s="94" t="s">
        <v>162</v>
      </c>
      <c r="Z11" s="94" t="s">
        <v>162</v>
      </c>
      <c r="AA11" s="94">
        <v>0</v>
      </c>
      <c r="AB11" s="94">
        <v>0</v>
      </c>
      <c r="AC11" s="94">
        <v>0</v>
      </c>
      <c r="AD11" s="94">
        <v>0</v>
      </c>
      <c r="AE11" s="94">
        <v>0</v>
      </c>
      <c r="AF11" s="94">
        <v>0</v>
      </c>
      <c r="AG11" s="94">
        <v>4.7</v>
      </c>
      <c r="AH11" s="94">
        <v>0</v>
      </c>
      <c r="AI11" s="94">
        <v>0</v>
      </c>
      <c r="AJ11" s="94">
        <v>0</v>
      </c>
      <c r="AK11" s="22">
        <f t="shared" si="0"/>
        <v>31.199999999999996</v>
      </c>
      <c r="AL11" s="20">
        <f t="shared" si="1"/>
        <v>1.418181818181818</v>
      </c>
    </row>
    <row r="12" spans="2:38" x14ac:dyDescent="0.2">
      <c r="B12" s="7" t="str">
        <f t="shared" si="2"/>
        <v>Huasteca_Adjuntas</v>
      </c>
      <c r="C12" s="7" t="s">
        <v>10</v>
      </c>
      <c r="D12" s="7" t="s">
        <v>13</v>
      </c>
      <c r="E12" s="7" t="s">
        <v>159</v>
      </c>
      <c r="F12" s="96">
        <v>0</v>
      </c>
      <c r="G12" s="96">
        <v>3.3</v>
      </c>
      <c r="H12" s="96">
        <v>0</v>
      </c>
      <c r="I12" s="96">
        <v>0</v>
      </c>
      <c r="J12" s="96">
        <v>6.1</v>
      </c>
      <c r="K12" s="96">
        <v>0</v>
      </c>
      <c r="L12" s="96">
        <v>0</v>
      </c>
      <c r="M12" s="96">
        <v>0</v>
      </c>
      <c r="N12" s="96">
        <v>10.8</v>
      </c>
      <c r="O12" s="96">
        <v>18.5</v>
      </c>
      <c r="P12" s="96">
        <v>0.1</v>
      </c>
      <c r="Q12" s="96">
        <v>0</v>
      </c>
      <c r="R12" s="96">
        <v>0.3</v>
      </c>
      <c r="S12" s="96">
        <v>58.5</v>
      </c>
      <c r="T12" s="149" t="s">
        <v>162</v>
      </c>
      <c r="U12" s="96">
        <v>0.8</v>
      </c>
      <c r="V12" s="96" t="s">
        <v>162</v>
      </c>
      <c r="W12" s="96">
        <v>0</v>
      </c>
      <c r="X12" s="96">
        <v>0</v>
      </c>
      <c r="Y12" s="96">
        <v>0</v>
      </c>
      <c r="Z12" s="96">
        <v>0.5</v>
      </c>
      <c r="AA12" s="96">
        <v>0.1</v>
      </c>
      <c r="AB12" s="96">
        <v>0.3</v>
      </c>
      <c r="AC12" s="96">
        <v>0</v>
      </c>
      <c r="AD12" s="96">
        <v>3.1</v>
      </c>
      <c r="AE12" s="96">
        <v>53.8</v>
      </c>
      <c r="AF12" s="96">
        <v>0</v>
      </c>
      <c r="AG12" s="96">
        <v>0</v>
      </c>
      <c r="AH12" s="96">
        <v>0</v>
      </c>
      <c r="AI12" s="96">
        <v>0</v>
      </c>
      <c r="AJ12" s="96">
        <v>0</v>
      </c>
      <c r="AK12" s="22">
        <f t="shared" si="0"/>
        <v>156.19999999999999</v>
      </c>
      <c r="AL12" s="20">
        <f t="shared" si="1"/>
        <v>5.386206896551724</v>
      </c>
    </row>
    <row r="13" spans="2:38" x14ac:dyDescent="0.2">
      <c r="B13" s="7" t="str">
        <f t="shared" si="2"/>
        <v>Huasteca_Ballesmi</v>
      </c>
      <c r="C13" s="7" t="s">
        <v>10</v>
      </c>
      <c r="D13" s="7" t="s">
        <v>14</v>
      </c>
      <c r="E13" s="7" t="s">
        <v>115</v>
      </c>
      <c r="F13" s="96">
        <v>0</v>
      </c>
      <c r="G13" s="96">
        <v>0</v>
      </c>
      <c r="H13" s="96">
        <v>0</v>
      </c>
      <c r="I13" s="96">
        <v>0</v>
      </c>
      <c r="J13" s="96">
        <v>3.8</v>
      </c>
      <c r="K13" s="96">
        <v>0</v>
      </c>
      <c r="L13" s="96">
        <v>0</v>
      </c>
      <c r="M13" s="96">
        <v>1.5</v>
      </c>
      <c r="N13" s="96">
        <v>3.5</v>
      </c>
      <c r="O13" s="96">
        <v>52</v>
      </c>
      <c r="P13" s="96">
        <v>2.2000000000000002</v>
      </c>
      <c r="Q13" s="96">
        <v>0</v>
      </c>
      <c r="R13" s="96" t="s">
        <v>162</v>
      </c>
      <c r="S13" s="96" t="s">
        <v>162</v>
      </c>
      <c r="T13" s="149" t="s">
        <v>162</v>
      </c>
      <c r="U13" s="96" t="s">
        <v>162</v>
      </c>
      <c r="V13" s="96">
        <v>0.6</v>
      </c>
      <c r="W13" s="96">
        <v>0</v>
      </c>
      <c r="X13" s="96">
        <v>0</v>
      </c>
      <c r="Y13" s="96" t="s">
        <v>162</v>
      </c>
      <c r="Z13" s="96">
        <v>0</v>
      </c>
      <c r="AA13" s="96">
        <v>10.5</v>
      </c>
      <c r="AB13" s="96" t="s">
        <v>162</v>
      </c>
      <c r="AC13" s="96">
        <v>0</v>
      </c>
      <c r="AD13" s="96">
        <v>8.6</v>
      </c>
      <c r="AE13" s="96">
        <v>44.5</v>
      </c>
      <c r="AF13" s="96">
        <v>0</v>
      </c>
      <c r="AG13" s="96">
        <v>0</v>
      </c>
      <c r="AH13" s="96">
        <v>0</v>
      </c>
      <c r="AI13" s="96">
        <v>0</v>
      </c>
      <c r="AJ13" s="96">
        <v>0</v>
      </c>
      <c r="AK13" s="22">
        <f t="shared" si="0"/>
        <v>127.19999999999999</v>
      </c>
      <c r="AL13" s="20">
        <f t="shared" si="1"/>
        <v>5.0879999999999992</v>
      </c>
    </row>
    <row r="14" spans="2:38" x14ac:dyDescent="0.2">
      <c r="B14" s="7" t="str">
        <f t="shared" si="2"/>
        <v>Huasteca_Cd. Valles</v>
      </c>
      <c r="C14" s="7" t="s">
        <v>10</v>
      </c>
      <c r="D14" s="7" t="s">
        <v>11</v>
      </c>
      <c r="E14" s="7" t="s">
        <v>11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3</v>
      </c>
      <c r="N14" s="96">
        <v>11</v>
      </c>
      <c r="O14" s="96">
        <v>13</v>
      </c>
      <c r="P14" s="96">
        <v>0</v>
      </c>
      <c r="Q14" s="96">
        <v>0</v>
      </c>
      <c r="R14" s="96">
        <v>0</v>
      </c>
      <c r="S14" s="96">
        <v>37</v>
      </c>
      <c r="T14" s="149" t="s">
        <v>162</v>
      </c>
      <c r="U14" s="96">
        <v>1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1</v>
      </c>
      <c r="AD14" s="96">
        <v>0</v>
      </c>
      <c r="AE14" s="96">
        <v>11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22">
        <f t="shared" si="0"/>
        <v>77</v>
      </c>
      <c r="AL14" s="20">
        <f t="shared" si="1"/>
        <v>2.5666666666666669</v>
      </c>
    </row>
    <row r="15" spans="2:38" x14ac:dyDescent="0.2">
      <c r="B15" s="7" t="str">
        <f t="shared" si="2"/>
        <v>Huasteca_Gallinas</v>
      </c>
      <c r="C15" s="7" t="s">
        <v>10</v>
      </c>
      <c r="D15" s="7" t="s">
        <v>15</v>
      </c>
      <c r="E15" s="7" t="s">
        <v>117</v>
      </c>
      <c r="F15" s="96">
        <v>0</v>
      </c>
      <c r="G15" s="96">
        <v>0</v>
      </c>
      <c r="H15" s="96">
        <v>0</v>
      </c>
      <c r="I15" s="96">
        <v>0</v>
      </c>
      <c r="J15" s="96">
        <v>0</v>
      </c>
      <c r="K15" s="96">
        <v>0</v>
      </c>
      <c r="L15" s="96" t="s">
        <v>162</v>
      </c>
      <c r="M15" s="96">
        <v>0.2</v>
      </c>
      <c r="N15" s="96" t="s">
        <v>162</v>
      </c>
      <c r="O15" s="96">
        <v>23.2</v>
      </c>
      <c r="P15" s="96">
        <v>3.8</v>
      </c>
      <c r="Q15" s="96">
        <v>0</v>
      </c>
      <c r="R15" s="96">
        <v>0.4</v>
      </c>
      <c r="S15" s="96">
        <v>35.6</v>
      </c>
      <c r="T15" s="149" t="s">
        <v>162</v>
      </c>
      <c r="U15" s="96">
        <v>2.2000000000000002</v>
      </c>
      <c r="V15" s="96">
        <v>1.2</v>
      </c>
      <c r="W15" s="96">
        <v>0</v>
      </c>
      <c r="X15" s="96">
        <v>0</v>
      </c>
      <c r="Y15" s="96" t="s">
        <v>162</v>
      </c>
      <c r="Z15" s="96">
        <v>0</v>
      </c>
      <c r="AA15" s="96">
        <v>6.6</v>
      </c>
      <c r="AB15" s="96">
        <v>0</v>
      </c>
      <c r="AC15" s="96">
        <v>4.5999999999999996</v>
      </c>
      <c r="AD15" s="96">
        <v>1.2</v>
      </c>
      <c r="AE15" s="96">
        <v>63.4</v>
      </c>
      <c r="AF15" s="96">
        <v>0</v>
      </c>
      <c r="AG15" s="96">
        <v>0</v>
      </c>
      <c r="AH15" s="96">
        <v>0</v>
      </c>
      <c r="AI15" s="96">
        <v>0</v>
      </c>
      <c r="AJ15" s="96">
        <v>0</v>
      </c>
      <c r="AK15" s="22">
        <f t="shared" si="0"/>
        <v>142.4</v>
      </c>
      <c r="AL15" s="20">
        <f t="shared" si="1"/>
        <v>5.2740740740740746</v>
      </c>
    </row>
    <row r="16" spans="2:38" x14ac:dyDescent="0.2">
      <c r="B16" s="7" t="str">
        <f t="shared" si="2"/>
        <v>Huasteca_Matlapa</v>
      </c>
      <c r="C16" s="7" t="s">
        <v>10</v>
      </c>
      <c r="D16" s="7" t="s">
        <v>12</v>
      </c>
      <c r="E16" s="7" t="s">
        <v>12</v>
      </c>
      <c r="F16" s="96">
        <v>0</v>
      </c>
      <c r="G16" s="96">
        <v>0.2</v>
      </c>
      <c r="H16" s="96">
        <v>0</v>
      </c>
      <c r="I16" s="96">
        <v>0</v>
      </c>
      <c r="J16" s="96">
        <v>14.6</v>
      </c>
      <c r="K16" s="96">
        <v>0</v>
      </c>
      <c r="L16" s="96">
        <v>0</v>
      </c>
      <c r="M16" s="96">
        <v>0.2</v>
      </c>
      <c r="N16" s="96">
        <v>9</v>
      </c>
      <c r="O16" s="96">
        <v>37.200000000000003</v>
      </c>
      <c r="P16" s="96">
        <v>6.6</v>
      </c>
      <c r="Q16" s="96">
        <v>0</v>
      </c>
      <c r="R16" s="96" t="s">
        <v>162</v>
      </c>
      <c r="S16" s="96">
        <v>61</v>
      </c>
      <c r="T16" s="149" t="s">
        <v>162</v>
      </c>
      <c r="U16" s="96">
        <v>0.2</v>
      </c>
      <c r="V16" s="96">
        <v>0.2</v>
      </c>
      <c r="W16" s="96">
        <v>0</v>
      </c>
      <c r="X16" s="96">
        <v>0</v>
      </c>
      <c r="Y16" s="96">
        <v>0.4</v>
      </c>
      <c r="Z16" s="96">
        <v>0.4</v>
      </c>
      <c r="AA16" s="96">
        <v>16.8</v>
      </c>
      <c r="AB16" s="96">
        <v>1.7</v>
      </c>
      <c r="AC16" s="96">
        <v>0.1</v>
      </c>
      <c r="AD16" s="96">
        <v>4.3</v>
      </c>
      <c r="AE16" s="96">
        <v>86.3</v>
      </c>
      <c r="AF16" s="96" t="s">
        <v>162</v>
      </c>
      <c r="AG16" s="96">
        <v>0</v>
      </c>
      <c r="AH16" s="96">
        <v>0</v>
      </c>
      <c r="AI16" s="96">
        <v>0</v>
      </c>
      <c r="AJ16" s="96">
        <v>0</v>
      </c>
      <c r="AK16" s="22">
        <f t="shared" si="0"/>
        <v>239.2</v>
      </c>
      <c r="AL16" s="20">
        <f t="shared" si="1"/>
        <v>8.5428571428571427</v>
      </c>
    </row>
    <row r="17" spans="2:40" x14ac:dyDescent="0.2">
      <c r="B17" s="7" t="str">
        <f t="shared" si="2"/>
        <v>Huasteca_Micos</v>
      </c>
      <c r="C17" s="7" t="s">
        <v>10</v>
      </c>
      <c r="D17" s="7" t="s">
        <v>18</v>
      </c>
      <c r="E17" s="7" t="s">
        <v>11</v>
      </c>
      <c r="F17" s="96">
        <v>0</v>
      </c>
      <c r="G17" s="96">
        <v>1.5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11.4</v>
      </c>
      <c r="O17" s="96" t="s">
        <v>162</v>
      </c>
      <c r="P17" s="96">
        <v>3.2</v>
      </c>
      <c r="Q17" s="96">
        <v>0</v>
      </c>
      <c r="R17" s="96">
        <v>1.3</v>
      </c>
      <c r="S17" s="96">
        <v>34.5</v>
      </c>
      <c r="T17" s="149" t="s">
        <v>162</v>
      </c>
      <c r="U17" s="96">
        <v>3.1</v>
      </c>
      <c r="V17" s="96">
        <v>2.6</v>
      </c>
      <c r="W17" s="96">
        <v>0</v>
      </c>
      <c r="X17" s="96">
        <v>0</v>
      </c>
      <c r="Y17" s="96">
        <v>0</v>
      </c>
      <c r="Z17" s="96">
        <v>0</v>
      </c>
      <c r="AA17" s="96">
        <v>0</v>
      </c>
      <c r="AB17" s="96">
        <v>0</v>
      </c>
      <c r="AC17" s="96" t="s">
        <v>162</v>
      </c>
      <c r="AD17" s="96">
        <v>6.1</v>
      </c>
      <c r="AE17" s="96" t="s">
        <v>162</v>
      </c>
      <c r="AF17" s="96">
        <v>0</v>
      </c>
      <c r="AG17" s="96">
        <v>0</v>
      </c>
      <c r="AH17" s="96">
        <v>0</v>
      </c>
      <c r="AI17" s="96">
        <v>0</v>
      </c>
      <c r="AJ17" s="96">
        <v>0</v>
      </c>
      <c r="AK17" s="22">
        <f t="shared" si="0"/>
        <v>63.70000000000001</v>
      </c>
      <c r="AL17" s="20">
        <f t="shared" si="1"/>
        <v>2.3592592592592596</v>
      </c>
    </row>
    <row r="18" spans="2:40" x14ac:dyDescent="0.2">
      <c r="B18" s="7" t="str">
        <f t="shared" si="2"/>
        <v>Huasteca_Naranjo</v>
      </c>
      <c r="C18" s="7" t="s">
        <v>10</v>
      </c>
      <c r="D18" s="7" t="s">
        <v>16</v>
      </c>
      <c r="E18" s="7" t="s">
        <v>94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0.2</v>
      </c>
      <c r="N18" s="96">
        <v>3.3</v>
      </c>
      <c r="O18" s="96">
        <v>73.5</v>
      </c>
      <c r="P18" s="96">
        <v>29.6</v>
      </c>
      <c r="Q18" s="96">
        <v>0</v>
      </c>
      <c r="R18" s="96">
        <v>0</v>
      </c>
      <c r="S18" s="96">
        <v>34.1</v>
      </c>
      <c r="T18" s="149" t="s">
        <v>162</v>
      </c>
      <c r="U18" s="96">
        <v>4.2</v>
      </c>
      <c r="V18" s="96">
        <v>1</v>
      </c>
      <c r="W18" s="96">
        <v>0</v>
      </c>
      <c r="X18" s="96">
        <v>0</v>
      </c>
      <c r="Y18" s="96" t="s">
        <v>162</v>
      </c>
      <c r="Z18" s="96">
        <v>0</v>
      </c>
      <c r="AA18" s="96">
        <v>1.2</v>
      </c>
      <c r="AB18" s="96">
        <v>0</v>
      </c>
      <c r="AC18" s="96">
        <v>0</v>
      </c>
      <c r="AD18" s="96">
        <v>0.4</v>
      </c>
      <c r="AE18" s="96">
        <v>0</v>
      </c>
      <c r="AF18" s="96">
        <v>0</v>
      </c>
      <c r="AG18" s="96">
        <v>0</v>
      </c>
      <c r="AH18" s="96">
        <v>0</v>
      </c>
      <c r="AI18" s="96">
        <v>0</v>
      </c>
      <c r="AJ18" s="96">
        <v>0</v>
      </c>
      <c r="AK18" s="22">
        <f t="shared" si="0"/>
        <v>147.49999999999997</v>
      </c>
      <c r="AL18" s="20">
        <f t="shared" si="1"/>
        <v>5.0862068965517233</v>
      </c>
    </row>
    <row r="19" spans="2:40" x14ac:dyDescent="0.2">
      <c r="B19" s="7" t="str">
        <f t="shared" si="2"/>
        <v>Huasteca_Pujal</v>
      </c>
      <c r="C19" s="7" t="s">
        <v>10</v>
      </c>
      <c r="D19" s="7" t="s">
        <v>17</v>
      </c>
      <c r="E19" s="7" t="s">
        <v>11</v>
      </c>
      <c r="F19" s="96">
        <v>0</v>
      </c>
      <c r="G19" s="96">
        <v>0</v>
      </c>
      <c r="H19" s="96">
        <v>0</v>
      </c>
      <c r="I19" s="96">
        <v>0</v>
      </c>
      <c r="J19" s="96">
        <v>0.3</v>
      </c>
      <c r="K19" s="96">
        <v>0</v>
      </c>
      <c r="L19" s="96">
        <v>0</v>
      </c>
      <c r="M19" s="96" t="s">
        <v>162</v>
      </c>
      <c r="N19" s="96">
        <v>10</v>
      </c>
      <c r="O19" s="96">
        <v>13.3</v>
      </c>
      <c r="P19" s="96">
        <v>0</v>
      </c>
      <c r="Q19" s="96">
        <v>0</v>
      </c>
      <c r="R19" s="96" t="s">
        <v>162</v>
      </c>
      <c r="S19" s="96">
        <v>34</v>
      </c>
      <c r="T19" s="149" t="s">
        <v>162</v>
      </c>
      <c r="U19" s="96">
        <v>1.7</v>
      </c>
      <c r="V19" s="96">
        <v>0</v>
      </c>
      <c r="W19" s="96">
        <v>0</v>
      </c>
      <c r="X19" s="96">
        <v>0</v>
      </c>
      <c r="Y19" s="96">
        <v>0</v>
      </c>
      <c r="Z19" s="96">
        <v>0</v>
      </c>
      <c r="AA19" s="96">
        <v>2.8</v>
      </c>
      <c r="AB19" s="96">
        <v>0</v>
      </c>
      <c r="AC19" s="96" t="s">
        <v>162</v>
      </c>
      <c r="AD19" s="96">
        <v>1.2</v>
      </c>
      <c r="AE19" s="96">
        <v>3.7</v>
      </c>
      <c r="AF19" s="96">
        <v>0</v>
      </c>
      <c r="AG19" s="96">
        <v>0</v>
      </c>
      <c r="AH19" s="96">
        <v>0</v>
      </c>
      <c r="AI19" s="96">
        <v>0</v>
      </c>
      <c r="AJ19" s="96">
        <v>0</v>
      </c>
      <c r="AK19" s="22">
        <f t="shared" si="0"/>
        <v>67</v>
      </c>
      <c r="AL19" s="20">
        <f t="shared" si="1"/>
        <v>2.4814814814814814</v>
      </c>
    </row>
    <row r="20" spans="2:40" x14ac:dyDescent="0.2">
      <c r="B20" s="7" t="str">
        <f t="shared" si="2"/>
        <v>Huasteca_Requetemu</v>
      </c>
      <c r="C20" s="7" t="s">
        <v>10</v>
      </c>
      <c r="D20" s="7" t="s">
        <v>21</v>
      </c>
      <c r="E20" s="7" t="s">
        <v>116</v>
      </c>
      <c r="F20" s="96">
        <v>0</v>
      </c>
      <c r="G20" s="96" t="s">
        <v>162</v>
      </c>
      <c r="H20" s="96">
        <v>0</v>
      </c>
      <c r="I20" s="96">
        <v>0</v>
      </c>
      <c r="J20" s="96">
        <v>16.7</v>
      </c>
      <c r="K20" s="96">
        <v>0</v>
      </c>
      <c r="L20" s="96">
        <v>0</v>
      </c>
      <c r="M20" s="96">
        <v>0.6</v>
      </c>
      <c r="N20" s="96">
        <v>13.6</v>
      </c>
      <c r="O20" s="96">
        <v>30.8</v>
      </c>
      <c r="P20" s="96">
        <v>7.3</v>
      </c>
      <c r="Q20" s="96">
        <v>0</v>
      </c>
      <c r="R20" s="96">
        <v>0</v>
      </c>
      <c r="S20" s="96">
        <v>52.7</v>
      </c>
      <c r="T20" s="149" t="s">
        <v>162</v>
      </c>
      <c r="U20" s="96">
        <v>0.1</v>
      </c>
      <c r="V20" s="96">
        <v>0</v>
      </c>
      <c r="W20" s="96">
        <v>0</v>
      </c>
      <c r="X20" s="96" t="s">
        <v>162</v>
      </c>
      <c r="Y20" s="96">
        <v>0</v>
      </c>
      <c r="Z20" s="96">
        <v>1.5</v>
      </c>
      <c r="AA20" s="96">
        <v>34</v>
      </c>
      <c r="AB20" s="96">
        <v>2.2999999999999998</v>
      </c>
      <c r="AC20" s="96">
        <v>0.1</v>
      </c>
      <c r="AD20" s="96">
        <v>4.5</v>
      </c>
      <c r="AE20" s="96">
        <v>68</v>
      </c>
      <c r="AF20" s="96">
        <v>0</v>
      </c>
      <c r="AG20" s="96">
        <v>0</v>
      </c>
      <c r="AH20" s="96">
        <v>0</v>
      </c>
      <c r="AI20" s="96">
        <v>0</v>
      </c>
      <c r="AJ20" s="96">
        <v>0</v>
      </c>
      <c r="AK20" s="22">
        <f t="shared" si="0"/>
        <v>232.20000000000002</v>
      </c>
      <c r="AL20" s="20">
        <f t="shared" si="1"/>
        <v>8.2928571428571427</v>
      </c>
    </row>
    <row r="21" spans="2:40" x14ac:dyDescent="0.2">
      <c r="B21" s="7" t="str">
        <f t="shared" si="2"/>
        <v>Huasteca_San Vicente</v>
      </c>
      <c r="C21" s="7" t="s">
        <v>10</v>
      </c>
      <c r="D21" s="7" t="s">
        <v>19</v>
      </c>
      <c r="E21" s="7" t="s">
        <v>118</v>
      </c>
      <c r="F21" s="94">
        <v>0</v>
      </c>
      <c r="G21" s="94">
        <v>0</v>
      </c>
      <c r="H21" s="94">
        <v>0</v>
      </c>
      <c r="I21" s="94">
        <v>0</v>
      </c>
      <c r="J21" s="94">
        <v>9.8000000000000007</v>
      </c>
      <c r="K21" s="94" t="s">
        <v>162</v>
      </c>
      <c r="L21" s="94" t="s">
        <v>162</v>
      </c>
      <c r="M21" s="94">
        <v>0.2</v>
      </c>
      <c r="N21" s="94">
        <v>8</v>
      </c>
      <c r="O21" s="94">
        <v>20.399999999999999</v>
      </c>
      <c r="P21" s="94">
        <v>2.2999999999999998</v>
      </c>
      <c r="Q21" s="94">
        <v>0</v>
      </c>
      <c r="R21" s="94">
        <v>0</v>
      </c>
      <c r="S21" s="94">
        <v>70.8</v>
      </c>
      <c r="T21" s="149" t="s">
        <v>162</v>
      </c>
      <c r="U21" s="94">
        <v>1</v>
      </c>
      <c r="V21" s="94">
        <v>0</v>
      </c>
      <c r="W21" s="94">
        <v>0</v>
      </c>
      <c r="X21" s="94">
        <v>0</v>
      </c>
      <c r="Y21" s="94">
        <v>0</v>
      </c>
      <c r="Z21" s="94">
        <v>0</v>
      </c>
      <c r="AA21" s="94" t="s">
        <v>162</v>
      </c>
      <c r="AB21" s="94">
        <v>0</v>
      </c>
      <c r="AC21" s="94">
        <v>1</v>
      </c>
      <c r="AD21" s="94">
        <v>21.5</v>
      </c>
      <c r="AE21" s="94" t="s">
        <v>162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22">
        <f t="shared" si="0"/>
        <v>135</v>
      </c>
      <c r="AL21" s="20">
        <f t="shared" si="1"/>
        <v>5.1923076923076925</v>
      </c>
    </row>
    <row r="22" spans="2:40" x14ac:dyDescent="0.2">
      <c r="B22" s="7" t="str">
        <f t="shared" si="2"/>
        <v>Huasteca_Santa Rosa</v>
      </c>
      <c r="C22" s="7" t="s">
        <v>10</v>
      </c>
      <c r="D22" s="7" t="s">
        <v>20</v>
      </c>
      <c r="E22" s="7" t="s">
        <v>11</v>
      </c>
      <c r="F22" s="96">
        <v>0</v>
      </c>
      <c r="G22" s="96">
        <v>0</v>
      </c>
      <c r="H22" s="96">
        <v>0</v>
      </c>
      <c r="I22" s="96">
        <v>0</v>
      </c>
      <c r="J22" s="96" t="s">
        <v>162</v>
      </c>
      <c r="K22" s="96">
        <v>0</v>
      </c>
      <c r="L22" s="96">
        <v>0</v>
      </c>
      <c r="M22" s="96">
        <v>0.2</v>
      </c>
      <c r="N22" s="96">
        <v>14.2</v>
      </c>
      <c r="O22" s="96">
        <v>27.2</v>
      </c>
      <c r="P22" s="96">
        <v>4.5</v>
      </c>
      <c r="Q22" s="96">
        <v>0</v>
      </c>
      <c r="R22" s="96">
        <v>0</v>
      </c>
      <c r="S22" s="96">
        <v>34.799999999999997</v>
      </c>
      <c r="T22" s="149" t="s">
        <v>162</v>
      </c>
      <c r="U22" s="96">
        <v>0.7</v>
      </c>
      <c r="V22" s="96" t="s">
        <v>162</v>
      </c>
      <c r="W22" s="96">
        <v>0</v>
      </c>
      <c r="X22" s="96" t="s">
        <v>162</v>
      </c>
      <c r="Y22" s="96">
        <v>0</v>
      </c>
      <c r="Z22" s="96">
        <v>0.2</v>
      </c>
      <c r="AA22" s="96">
        <v>9</v>
      </c>
      <c r="AB22" s="96">
        <v>0</v>
      </c>
      <c r="AC22" s="96">
        <v>1.5</v>
      </c>
      <c r="AD22" s="96">
        <v>0.7</v>
      </c>
      <c r="AE22" s="96">
        <v>16.5</v>
      </c>
      <c r="AF22" s="96">
        <v>0</v>
      </c>
      <c r="AG22" s="96">
        <v>0</v>
      </c>
      <c r="AH22" s="96">
        <v>0</v>
      </c>
      <c r="AI22" s="96">
        <v>0</v>
      </c>
      <c r="AJ22" s="96">
        <v>0</v>
      </c>
      <c r="AK22" s="22">
        <f t="shared" si="0"/>
        <v>109.5</v>
      </c>
      <c r="AL22" s="20">
        <f t="shared" si="1"/>
        <v>4.0555555555555554</v>
      </c>
    </row>
    <row r="23" spans="2:40" x14ac:dyDescent="0.2">
      <c r="B23" s="7" t="str">
        <f t="shared" si="2"/>
        <v>Huasteca_Tamuín</v>
      </c>
      <c r="C23" s="7" t="s">
        <v>10</v>
      </c>
      <c r="D23" s="7" t="s">
        <v>22</v>
      </c>
      <c r="E23" s="7" t="s">
        <v>22</v>
      </c>
      <c r="F23" s="96">
        <v>0</v>
      </c>
      <c r="G23" s="96">
        <v>0</v>
      </c>
      <c r="H23" s="96">
        <v>0</v>
      </c>
      <c r="I23" s="96">
        <v>0</v>
      </c>
      <c r="J23" s="96">
        <v>0.5</v>
      </c>
      <c r="K23" s="96">
        <v>0</v>
      </c>
      <c r="L23" s="96">
        <v>0</v>
      </c>
      <c r="M23" s="96">
        <v>0.6</v>
      </c>
      <c r="N23" s="96">
        <v>10.1</v>
      </c>
      <c r="O23" s="96">
        <v>25.3</v>
      </c>
      <c r="P23" s="96">
        <v>0.3</v>
      </c>
      <c r="Q23" s="96">
        <v>0</v>
      </c>
      <c r="R23" s="96" t="s">
        <v>162</v>
      </c>
      <c r="S23" s="96">
        <v>53</v>
      </c>
      <c r="T23" s="149" t="s">
        <v>162</v>
      </c>
      <c r="U23" s="96">
        <v>0.2</v>
      </c>
      <c r="V23" s="96">
        <v>0</v>
      </c>
      <c r="W23" s="96">
        <v>0</v>
      </c>
      <c r="X23" s="96">
        <v>0</v>
      </c>
      <c r="Y23" s="96">
        <v>0</v>
      </c>
      <c r="Z23" s="96">
        <v>0</v>
      </c>
      <c r="AA23" s="96">
        <v>1.2</v>
      </c>
      <c r="AB23" s="96">
        <v>0</v>
      </c>
      <c r="AC23" s="96">
        <v>0.4</v>
      </c>
      <c r="AD23" s="96">
        <v>0</v>
      </c>
      <c r="AE23" s="96">
        <v>91</v>
      </c>
      <c r="AF23" s="96">
        <v>0</v>
      </c>
      <c r="AG23" s="96">
        <v>0</v>
      </c>
      <c r="AH23" s="96">
        <v>0</v>
      </c>
      <c r="AI23" s="96">
        <v>0</v>
      </c>
      <c r="AJ23" s="96">
        <v>0</v>
      </c>
      <c r="AK23" s="22">
        <f t="shared" si="0"/>
        <v>182.60000000000002</v>
      </c>
      <c r="AL23" s="20">
        <f t="shared" si="1"/>
        <v>6.2965517241379318</v>
      </c>
    </row>
    <row r="24" spans="2:40" x14ac:dyDescent="0.2">
      <c r="B24" s="7" t="str">
        <f t="shared" si="2"/>
        <v>Huasteca_Temamatla</v>
      </c>
      <c r="C24" s="7" t="s">
        <v>10</v>
      </c>
      <c r="D24" s="7" t="s">
        <v>23</v>
      </c>
      <c r="E24" s="7" t="s">
        <v>119</v>
      </c>
      <c r="F24" s="94">
        <v>0</v>
      </c>
      <c r="G24" s="94">
        <v>0</v>
      </c>
      <c r="H24" s="94">
        <v>0</v>
      </c>
      <c r="I24" s="94">
        <v>0</v>
      </c>
      <c r="J24" s="94">
        <v>13.8</v>
      </c>
      <c r="K24" s="94">
        <v>0</v>
      </c>
      <c r="L24" s="94" t="s">
        <v>162</v>
      </c>
      <c r="M24" s="94">
        <v>0</v>
      </c>
      <c r="N24" s="94" t="s">
        <v>162</v>
      </c>
      <c r="O24" s="94">
        <v>82.4</v>
      </c>
      <c r="P24" s="94">
        <v>10</v>
      </c>
      <c r="Q24" s="94">
        <v>0</v>
      </c>
      <c r="R24" s="94">
        <v>1.6</v>
      </c>
      <c r="S24" s="94">
        <v>91.8</v>
      </c>
      <c r="T24" s="149" t="s">
        <v>162</v>
      </c>
      <c r="U24" s="94">
        <v>1.4</v>
      </c>
      <c r="V24" s="94">
        <v>0</v>
      </c>
      <c r="W24" s="94">
        <v>0</v>
      </c>
      <c r="X24" s="94">
        <v>0</v>
      </c>
      <c r="Y24" s="94" t="s">
        <v>162</v>
      </c>
      <c r="Z24" s="94">
        <v>0</v>
      </c>
      <c r="AA24" s="94">
        <v>16.2</v>
      </c>
      <c r="AB24" s="94">
        <v>0</v>
      </c>
      <c r="AC24" s="94">
        <v>0</v>
      </c>
      <c r="AD24" s="94">
        <v>7.2</v>
      </c>
      <c r="AE24" s="94">
        <v>95</v>
      </c>
      <c r="AF24" s="94">
        <v>0.4</v>
      </c>
      <c r="AG24" s="94">
        <v>0</v>
      </c>
      <c r="AH24" s="94">
        <v>0</v>
      </c>
      <c r="AI24" s="94">
        <v>0</v>
      </c>
      <c r="AJ24" s="94">
        <v>0</v>
      </c>
      <c r="AK24" s="22">
        <f t="shared" si="0"/>
        <v>319.79999999999995</v>
      </c>
      <c r="AL24" s="20">
        <f t="shared" si="1"/>
        <v>11.844444444444443</v>
      </c>
    </row>
    <row r="25" spans="2:40" x14ac:dyDescent="0.2">
      <c r="B25" s="7" t="str">
        <f t="shared" si="2"/>
        <v>Huasteca_Tierra Blanca</v>
      </c>
      <c r="C25" s="7" t="s">
        <v>10</v>
      </c>
      <c r="D25" s="7" t="s">
        <v>24</v>
      </c>
      <c r="E25" s="7" t="s">
        <v>119</v>
      </c>
      <c r="F25" s="94">
        <v>0</v>
      </c>
      <c r="G25" s="94">
        <v>0</v>
      </c>
      <c r="H25" s="94">
        <v>0</v>
      </c>
      <c r="I25" s="94">
        <v>0</v>
      </c>
      <c r="J25" s="94">
        <v>2.4</v>
      </c>
      <c r="K25" s="94">
        <v>0</v>
      </c>
      <c r="L25" s="94" t="s">
        <v>162</v>
      </c>
      <c r="M25" s="94">
        <v>0.6</v>
      </c>
      <c r="N25" s="94" t="s">
        <v>162</v>
      </c>
      <c r="O25" s="94">
        <v>38</v>
      </c>
      <c r="P25" s="94">
        <v>11.8</v>
      </c>
      <c r="Q25" s="94">
        <v>0</v>
      </c>
      <c r="R25" s="94">
        <v>0</v>
      </c>
      <c r="S25" s="94">
        <v>61.6</v>
      </c>
      <c r="T25" s="149" t="s">
        <v>162</v>
      </c>
      <c r="U25" s="94">
        <v>0.4</v>
      </c>
      <c r="V25" s="94">
        <v>0</v>
      </c>
      <c r="W25" s="94">
        <v>0</v>
      </c>
      <c r="X25" s="94">
        <v>0</v>
      </c>
      <c r="Y25" s="94" t="s">
        <v>162</v>
      </c>
      <c r="Z25" s="94">
        <v>0</v>
      </c>
      <c r="AA25" s="94">
        <v>6.4</v>
      </c>
      <c r="AB25" s="94">
        <v>0</v>
      </c>
      <c r="AC25" s="94">
        <v>0</v>
      </c>
      <c r="AD25" s="94">
        <v>1.6</v>
      </c>
      <c r="AE25" s="94">
        <v>32</v>
      </c>
      <c r="AF25" s="94">
        <v>0.6</v>
      </c>
      <c r="AG25" s="94">
        <v>0</v>
      </c>
      <c r="AH25" s="94">
        <v>0</v>
      </c>
      <c r="AI25" s="94">
        <v>0</v>
      </c>
      <c r="AJ25" s="94">
        <v>0</v>
      </c>
      <c r="AK25" s="22">
        <f t="shared" si="0"/>
        <v>155.4</v>
      </c>
      <c r="AL25" s="20">
        <f t="shared" si="1"/>
        <v>5.7555555555555555</v>
      </c>
    </row>
    <row r="26" spans="2:40" x14ac:dyDescent="0.2">
      <c r="B26" s="8" t="str">
        <f t="shared" si="2"/>
        <v>Media_Cerritos</v>
      </c>
      <c r="C26" s="8" t="s">
        <v>5</v>
      </c>
      <c r="D26" s="8" t="s">
        <v>6</v>
      </c>
      <c r="E26" s="8" t="s">
        <v>6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 t="s">
        <v>162</v>
      </c>
      <c r="M26" s="96">
        <v>0</v>
      </c>
      <c r="N26" s="96">
        <v>3</v>
      </c>
      <c r="O26" s="96">
        <v>10.5</v>
      </c>
      <c r="P26" s="96">
        <v>25</v>
      </c>
      <c r="Q26" s="96">
        <v>0</v>
      </c>
      <c r="R26" s="96" t="s">
        <v>162</v>
      </c>
      <c r="S26" s="96" t="s">
        <v>162</v>
      </c>
      <c r="T26" s="149" t="s">
        <v>162</v>
      </c>
      <c r="U26" s="96">
        <v>1</v>
      </c>
      <c r="V26" s="96" t="s">
        <v>162</v>
      </c>
      <c r="W26" s="96" t="s">
        <v>162</v>
      </c>
      <c r="X26" s="96" t="s">
        <v>162</v>
      </c>
      <c r="Y26" s="96">
        <v>1</v>
      </c>
      <c r="Z26" s="96" t="s">
        <v>162</v>
      </c>
      <c r="AA26" s="96">
        <v>0</v>
      </c>
      <c r="AB26" s="96">
        <v>0</v>
      </c>
      <c r="AC26" s="96" t="s">
        <v>162</v>
      </c>
      <c r="AD26" s="96" t="s">
        <v>162</v>
      </c>
      <c r="AE26" s="96" t="s">
        <v>162</v>
      </c>
      <c r="AF26" s="96">
        <v>0</v>
      </c>
      <c r="AG26" s="96" t="s">
        <v>162</v>
      </c>
      <c r="AH26" s="96">
        <v>0</v>
      </c>
      <c r="AI26" s="96" t="s">
        <v>162</v>
      </c>
      <c r="AJ26" s="96" t="s">
        <v>162</v>
      </c>
      <c r="AK26" s="22">
        <f t="shared" si="0"/>
        <v>40.5</v>
      </c>
      <c r="AL26" s="20">
        <f t="shared" si="1"/>
        <v>2.3823529411764706</v>
      </c>
    </row>
    <row r="27" spans="2:40" x14ac:dyDescent="0.2">
      <c r="B27" s="8" t="str">
        <f t="shared" si="2"/>
        <v>Media_Rioverde</v>
      </c>
      <c r="C27" s="8" t="s">
        <v>5</v>
      </c>
      <c r="D27" s="8" t="s">
        <v>7</v>
      </c>
      <c r="E27" s="8" t="s">
        <v>7</v>
      </c>
      <c r="F27" s="96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0.8</v>
      </c>
      <c r="N27" s="96">
        <v>10.4</v>
      </c>
      <c r="O27" s="96">
        <v>12.7</v>
      </c>
      <c r="P27" s="96">
        <v>14</v>
      </c>
      <c r="Q27" s="96">
        <v>0</v>
      </c>
      <c r="R27" s="96" t="s">
        <v>162</v>
      </c>
      <c r="S27" s="96" t="s">
        <v>162</v>
      </c>
      <c r="T27" s="149" t="s">
        <v>162</v>
      </c>
      <c r="U27" s="96">
        <v>0.5</v>
      </c>
      <c r="V27" s="96">
        <v>0</v>
      </c>
      <c r="W27" s="96">
        <v>0</v>
      </c>
      <c r="X27" s="96">
        <v>0</v>
      </c>
      <c r="Y27" s="96">
        <v>0</v>
      </c>
      <c r="Z27" s="96">
        <v>0</v>
      </c>
      <c r="AA27" s="96">
        <v>0.2</v>
      </c>
      <c r="AB27" s="96">
        <v>0</v>
      </c>
      <c r="AC27" s="96">
        <v>0.5</v>
      </c>
      <c r="AD27" s="96">
        <v>1.4</v>
      </c>
      <c r="AE27" s="96">
        <v>0</v>
      </c>
      <c r="AF27" s="96">
        <v>0</v>
      </c>
      <c r="AG27" s="96">
        <v>0</v>
      </c>
      <c r="AH27" s="96">
        <v>0</v>
      </c>
      <c r="AI27" s="96">
        <v>0</v>
      </c>
      <c r="AJ27" s="96">
        <v>0</v>
      </c>
      <c r="AK27" s="22">
        <f t="shared" si="0"/>
        <v>40.5</v>
      </c>
      <c r="AL27" s="20">
        <f t="shared" si="1"/>
        <v>1.4464285714285714</v>
      </c>
    </row>
    <row r="28" spans="2:40" x14ac:dyDescent="0.2">
      <c r="B28" s="8" t="str">
        <f t="shared" si="2"/>
        <v>Media_San Ciro</v>
      </c>
      <c r="C28" s="8" t="s">
        <v>5</v>
      </c>
      <c r="D28" s="8" t="s">
        <v>8</v>
      </c>
      <c r="E28" s="8" t="s">
        <v>112</v>
      </c>
      <c r="F28" s="96">
        <v>0</v>
      </c>
      <c r="G28" s="96">
        <v>0</v>
      </c>
      <c r="H28" s="96">
        <v>0</v>
      </c>
      <c r="I28" s="96">
        <v>0</v>
      </c>
      <c r="J28" s="96" t="s">
        <v>162</v>
      </c>
      <c r="K28" s="96">
        <v>0</v>
      </c>
      <c r="L28" s="96">
        <v>0</v>
      </c>
      <c r="M28" s="96">
        <v>0.3</v>
      </c>
      <c r="N28" s="96">
        <v>16.8</v>
      </c>
      <c r="O28" s="96">
        <v>16.2</v>
      </c>
      <c r="P28" s="96">
        <v>3.5</v>
      </c>
      <c r="Q28" s="96">
        <v>0</v>
      </c>
      <c r="R28" s="96">
        <v>2.5</v>
      </c>
      <c r="S28" s="96">
        <v>59</v>
      </c>
      <c r="T28" s="149" t="s">
        <v>162</v>
      </c>
      <c r="U28" s="96">
        <v>0.3</v>
      </c>
      <c r="V28" s="96">
        <v>0</v>
      </c>
      <c r="W28" s="96">
        <v>0</v>
      </c>
      <c r="X28" s="96">
        <v>0</v>
      </c>
      <c r="Y28" s="96">
        <v>1.2</v>
      </c>
      <c r="Z28" s="96">
        <v>0</v>
      </c>
      <c r="AA28" s="96">
        <v>11</v>
      </c>
      <c r="AB28" s="96" t="s">
        <v>162</v>
      </c>
      <c r="AC28" s="96">
        <v>4.2</v>
      </c>
      <c r="AD28" s="96">
        <v>0.5</v>
      </c>
      <c r="AE28" s="96">
        <v>7.3</v>
      </c>
      <c r="AF28" s="96">
        <v>0</v>
      </c>
      <c r="AG28" s="96">
        <v>0</v>
      </c>
      <c r="AH28" s="96">
        <v>0</v>
      </c>
      <c r="AI28" s="96">
        <v>0</v>
      </c>
      <c r="AJ28" s="96">
        <v>0</v>
      </c>
      <c r="AK28" s="22">
        <f t="shared" si="0"/>
        <v>122.8</v>
      </c>
      <c r="AL28" s="20">
        <f t="shared" si="1"/>
        <v>4.3857142857142852</v>
      </c>
    </row>
    <row r="29" spans="2:40" customFormat="1" ht="15" x14ac:dyDescent="0.25">
      <c r="B29" s="17" t="str">
        <f t="shared" si="2"/>
        <v>Altiplano_Los Quintos</v>
      </c>
      <c r="C29" s="17" t="s">
        <v>0</v>
      </c>
      <c r="D29" s="17" t="s">
        <v>50</v>
      </c>
      <c r="E29" s="17" t="s">
        <v>51</v>
      </c>
      <c r="F29" s="96">
        <v>0</v>
      </c>
      <c r="G29" s="96">
        <v>0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96">
        <v>0</v>
      </c>
      <c r="N29" s="96">
        <v>0</v>
      </c>
      <c r="O29" s="96">
        <v>0</v>
      </c>
      <c r="P29" s="96">
        <v>0</v>
      </c>
      <c r="Q29" s="96">
        <v>0</v>
      </c>
      <c r="R29" s="96">
        <v>0</v>
      </c>
      <c r="S29" s="96">
        <v>0</v>
      </c>
      <c r="T29" s="96">
        <v>0</v>
      </c>
      <c r="U29" s="96">
        <v>0</v>
      </c>
      <c r="V29" s="96">
        <v>0.6</v>
      </c>
      <c r="W29" s="96">
        <v>0</v>
      </c>
      <c r="X29" s="96">
        <v>0</v>
      </c>
      <c r="Y29" s="96">
        <v>0</v>
      </c>
      <c r="Z29" s="96">
        <v>0</v>
      </c>
      <c r="AA29" s="96">
        <v>0</v>
      </c>
      <c r="AB29" s="96">
        <v>0</v>
      </c>
      <c r="AC29" s="96">
        <v>0</v>
      </c>
      <c r="AD29" s="96">
        <v>0</v>
      </c>
      <c r="AE29" s="96">
        <v>0</v>
      </c>
      <c r="AF29" s="96">
        <v>0.2</v>
      </c>
      <c r="AG29" s="96">
        <v>0</v>
      </c>
      <c r="AH29" s="96">
        <v>0</v>
      </c>
      <c r="AI29" s="96">
        <v>0</v>
      </c>
      <c r="AJ29" s="96">
        <v>0</v>
      </c>
      <c r="AK29" s="22">
        <f t="shared" ref="AK29:AK80" si="3">SUM(F29:AJ29)</f>
        <v>0.8</v>
      </c>
      <c r="AL29" s="20">
        <f t="shared" ref="AL29:AL80" si="4">AVERAGE(F29:AJ29)</f>
        <v>2.5806451612903226E-2</v>
      </c>
    </row>
    <row r="30" spans="2:40" customFormat="1" ht="15" x14ac:dyDescent="0.25">
      <c r="B30" s="17" t="str">
        <f t="shared" si="2"/>
        <v>Altiplano_El Cuijal</v>
      </c>
      <c r="C30" s="17" t="s">
        <v>0</v>
      </c>
      <c r="D30" s="17" t="s">
        <v>52</v>
      </c>
      <c r="E30" s="17" t="s">
        <v>61</v>
      </c>
      <c r="F30" s="167" t="s">
        <v>162</v>
      </c>
      <c r="G30" s="167" t="s">
        <v>162</v>
      </c>
      <c r="H30" s="167" t="s">
        <v>162</v>
      </c>
      <c r="I30" s="167" t="s">
        <v>162</v>
      </c>
      <c r="J30" s="167" t="s">
        <v>162</v>
      </c>
      <c r="K30" s="167" t="s">
        <v>162</v>
      </c>
      <c r="L30" s="167" t="s">
        <v>162</v>
      </c>
      <c r="M30" s="167" t="s">
        <v>162</v>
      </c>
      <c r="N30" s="167" t="s">
        <v>162</v>
      </c>
      <c r="O30" s="167" t="s">
        <v>162</v>
      </c>
      <c r="P30" s="167" t="s">
        <v>162</v>
      </c>
      <c r="Q30" s="167" t="s">
        <v>162</v>
      </c>
      <c r="R30" s="167" t="s">
        <v>162</v>
      </c>
      <c r="S30" s="167" t="s">
        <v>162</v>
      </c>
      <c r="T30" s="167" t="s">
        <v>162</v>
      </c>
      <c r="U30" s="167" t="s">
        <v>162</v>
      </c>
      <c r="V30" s="167" t="s">
        <v>162</v>
      </c>
      <c r="W30" s="167" t="s">
        <v>162</v>
      </c>
      <c r="X30" s="167" t="s">
        <v>162</v>
      </c>
      <c r="Y30" s="167" t="s">
        <v>162</v>
      </c>
      <c r="Z30" s="167" t="s">
        <v>162</v>
      </c>
      <c r="AA30" s="167" t="s">
        <v>162</v>
      </c>
      <c r="AB30" s="167" t="s">
        <v>162</v>
      </c>
      <c r="AC30" s="167" t="s">
        <v>162</v>
      </c>
      <c r="AD30" s="167" t="s">
        <v>162</v>
      </c>
      <c r="AE30" s="167" t="s">
        <v>162</v>
      </c>
      <c r="AF30" s="167" t="s">
        <v>162</v>
      </c>
      <c r="AG30" s="167" t="s">
        <v>162</v>
      </c>
      <c r="AH30" s="167" t="s">
        <v>162</v>
      </c>
      <c r="AI30" s="167" t="s">
        <v>162</v>
      </c>
      <c r="AJ30" s="167">
        <v>0</v>
      </c>
      <c r="AK30" s="22">
        <f t="shared" si="3"/>
        <v>0</v>
      </c>
      <c r="AL30" s="20">
        <f t="shared" si="4"/>
        <v>0</v>
      </c>
      <c r="AN30" s="16"/>
    </row>
    <row r="31" spans="2:40" customFormat="1" ht="15" x14ac:dyDescent="0.25">
      <c r="B31" s="17" t="str">
        <f t="shared" si="2"/>
        <v>Altiplano_Charcas</v>
      </c>
      <c r="C31" s="17" t="s">
        <v>0</v>
      </c>
      <c r="D31" s="17" t="s">
        <v>54</v>
      </c>
      <c r="E31" s="17" t="s">
        <v>54</v>
      </c>
      <c r="F31" s="96">
        <v>0</v>
      </c>
      <c r="G31" s="96">
        <v>0</v>
      </c>
      <c r="H31" s="96">
        <v>0</v>
      </c>
      <c r="I31" s="96">
        <v>0</v>
      </c>
      <c r="J31" s="96">
        <v>2.4</v>
      </c>
      <c r="K31" s="96">
        <v>1</v>
      </c>
      <c r="L31" s="96">
        <v>0</v>
      </c>
      <c r="M31" s="96">
        <v>0.8</v>
      </c>
      <c r="N31" s="96">
        <v>2.6</v>
      </c>
      <c r="O31" s="96">
        <v>1.2</v>
      </c>
      <c r="P31" s="96">
        <v>1.8</v>
      </c>
      <c r="Q31" s="96">
        <v>0</v>
      </c>
      <c r="R31" s="96">
        <v>0</v>
      </c>
      <c r="S31" s="96">
        <v>2</v>
      </c>
      <c r="T31" s="167" t="s">
        <v>162</v>
      </c>
      <c r="U31" s="167" t="s">
        <v>162</v>
      </c>
      <c r="V31" s="167" t="s">
        <v>162</v>
      </c>
      <c r="W31" s="167" t="s">
        <v>162</v>
      </c>
      <c r="X31" s="167" t="s">
        <v>162</v>
      </c>
      <c r="Y31" s="167" t="s">
        <v>162</v>
      </c>
      <c r="Z31" s="167" t="s">
        <v>162</v>
      </c>
      <c r="AA31" s="167" t="s">
        <v>162</v>
      </c>
      <c r="AB31" s="167" t="s">
        <v>162</v>
      </c>
      <c r="AC31" s="167" t="s">
        <v>162</v>
      </c>
      <c r="AD31" s="167" t="s">
        <v>162</v>
      </c>
      <c r="AE31" s="167" t="s">
        <v>162</v>
      </c>
      <c r="AF31" s="167" t="s">
        <v>162</v>
      </c>
      <c r="AG31" s="167" t="s">
        <v>162</v>
      </c>
      <c r="AH31" s="167" t="s">
        <v>162</v>
      </c>
      <c r="AI31" s="167" t="s">
        <v>162</v>
      </c>
      <c r="AJ31" s="167" t="s">
        <v>162</v>
      </c>
      <c r="AK31" s="22">
        <f t="shared" si="3"/>
        <v>11.8</v>
      </c>
      <c r="AL31" s="20">
        <f t="shared" si="4"/>
        <v>0.84285714285714286</v>
      </c>
    </row>
    <row r="32" spans="2:40" customFormat="1" ht="15" x14ac:dyDescent="0.25">
      <c r="B32" s="17" t="str">
        <f t="shared" si="2"/>
        <v>Altiplano_El Huizache</v>
      </c>
      <c r="C32" s="17" t="s">
        <v>0</v>
      </c>
      <c r="D32" s="17" t="s">
        <v>55</v>
      </c>
      <c r="E32" s="17" t="s">
        <v>144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6</v>
      </c>
      <c r="O32" s="96">
        <v>0.4</v>
      </c>
      <c r="P32" s="96">
        <v>7</v>
      </c>
      <c r="Q32" s="96">
        <v>2.8</v>
      </c>
      <c r="R32" s="96">
        <v>0</v>
      </c>
      <c r="S32" s="96">
        <v>13.8</v>
      </c>
      <c r="T32" s="96">
        <v>12</v>
      </c>
      <c r="U32" s="96">
        <v>2</v>
      </c>
      <c r="V32" s="96">
        <v>6</v>
      </c>
      <c r="W32" s="96">
        <v>0</v>
      </c>
      <c r="X32" s="96">
        <v>0</v>
      </c>
      <c r="Y32" s="96">
        <v>16.600000000000001</v>
      </c>
      <c r="Z32" s="96">
        <v>0.4</v>
      </c>
      <c r="AA32" s="96">
        <v>0</v>
      </c>
      <c r="AB32" s="96">
        <v>0</v>
      </c>
      <c r="AC32" s="96">
        <v>0</v>
      </c>
      <c r="AD32" s="96">
        <v>0</v>
      </c>
      <c r="AE32" s="96">
        <v>0</v>
      </c>
      <c r="AF32" s="96">
        <v>0</v>
      </c>
      <c r="AG32" s="96">
        <v>0</v>
      </c>
      <c r="AH32" s="96">
        <v>0</v>
      </c>
      <c r="AI32" s="96">
        <v>0</v>
      </c>
      <c r="AJ32" s="96">
        <v>0</v>
      </c>
      <c r="AK32" s="22">
        <f t="shared" si="3"/>
        <v>67</v>
      </c>
      <c r="AL32" s="20">
        <f t="shared" si="4"/>
        <v>2.161290322580645</v>
      </c>
      <c r="AN32" s="16"/>
    </row>
    <row r="33" spans="2:40" customFormat="1" ht="15" x14ac:dyDescent="0.25">
      <c r="B33" s="17" t="str">
        <f t="shared" si="2"/>
        <v>Altiplano_El Vergel</v>
      </c>
      <c r="C33" s="17" t="s">
        <v>0</v>
      </c>
      <c r="D33" s="17" t="s">
        <v>143</v>
      </c>
      <c r="E33" s="17" t="s">
        <v>1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0</v>
      </c>
      <c r="L33" s="96">
        <v>0</v>
      </c>
      <c r="M33" s="96">
        <v>4.8</v>
      </c>
      <c r="N33" s="96">
        <v>1.4</v>
      </c>
      <c r="O33" s="96">
        <v>0.2</v>
      </c>
      <c r="P33" s="96">
        <v>6.8</v>
      </c>
      <c r="Q33" s="96">
        <v>0</v>
      </c>
      <c r="R33" s="96">
        <v>0</v>
      </c>
      <c r="S33" s="96">
        <v>15.2</v>
      </c>
      <c r="T33" s="96">
        <v>13.4</v>
      </c>
      <c r="U33" s="96">
        <v>3.6</v>
      </c>
      <c r="V33" s="96">
        <v>12</v>
      </c>
      <c r="W33" s="96">
        <v>0</v>
      </c>
      <c r="X33" s="96">
        <v>0</v>
      </c>
      <c r="Y33" s="96">
        <v>0.6</v>
      </c>
      <c r="Z33" s="96">
        <v>3.2</v>
      </c>
      <c r="AA33" s="96">
        <v>0.2</v>
      </c>
      <c r="AB33" s="96">
        <v>0</v>
      </c>
      <c r="AC33" s="96">
        <v>0</v>
      </c>
      <c r="AD33" s="96">
        <v>0</v>
      </c>
      <c r="AE33" s="96">
        <v>0</v>
      </c>
      <c r="AF33" s="96">
        <v>1</v>
      </c>
      <c r="AG33" s="96">
        <v>0</v>
      </c>
      <c r="AH33" s="96">
        <v>0</v>
      </c>
      <c r="AI33" s="96">
        <v>0</v>
      </c>
      <c r="AJ33" s="96">
        <v>0</v>
      </c>
      <c r="AK33" s="22">
        <f t="shared" si="3"/>
        <v>62.400000000000006</v>
      </c>
      <c r="AL33" s="20">
        <f t="shared" si="4"/>
        <v>2.0129032258064519</v>
      </c>
    </row>
    <row r="34" spans="2:40" customFormat="1" ht="15" x14ac:dyDescent="0.25">
      <c r="B34" s="17" t="str">
        <f t="shared" si="2"/>
        <v xml:space="preserve">Altiplano_Pocitos </v>
      </c>
      <c r="C34" s="17" t="s">
        <v>0</v>
      </c>
      <c r="D34" s="17" t="s">
        <v>57</v>
      </c>
      <c r="E34" s="17" t="s">
        <v>1</v>
      </c>
      <c r="F34" s="96">
        <v>0</v>
      </c>
      <c r="G34" s="96">
        <v>0</v>
      </c>
      <c r="H34" s="96">
        <v>0</v>
      </c>
      <c r="I34" s="96">
        <v>0</v>
      </c>
      <c r="J34" s="96">
        <v>0.4</v>
      </c>
      <c r="K34" s="96">
        <v>0</v>
      </c>
      <c r="L34" s="96">
        <v>0</v>
      </c>
      <c r="M34" s="96">
        <v>4.2</v>
      </c>
      <c r="N34" s="96">
        <v>2.4</v>
      </c>
      <c r="O34" s="96">
        <v>4.5999999999999996</v>
      </c>
      <c r="P34" s="96">
        <v>14.8</v>
      </c>
      <c r="Q34" s="96">
        <v>0</v>
      </c>
      <c r="R34" s="96">
        <v>8.4</v>
      </c>
      <c r="S34" s="96">
        <v>15.8</v>
      </c>
      <c r="T34" s="96">
        <v>7.4</v>
      </c>
      <c r="U34" s="96">
        <v>2.2000000000000002</v>
      </c>
      <c r="V34" s="96">
        <v>17.600000000000001</v>
      </c>
      <c r="W34" s="96">
        <v>0</v>
      </c>
      <c r="X34" s="96">
        <v>0</v>
      </c>
      <c r="Y34" s="96">
        <v>2.8</v>
      </c>
      <c r="Z34" s="96">
        <v>66.2</v>
      </c>
      <c r="AA34" s="96">
        <v>0.2</v>
      </c>
      <c r="AB34" s="96">
        <v>0</v>
      </c>
      <c r="AC34" s="96">
        <v>0</v>
      </c>
      <c r="AD34" s="96">
        <v>0</v>
      </c>
      <c r="AE34" s="96">
        <v>0</v>
      </c>
      <c r="AF34" s="96">
        <v>0</v>
      </c>
      <c r="AG34" s="96">
        <v>0.4</v>
      </c>
      <c r="AH34" s="96">
        <v>0</v>
      </c>
      <c r="AI34" s="96">
        <v>0</v>
      </c>
      <c r="AJ34" s="96">
        <v>0</v>
      </c>
      <c r="AK34" s="22">
        <f t="shared" si="3"/>
        <v>147.4</v>
      </c>
      <c r="AL34" s="20">
        <f t="shared" si="4"/>
        <v>4.7548387096774194</v>
      </c>
      <c r="AN34" s="16"/>
    </row>
    <row r="35" spans="2:40" customFormat="1" ht="15" x14ac:dyDescent="0.25">
      <c r="B35" s="17" t="str">
        <f t="shared" si="2"/>
        <v>Altiplano_Banderillas</v>
      </c>
      <c r="C35" s="17" t="s">
        <v>0</v>
      </c>
      <c r="D35" s="17" t="s">
        <v>58</v>
      </c>
      <c r="E35" s="17" t="s">
        <v>59</v>
      </c>
      <c r="F35" s="96">
        <v>0</v>
      </c>
      <c r="G35" s="96">
        <v>0</v>
      </c>
      <c r="H35" s="96">
        <v>0</v>
      </c>
      <c r="I35" s="96">
        <v>0</v>
      </c>
      <c r="J35" s="96">
        <v>0</v>
      </c>
      <c r="K35" s="96">
        <v>0</v>
      </c>
      <c r="L35" s="96">
        <v>2.8</v>
      </c>
      <c r="M35" s="96">
        <v>1.4</v>
      </c>
      <c r="N35" s="96">
        <v>6</v>
      </c>
      <c r="O35" s="96">
        <v>0</v>
      </c>
      <c r="P35" s="96">
        <v>5.6</v>
      </c>
      <c r="Q35" s="96">
        <v>0</v>
      </c>
      <c r="R35" s="96">
        <v>0</v>
      </c>
      <c r="S35" s="96">
        <v>0</v>
      </c>
      <c r="T35" s="167" t="s">
        <v>162</v>
      </c>
      <c r="U35" s="167" t="s">
        <v>162</v>
      </c>
      <c r="V35" s="167" t="s">
        <v>162</v>
      </c>
      <c r="W35" s="167" t="s">
        <v>162</v>
      </c>
      <c r="X35" s="167" t="s">
        <v>162</v>
      </c>
      <c r="Y35" s="167" t="s">
        <v>162</v>
      </c>
      <c r="Z35" s="167" t="s">
        <v>162</v>
      </c>
      <c r="AA35" s="167" t="s">
        <v>162</v>
      </c>
      <c r="AB35" s="167" t="s">
        <v>162</v>
      </c>
      <c r="AC35" s="167" t="s">
        <v>162</v>
      </c>
      <c r="AD35" s="167" t="s">
        <v>162</v>
      </c>
      <c r="AE35" s="167" t="s">
        <v>162</v>
      </c>
      <c r="AF35" s="167" t="s">
        <v>162</v>
      </c>
      <c r="AG35" s="167" t="s">
        <v>162</v>
      </c>
      <c r="AH35" s="167" t="s">
        <v>162</v>
      </c>
      <c r="AI35" s="167" t="s">
        <v>162</v>
      </c>
      <c r="AJ35" s="167" t="s">
        <v>162</v>
      </c>
      <c r="AK35" s="22">
        <f t="shared" si="3"/>
        <v>15.799999999999999</v>
      </c>
      <c r="AL35" s="20">
        <f t="shared" si="4"/>
        <v>1.1285714285714286</v>
      </c>
    </row>
    <row r="36" spans="2:40" customFormat="1" ht="15" x14ac:dyDescent="0.25">
      <c r="B36" s="17" t="str">
        <f t="shared" si="2"/>
        <v>Altiplano_Sabanillas</v>
      </c>
      <c r="C36" s="17" t="s">
        <v>0</v>
      </c>
      <c r="D36" s="17" t="s">
        <v>60</v>
      </c>
      <c r="E36" s="17" t="s">
        <v>61</v>
      </c>
      <c r="F36" s="96">
        <v>0</v>
      </c>
      <c r="G36" s="96">
        <v>0</v>
      </c>
      <c r="H36" s="96">
        <v>0</v>
      </c>
      <c r="I36" s="96">
        <v>0</v>
      </c>
      <c r="J36" s="96">
        <v>0</v>
      </c>
      <c r="K36" s="96">
        <v>0</v>
      </c>
      <c r="L36" s="96">
        <v>0</v>
      </c>
      <c r="M36" s="96">
        <v>0</v>
      </c>
      <c r="N36" s="96">
        <v>0</v>
      </c>
      <c r="O36" s="96">
        <v>0</v>
      </c>
      <c r="P36" s="96">
        <v>0</v>
      </c>
      <c r="Q36" s="96">
        <v>0</v>
      </c>
      <c r="R36" s="96">
        <v>0</v>
      </c>
      <c r="S36" s="96">
        <v>0</v>
      </c>
      <c r="T36" s="96">
        <v>0</v>
      </c>
      <c r="U36" s="96">
        <v>0</v>
      </c>
      <c r="V36" s="96">
        <v>0</v>
      </c>
      <c r="W36" s="96">
        <v>0</v>
      </c>
      <c r="X36" s="96">
        <v>0</v>
      </c>
      <c r="Y36" s="96">
        <v>0</v>
      </c>
      <c r="Z36" s="96">
        <v>0</v>
      </c>
      <c r="AA36" s="96">
        <v>0</v>
      </c>
      <c r="AB36" s="96">
        <v>0</v>
      </c>
      <c r="AC36" s="96">
        <v>0</v>
      </c>
      <c r="AD36" s="96">
        <v>0</v>
      </c>
      <c r="AE36" s="96">
        <v>0</v>
      </c>
      <c r="AF36" s="96">
        <v>0</v>
      </c>
      <c r="AG36" s="96">
        <v>0</v>
      </c>
      <c r="AH36" s="96">
        <v>0</v>
      </c>
      <c r="AI36" s="96">
        <v>0</v>
      </c>
      <c r="AJ36" s="96">
        <v>0</v>
      </c>
      <c r="AK36" s="22">
        <f t="shared" si="3"/>
        <v>0</v>
      </c>
      <c r="AL36" s="20">
        <f t="shared" si="4"/>
        <v>0</v>
      </c>
      <c r="AN36" s="16"/>
    </row>
    <row r="37" spans="2:40" customFormat="1" ht="15" x14ac:dyDescent="0.25">
      <c r="B37" s="17" t="str">
        <f t="shared" si="2"/>
        <v>Altiplano_BuenaVista</v>
      </c>
      <c r="C37" s="17" t="s">
        <v>0</v>
      </c>
      <c r="D37" s="17" t="s">
        <v>62</v>
      </c>
      <c r="E37" s="17" t="s">
        <v>63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0.2</v>
      </c>
      <c r="L37" s="96">
        <v>0.2</v>
      </c>
      <c r="M37" s="96">
        <v>4</v>
      </c>
      <c r="N37" s="96">
        <v>2.4</v>
      </c>
      <c r="O37" s="96">
        <v>0</v>
      </c>
      <c r="P37" s="96">
        <v>3</v>
      </c>
      <c r="Q37" s="96">
        <v>0</v>
      </c>
      <c r="R37" s="96">
        <v>3.6</v>
      </c>
      <c r="S37" s="96">
        <v>0.8</v>
      </c>
      <c r="T37" s="167" t="s">
        <v>162</v>
      </c>
      <c r="U37" s="167" t="s">
        <v>162</v>
      </c>
      <c r="V37" s="167" t="s">
        <v>162</v>
      </c>
      <c r="W37" s="167" t="s">
        <v>162</v>
      </c>
      <c r="X37" s="167" t="s">
        <v>162</v>
      </c>
      <c r="Y37" s="167" t="s">
        <v>162</v>
      </c>
      <c r="Z37" s="167" t="s">
        <v>162</v>
      </c>
      <c r="AA37" s="167" t="s">
        <v>162</v>
      </c>
      <c r="AB37" s="167" t="s">
        <v>162</v>
      </c>
      <c r="AC37" s="167" t="s">
        <v>162</v>
      </c>
      <c r="AD37" s="167" t="s">
        <v>162</v>
      </c>
      <c r="AE37" s="167" t="s">
        <v>162</v>
      </c>
      <c r="AF37" s="167" t="s">
        <v>162</v>
      </c>
      <c r="AG37" s="167" t="s">
        <v>162</v>
      </c>
      <c r="AH37" s="167" t="s">
        <v>162</v>
      </c>
      <c r="AI37" s="167" t="s">
        <v>162</v>
      </c>
      <c r="AJ37" s="167" t="s">
        <v>162</v>
      </c>
      <c r="AK37" s="22">
        <f t="shared" si="3"/>
        <v>14.200000000000001</v>
      </c>
      <c r="AL37" s="20">
        <f t="shared" si="4"/>
        <v>1.0142857142857145</v>
      </c>
    </row>
    <row r="38" spans="2:40" customFormat="1" ht="15" x14ac:dyDescent="0.25">
      <c r="B38" s="17" t="str">
        <f t="shared" si="2"/>
        <v>Altiplano_La Terquedad</v>
      </c>
      <c r="C38" s="17" t="s">
        <v>0</v>
      </c>
      <c r="D38" s="17" t="s">
        <v>64</v>
      </c>
      <c r="E38" s="17" t="s">
        <v>63</v>
      </c>
      <c r="F38" s="96">
        <v>0</v>
      </c>
      <c r="G38" s="96">
        <v>0</v>
      </c>
      <c r="H38" s="96">
        <v>0</v>
      </c>
      <c r="I38" s="96">
        <v>0</v>
      </c>
      <c r="J38" s="96">
        <v>0</v>
      </c>
      <c r="K38" s="96">
        <v>0</v>
      </c>
      <c r="L38" s="96">
        <v>0</v>
      </c>
      <c r="M38" s="96">
        <v>0</v>
      </c>
      <c r="N38" s="96">
        <v>1.2</v>
      </c>
      <c r="O38" s="96">
        <v>2.4</v>
      </c>
      <c r="P38" s="96">
        <v>5.2</v>
      </c>
      <c r="Q38" s="96">
        <v>0.2</v>
      </c>
      <c r="R38" s="96">
        <v>0</v>
      </c>
      <c r="S38" s="96">
        <v>16</v>
      </c>
      <c r="T38" s="96">
        <v>11</v>
      </c>
      <c r="U38" s="96">
        <v>1.4</v>
      </c>
      <c r="V38" s="96">
        <v>7.8</v>
      </c>
      <c r="W38" s="96">
        <v>0</v>
      </c>
      <c r="X38" s="96">
        <v>0</v>
      </c>
      <c r="Y38" s="96">
        <v>38.200000000000003</v>
      </c>
      <c r="Z38" s="96">
        <v>1.2</v>
      </c>
      <c r="AA38" s="96">
        <v>0</v>
      </c>
      <c r="AB38" s="96">
        <v>0</v>
      </c>
      <c r="AC38" s="96">
        <v>0</v>
      </c>
      <c r="AD38" s="96">
        <v>0</v>
      </c>
      <c r="AE38" s="96">
        <v>0</v>
      </c>
      <c r="AF38" s="96">
        <v>0.2</v>
      </c>
      <c r="AG38" s="96">
        <v>0</v>
      </c>
      <c r="AH38" s="96">
        <v>0</v>
      </c>
      <c r="AI38" s="96">
        <v>0</v>
      </c>
      <c r="AJ38" s="96">
        <v>0</v>
      </c>
      <c r="AK38" s="22">
        <f t="shared" si="3"/>
        <v>84.800000000000011</v>
      </c>
      <c r="AL38" s="20">
        <f t="shared" si="4"/>
        <v>2.7354838709677423</v>
      </c>
      <c r="AN38" s="16"/>
    </row>
    <row r="39" spans="2:40" customFormat="1" ht="15" x14ac:dyDescent="0.25">
      <c r="B39" s="17" t="str">
        <f t="shared" si="2"/>
        <v>Altiplano_BuenaVista</v>
      </c>
      <c r="C39" s="17" t="s">
        <v>0</v>
      </c>
      <c r="D39" s="17" t="s">
        <v>62</v>
      </c>
      <c r="E39" s="17" t="s">
        <v>65</v>
      </c>
      <c r="F39" s="96">
        <v>0</v>
      </c>
      <c r="G39" s="96">
        <v>0</v>
      </c>
      <c r="H39" s="96">
        <v>0</v>
      </c>
      <c r="I39" s="96">
        <v>0</v>
      </c>
      <c r="J39" s="96">
        <v>0.2</v>
      </c>
      <c r="K39" s="96">
        <v>0.8</v>
      </c>
      <c r="L39" s="96">
        <v>0</v>
      </c>
      <c r="M39" s="96">
        <v>0.2</v>
      </c>
      <c r="N39" s="96">
        <v>1.2</v>
      </c>
      <c r="O39" s="96">
        <v>0</v>
      </c>
      <c r="P39" s="96">
        <v>10.199999999999999</v>
      </c>
      <c r="Q39" s="96">
        <v>0.2</v>
      </c>
      <c r="R39" s="96">
        <v>0</v>
      </c>
      <c r="S39" s="96">
        <v>5.4</v>
      </c>
      <c r="T39" s="166" t="s">
        <v>162</v>
      </c>
      <c r="U39" s="166" t="s">
        <v>162</v>
      </c>
      <c r="V39" s="166" t="s">
        <v>162</v>
      </c>
      <c r="W39" s="166" t="s">
        <v>162</v>
      </c>
      <c r="X39" s="166" t="s">
        <v>162</v>
      </c>
      <c r="Y39" s="166" t="s">
        <v>162</v>
      </c>
      <c r="Z39" s="166" t="s">
        <v>162</v>
      </c>
      <c r="AA39" s="166" t="s">
        <v>162</v>
      </c>
      <c r="AB39" s="166" t="s">
        <v>162</v>
      </c>
      <c r="AC39" s="166" t="s">
        <v>162</v>
      </c>
      <c r="AD39" s="166" t="s">
        <v>162</v>
      </c>
      <c r="AE39" s="166" t="s">
        <v>162</v>
      </c>
      <c r="AF39" s="165">
        <v>0</v>
      </c>
      <c r="AG39" s="165">
        <v>2.6</v>
      </c>
      <c r="AH39" s="165">
        <v>0</v>
      </c>
      <c r="AI39" s="165">
        <v>0</v>
      </c>
      <c r="AJ39" s="165">
        <v>0</v>
      </c>
      <c r="AK39" s="22">
        <f t="shared" si="3"/>
        <v>20.8</v>
      </c>
      <c r="AL39" s="20">
        <f t="shared" si="4"/>
        <v>1.0947368421052632</v>
      </c>
    </row>
    <row r="40" spans="2:40" customFormat="1" ht="15" x14ac:dyDescent="0.25">
      <c r="B40" s="17" t="str">
        <f t="shared" si="2"/>
        <v>Altiplano_La Dulce</v>
      </c>
      <c r="C40" s="17" t="s">
        <v>0</v>
      </c>
      <c r="D40" s="17" t="s">
        <v>66</v>
      </c>
      <c r="E40" s="17" t="s">
        <v>65</v>
      </c>
      <c r="F40" s="96">
        <v>0</v>
      </c>
      <c r="G40" s="96">
        <v>0</v>
      </c>
      <c r="H40" s="96">
        <v>0</v>
      </c>
      <c r="I40" s="96">
        <v>0</v>
      </c>
      <c r="J40" s="96">
        <v>0</v>
      </c>
      <c r="K40" s="96">
        <v>0</v>
      </c>
      <c r="L40" s="96">
        <v>0</v>
      </c>
      <c r="M40" s="96">
        <v>0</v>
      </c>
      <c r="N40" s="96">
        <v>0</v>
      </c>
      <c r="O40" s="96">
        <v>0</v>
      </c>
      <c r="P40" s="96">
        <v>0</v>
      </c>
      <c r="Q40" s="96">
        <v>0</v>
      </c>
      <c r="R40" s="96">
        <v>0</v>
      </c>
      <c r="S40" s="96">
        <v>0</v>
      </c>
      <c r="T40" s="167" t="s">
        <v>162</v>
      </c>
      <c r="U40" s="167" t="s">
        <v>162</v>
      </c>
      <c r="V40" s="167" t="s">
        <v>162</v>
      </c>
      <c r="W40" s="167" t="s">
        <v>162</v>
      </c>
      <c r="X40" s="167" t="s">
        <v>162</v>
      </c>
      <c r="Y40" s="167" t="s">
        <v>162</v>
      </c>
      <c r="Z40" s="167" t="s">
        <v>162</v>
      </c>
      <c r="AA40" s="167" t="s">
        <v>162</v>
      </c>
      <c r="AB40" s="167" t="s">
        <v>162</v>
      </c>
      <c r="AC40" s="167" t="s">
        <v>162</v>
      </c>
      <c r="AD40" s="167" t="s">
        <v>162</v>
      </c>
      <c r="AE40" s="167" t="s">
        <v>162</v>
      </c>
      <c r="AF40" s="167" t="s">
        <v>162</v>
      </c>
      <c r="AG40" s="167" t="s">
        <v>162</v>
      </c>
      <c r="AH40" s="167" t="s">
        <v>162</v>
      </c>
      <c r="AI40" s="167" t="s">
        <v>162</v>
      </c>
      <c r="AJ40" s="167" t="s">
        <v>162</v>
      </c>
      <c r="AK40" s="22">
        <f t="shared" si="3"/>
        <v>0</v>
      </c>
      <c r="AL40" s="20">
        <f t="shared" si="4"/>
        <v>0</v>
      </c>
      <c r="AN40" s="16"/>
    </row>
    <row r="41" spans="2:40" customFormat="1" ht="15" x14ac:dyDescent="0.25">
      <c r="B41" s="17" t="str">
        <f t="shared" si="2"/>
        <v>Altiplano_Yoliatl</v>
      </c>
      <c r="C41" s="17" t="s">
        <v>0</v>
      </c>
      <c r="D41" s="17" t="s">
        <v>67</v>
      </c>
      <c r="E41" s="17" t="s">
        <v>65</v>
      </c>
      <c r="F41" s="96">
        <v>0</v>
      </c>
      <c r="G41" s="96">
        <v>0</v>
      </c>
      <c r="H41" s="96">
        <v>0</v>
      </c>
      <c r="I41" s="96">
        <v>0</v>
      </c>
      <c r="J41" s="96">
        <v>0</v>
      </c>
      <c r="K41" s="96">
        <v>0</v>
      </c>
      <c r="L41" s="96">
        <v>0</v>
      </c>
      <c r="M41" s="96">
        <v>4</v>
      </c>
      <c r="N41" s="96">
        <v>0.6</v>
      </c>
      <c r="O41" s="96">
        <v>0.8</v>
      </c>
      <c r="P41" s="96">
        <v>5.6</v>
      </c>
      <c r="Q41" s="96">
        <v>0</v>
      </c>
      <c r="R41" s="96">
        <v>0</v>
      </c>
      <c r="S41" s="96">
        <v>1.6</v>
      </c>
      <c r="T41" s="167" t="s">
        <v>162</v>
      </c>
      <c r="U41" s="167" t="s">
        <v>162</v>
      </c>
      <c r="V41" s="167" t="s">
        <v>162</v>
      </c>
      <c r="W41" s="167" t="s">
        <v>162</v>
      </c>
      <c r="X41" s="167" t="s">
        <v>162</v>
      </c>
      <c r="Y41" s="167" t="s">
        <v>162</v>
      </c>
      <c r="Z41" s="167" t="s">
        <v>162</v>
      </c>
      <c r="AA41" s="167" t="s">
        <v>162</v>
      </c>
      <c r="AB41" s="167" t="s">
        <v>162</v>
      </c>
      <c r="AC41" s="167" t="s">
        <v>162</v>
      </c>
      <c r="AD41" s="167" t="s">
        <v>162</v>
      </c>
      <c r="AE41" s="167" t="s">
        <v>162</v>
      </c>
      <c r="AF41" s="167" t="s">
        <v>162</v>
      </c>
      <c r="AG41" s="167" t="s">
        <v>162</v>
      </c>
      <c r="AH41" s="167" t="s">
        <v>162</v>
      </c>
      <c r="AI41" s="167" t="s">
        <v>162</v>
      </c>
      <c r="AJ41" s="167" t="s">
        <v>162</v>
      </c>
      <c r="AK41" s="22">
        <f t="shared" si="3"/>
        <v>12.6</v>
      </c>
      <c r="AL41" s="20">
        <f t="shared" si="4"/>
        <v>0.9</v>
      </c>
    </row>
    <row r="42" spans="2:40" s="83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96">
        <v>0</v>
      </c>
      <c r="G42" s="96">
        <v>0</v>
      </c>
      <c r="H42" s="96">
        <v>0</v>
      </c>
      <c r="I42" s="96">
        <v>0</v>
      </c>
      <c r="J42" s="96">
        <v>0</v>
      </c>
      <c r="K42" s="96">
        <v>0.2</v>
      </c>
      <c r="L42" s="96">
        <v>0</v>
      </c>
      <c r="M42" s="96">
        <v>3.2</v>
      </c>
      <c r="N42" s="96">
        <v>12.2</v>
      </c>
      <c r="O42" s="96">
        <v>0.2</v>
      </c>
      <c r="P42" s="96">
        <v>8.4</v>
      </c>
      <c r="Q42" s="96">
        <v>5.6</v>
      </c>
      <c r="R42" s="96">
        <v>0</v>
      </c>
      <c r="S42" s="96">
        <v>17.399999999999999</v>
      </c>
      <c r="T42" s="96">
        <v>14</v>
      </c>
      <c r="U42" s="96">
        <v>1.4</v>
      </c>
      <c r="V42" s="96">
        <v>6.8</v>
      </c>
      <c r="W42" s="96">
        <v>0</v>
      </c>
      <c r="X42" s="96">
        <v>0</v>
      </c>
      <c r="Y42" s="96">
        <v>16.8</v>
      </c>
      <c r="Z42" s="96">
        <v>0.6</v>
      </c>
      <c r="AA42" s="96">
        <v>0</v>
      </c>
      <c r="AB42" s="96">
        <v>0</v>
      </c>
      <c r="AC42" s="96">
        <v>1</v>
      </c>
      <c r="AD42" s="96">
        <v>0</v>
      </c>
      <c r="AE42" s="165">
        <v>0</v>
      </c>
      <c r="AF42" s="165">
        <v>0</v>
      </c>
      <c r="AG42" s="165">
        <v>15.8</v>
      </c>
      <c r="AH42" s="165">
        <v>0</v>
      </c>
      <c r="AI42" s="165">
        <v>0</v>
      </c>
      <c r="AJ42" s="165">
        <v>0</v>
      </c>
      <c r="AK42" s="22">
        <f t="shared" si="3"/>
        <v>103.59999999999998</v>
      </c>
      <c r="AL42" s="20">
        <f t="shared" si="4"/>
        <v>3.3419354838709672</v>
      </c>
    </row>
    <row r="43" spans="2:40" s="83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96">
        <v>0</v>
      </c>
      <c r="G43" s="96">
        <v>0</v>
      </c>
      <c r="H43" s="96">
        <v>0</v>
      </c>
      <c r="I43" s="96">
        <v>0</v>
      </c>
      <c r="J43" s="96">
        <v>2.4</v>
      </c>
      <c r="K43" s="96">
        <v>0</v>
      </c>
      <c r="L43" s="96">
        <v>0</v>
      </c>
      <c r="M43" s="96">
        <v>14</v>
      </c>
      <c r="N43" s="96">
        <v>7</v>
      </c>
      <c r="O43" s="96">
        <v>0</v>
      </c>
      <c r="P43" s="96">
        <v>4.5999999999999996</v>
      </c>
      <c r="Q43" s="96">
        <v>0</v>
      </c>
      <c r="R43" s="96">
        <v>1.2</v>
      </c>
      <c r="S43" s="96">
        <v>7</v>
      </c>
      <c r="T43" s="96">
        <v>0.2</v>
      </c>
      <c r="U43" s="96">
        <v>7.8</v>
      </c>
      <c r="V43" s="96">
        <v>26.4</v>
      </c>
      <c r="W43" s="96">
        <v>0</v>
      </c>
      <c r="X43" s="96">
        <v>0</v>
      </c>
      <c r="Y43" s="96">
        <v>3.8</v>
      </c>
      <c r="Z43" s="96">
        <v>5</v>
      </c>
      <c r="AA43" s="96">
        <v>0</v>
      </c>
      <c r="AB43" s="96">
        <v>0</v>
      </c>
      <c r="AC43" s="96">
        <v>0</v>
      </c>
      <c r="AD43" s="96">
        <v>0</v>
      </c>
      <c r="AE43" s="96">
        <v>0</v>
      </c>
      <c r="AF43" s="96">
        <v>0</v>
      </c>
      <c r="AG43" s="96">
        <v>0</v>
      </c>
      <c r="AH43" s="96">
        <v>0</v>
      </c>
      <c r="AI43" s="96">
        <v>0</v>
      </c>
      <c r="AJ43" s="96">
        <v>0</v>
      </c>
      <c r="AK43" s="22">
        <f t="shared" si="3"/>
        <v>79.399999999999991</v>
      </c>
      <c r="AL43" s="20">
        <f t="shared" si="4"/>
        <v>2.5612903225806449</v>
      </c>
    </row>
    <row r="44" spans="2:40" s="83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96">
        <v>0</v>
      </c>
      <c r="G44" s="96">
        <v>0</v>
      </c>
      <c r="H44" s="96">
        <v>0</v>
      </c>
      <c r="I44" s="96">
        <v>0</v>
      </c>
      <c r="J44" s="96">
        <v>1</v>
      </c>
      <c r="K44" s="96">
        <v>0.2</v>
      </c>
      <c r="L44" s="96">
        <v>0</v>
      </c>
      <c r="M44" s="96">
        <v>2.6</v>
      </c>
      <c r="N44" s="96">
        <v>3.6</v>
      </c>
      <c r="O44" s="96">
        <v>0</v>
      </c>
      <c r="P44" s="96">
        <v>10.4</v>
      </c>
      <c r="Q44" s="96">
        <v>0</v>
      </c>
      <c r="R44" s="96">
        <v>0.2</v>
      </c>
      <c r="S44" s="96">
        <v>10</v>
      </c>
      <c r="T44" s="96">
        <v>0.2</v>
      </c>
      <c r="U44" s="96">
        <v>14</v>
      </c>
      <c r="V44" s="96">
        <v>36</v>
      </c>
      <c r="W44" s="96">
        <v>0</v>
      </c>
      <c r="X44" s="96">
        <v>0</v>
      </c>
      <c r="Y44" s="96">
        <v>0.2</v>
      </c>
      <c r="Z44" s="96">
        <v>1.2</v>
      </c>
      <c r="AA44" s="96">
        <v>0</v>
      </c>
      <c r="AB44" s="96">
        <v>0</v>
      </c>
      <c r="AC44" s="96">
        <v>0</v>
      </c>
      <c r="AD44" s="96">
        <v>0</v>
      </c>
      <c r="AE44" s="96">
        <v>0</v>
      </c>
      <c r="AF44" s="96">
        <v>0.8</v>
      </c>
      <c r="AG44" s="96">
        <v>0</v>
      </c>
      <c r="AH44" s="96">
        <v>0</v>
      </c>
      <c r="AI44" s="96">
        <v>0</v>
      </c>
      <c r="AJ44" s="96">
        <v>1</v>
      </c>
      <c r="AK44" s="22">
        <f t="shared" si="3"/>
        <v>81.400000000000006</v>
      </c>
      <c r="AL44" s="20">
        <f t="shared" si="4"/>
        <v>2.6258064516129034</v>
      </c>
    </row>
    <row r="45" spans="2:40" s="83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96">
        <v>0</v>
      </c>
      <c r="G45" s="96">
        <v>0</v>
      </c>
      <c r="H45" s="96">
        <v>0</v>
      </c>
      <c r="I45" s="96">
        <v>0</v>
      </c>
      <c r="J45" s="96">
        <v>0.2</v>
      </c>
      <c r="K45" s="96">
        <v>0</v>
      </c>
      <c r="L45" s="96">
        <v>1.6</v>
      </c>
      <c r="M45" s="96">
        <v>5.6</v>
      </c>
      <c r="N45" s="96">
        <v>6.4</v>
      </c>
      <c r="O45" s="96">
        <v>0</v>
      </c>
      <c r="P45" s="96">
        <v>0.2</v>
      </c>
      <c r="Q45" s="96">
        <v>0.6</v>
      </c>
      <c r="R45" s="96">
        <v>0</v>
      </c>
      <c r="S45" s="96">
        <v>9</v>
      </c>
      <c r="T45" s="96">
        <v>0</v>
      </c>
      <c r="U45" s="96">
        <v>13.4</v>
      </c>
      <c r="V45" s="96">
        <v>16.8</v>
      </c>
      <c r="W45" s="96">
        <v>0</v>
      </c>
      <c r="X45" s="96">
        <v>0</v>
      </c>
      <c r="Y45" s="96">
        <v>0.2</v>
      </c>
      <c r="Z45" s="96">
        <v>2.2000000000000002</v>
      </c>
      <c r="AA45" s="96">
        <v>0</v>
      </c>
      <c r="AB45" s="96">
        <v>0</v>
      </c>
      <c r="AC45" s="96">
        <v>0</v>
      </c>
      <c r="AD45" s="96">
        <v>0</v>
      </c>
      <c r="AE45" s="96">
        <v>0</v>
      </c>
      <c r="AF45" s="96">
        <v>0</v>
      </c>
      <c r="AG45" s="96">
        <v>0</v>
      </c>
      <c r="AH45" s="96">
        <v>0</v>
      </c>
      <c r="AI45" s="96">
        <v>0</v>
      </c>
      <c r="AJ45" s="96">
        <v>0</v>
      </c>
      <c r="AK45" s="22">
        <f t="shared" si="3"/>
        <v>56.2</v>
      </c>
      <c r="AL45" s="20">
        <f t="shared" si="4"/>
        <v>1.8129032258064517</v>
      </c>
    </row>
    <row r="46" spans="2:40" s="83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96">
        <v>0</v>
      </c>
      <c r="G46" s="96">
        <v>0</v>
      </c>
      <c r="H46" s="96">
        <v>0</v>
      </c>
      <c r="I46" s="96">
        <v>0</v>
      </c>
      <c r="J46" s="96">
        <v>3.2</v>
      </c>
      <c r="K46" s="96">
        <v>1.2</v>
      </c>
      <c r="L46" s="96">
        <v>0</v>
      </c>
      <c r="M46" s="96">
        <v>0.8</v>
      </c>
      <c r="N46" s="96">
        <v>0</v>
      </c>
      <c r="O46" s="96">
        <v>0</v>
      </c>
      <c r="P46" s="96">
        <v>3.2</v>
      </c>
      <c r="Q46" s="96">
        <v>0</v>
      </c>
      <c r="R46" s="96">
        <v>0</v>
      </c>
      <c r="S46" s="96">
        <v>36.4</v>
      </c>
      <c r="T46" s="96">
        <v>2.4</v>
      </c>
      <c r="U46" s="96">
        <v>23.6</v>
      </c>
      <c r="V46" s="96">
        <v>29</v>
      </c>
      <c r="W46" s="96">
        <v>0.2</v>
      </c>
      <c r="X46" s="96">
        <v>0</v>
      </c>
      <c r="Y46" s="96">
        <v>0.4</v>
      </c>
      <c r="Z46" s="96">
        <v>0</v>
      </c>
      <c r="AA46" s="96">
        <v>0</v>
      </c>
      <c r="AB46" s="96">
        <v>0.4</v>
      </c>
      <c r="AC46" s="96">
        <v>0</v>
      </c>
      <c r="AD46" s="96">
        <v>0</v>
      </c>
      <c r="AE46" s="96">
        <v>0</v>
      </c>
      <c r="AF46" s="96">
        <v>0.6</v>
      </c>
      <c r="AG46" s="96">
        <v>0</v>
      </c>
      <c r="AH46" s="96">
        <v>0</v>
      </c>
      <c r="AI46" s="96">
        <v>0</v>
      </c>
      <c r="AJ46" s="96">
        <v>0</v>
      </c>
      <c r="AK46" s="22">
        <f t="shared" si="3"/>
        <v>101.4</v>
      </c>
      <c r="AL46" s="20">
        <f t="shared" si="4"/>
        <v>3.2709677419354839</v>
      </c>
    </row>
    <row r="47" spans="2:40" customFormat="1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96">
        <v>0</v>
      </c>
      <c r="G47" s="96">
        <v>0</v>
      </c>
      <c r="H47" s="96">
        <v>0</v>
      </c>
      <c r="I47" s="96">
        <v>0</v>
      </c>
      <c r="J47" s="96">
        <v>0.2</v>
      </c>
      <c r="K47" s="96">
        <v>0</v>
      </c>
      <c r="L47" s="96">
        <v>0</v>
      </c>
      <c r="M47" s="96">
        <v>0</v>
      </c>
      <c r="N47" s="96">
        <v>2.2000000000000002</v>
      </c>
      <c r="O47" s="96">
        <v>9</v>
      </c>
      <c r="P47" s="96">
        <v>3.6</v>
      </c>
      <c r="Q47" s="96">
        <v>0</v>
      </c>
      <c r="R47" s="96">
        <v>0</v>
      </c>
      <c r="S47" s="96">
        <v>21.2</v>
      </c>
      <c r="T47" s="96">
        <v>11.2</v>
      </c>
      <c r="U47" s="96">
        <v>0.2</v>
      </c>
      <c r="V47" s="96">
        <v>3.2</v>
      </c>
      <c r="W47" s="96">
        <v>0</v>
      </c>
      <c r="X47" s="96">
        <v>0</v>
      </c>
      <c r="Y47" s="96">
        <v>7</v>
      </c>
      <c r="Z47" s="96">
        <v>0.2</v>
      </c>
      <c r="AA47" s="96">
        <v>0</v>
      </c>
      <c r="AB47" s="96">
        <v>0</v>
      </c>
      <c r="AC47" s="96">
        <v>0</v>
      </c>
      <c r="AD47" s="96">
        <v>0</v>
      </c>
      <c r="AE47" s="96">
        <v>0</v>
      </c>
      <c r="AF47" s="96">
        <v>0</v>
      </c>
      <c r="AG47" s="96">
        <v>0</v>
      </c>
      <c r="AH47" s="96">
        <v>0</v>
      </c>
      <c r="AI47" s="96">
        <v>0</v>
      </c>
      <c r="AJ47" s="96">
        <v>0</v>
      </c>
      <c r="AK47" s="22">
        <f>SUM(F47:AJ47)</f>
        <v>58.000000000000014</v>
      </c>
      <c r="AL47" s="20">
        <f>AVERAGE(F47:AJ47)</f>
        <v>1.8709677419354844</v>
      </c>
      <c r="AN47" s="16"/>
    </row>
    <row r="48" spans="2:40" customFormat="1" ht="15" x14ac:dyDescent="0.25">
      <c r="B48" s="17" t="str">
        <f t="shared" si="2"/>
        <v>Centro_Benito Juárez</v>
      </c>
      <c r="C48" s="111" t="s">
        <v>28</v>
      </c>
      <c r="D48" s="111" t="s">
        <v>68</v>
      </c>
      <c r="E48" s="111" t="s">
        <v>69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96">
        <v>0</v>
      </c>
      <c r="N48" s="96">
        <v>0</v>
      </c>
      <c r="O48" s="96">
        <v>0</v>
      </c>
      <c r="P48" s="96">
        <v>0</v>
      </c>
      <c r="Q48" s="96">
        <v>0</v>
      </c>
      <c r="R48" s="96">
        <v>0.2</v>
      </c>
      <c r="S48" s="96">
        <v>0</v>
      </c>
      <c r="T48" s="96">
        <v>0</v>
      </c>
      <c r="U48" s="96">
        <v>0</v>
      </c>
      <c r="V48" s="96">
        <v>0</v>
      </c>
      <c r="W48" s="96">
        <v>0</v>
      </c>
      <c r="X48" s="96">
        <v>0</v>
      </c>
      <c r="Y48" s="96">
        <v>0</v>
      </c>
      <c r="Z48" s="96">
        <v>0</v>
      </c>
      <c r="AA48" s="96">
        <v>0</v>
      </c>
      <c r="AB48" s="96">
        <v>0</v>
      </c>
      <c r="AC48" s="96">
        <v>0</v>
      </c>
      <c r="AD48" s="96">
        <v>0</v>
      </c>
      <c r="AE48" s="96">
        <v>0</v>
      </c>
      <c r="AF48" s="96">
        <v>0</v>
      </c>
      <c r="AG48" s="96">
        <v>0</v>
      </c>
      <c r="AH48" s="96">
        <v>0</v>
      </c>
      <c r="AI48" s="96">
        <v>0</v>
      </c>
      <c r="AJ48" s="96">
        <v>0</v>
      </c>
      <c r="AK48" s="22">
        <f t="shared" si="3"/>
        <v>0.2</v>
      </c>
      <c r="AL48" s="20">
        <f t="shared" si="4"/>
        <v>6.4516129032258064E-3</v>
      </c>
      <c r="AN48" s="16"/>
    </row>
    <row r="49" spans="2:40" customFormat="1" ht="15" x14ac:dyDescent="0.25">
      <c r="B49" s="17" t="str">
        <f t="shared" si="2"/>
        <v>Centro_El Polvorín</v>
      </c>
      <c r="C49" s="111" t="s">
        <v>28</v>
      </c>
      <c r="D49" s="111" t="s">
        <v>70</v>
      </c>
      <c r="E49" s="111" t="s">
        <v>71</v>
      </c>
      <c r="F49" s="96">
        <v>0</v>
      </c>
      <c r="G49" s="96">
        <v>0</v>
      </c>
      <c r="H49" s="96">
        <v>0</v>
      </c>
      <c r="I49" s="96">
        <v>0</v>
      </c>
      <c r="J49" s="96">
        <v>0.2</v>
      </c>
      <c r="K49" s="96">
        <v>0</v>
      </c>
      <c r="L49" s="96">
        <v>0</v>
      </c>
      <c r="M49" s="96">
        <v>0</v>
      </c>
      <c r="N49" s="96">
        <v>3.4</v>
      </c>
      <c r="O49" s="96">
        <v>2.4</v>
      </c>
      <c r="P49" s="96">
        <v>16.600000000000001</v>
      </c>
      <c r="Q49" s="96">
        <v>0</v>
      </c>
      <c r="R49" s="96">
        <v>0</v>
      </c>
      <c r="S49" s="96">
        <v>4.8</v>
      </c>
      <c r="T49" s="151" t="s">
        <v>162</v>
      </c>
      <c r="U49" s="151" t="s">
        <v>162</v>
      </c>
      <c r="V49" s="151" t="s">
        <v>162</v>
      </c>
      <c r="W49" s="151" t="s">
        <v>162</v>
      </c>
      <c r="X49" s="151" t="s">
        <v>162</v>
      </c>
      <c r="Y49" s="151" t="s">
        <v>162</v>
      </c>
      <c r="Z49" s="151" t="s">
        <v>162</v>
      </c>
      <c r="AA49" s="151" t="s">
        <v>162</v>
      </c>
      <c r="AB49" s="151" t="s">
        <v>162</v>
      </c>
      <c r="AC49" s="151" t="s">
        <v>162</v>
      </c>
      <c r="AD49" s="151" t="s">
        <v>162</v>
      </c>
      <c r="AE49" s="151" t="s">
        <v>162</v>
      </c>
      <c r="AF49" s="151" t="s">
        <v>162</v>
      </c>
      <c r="AG49" s="151" t="s">
        <v>162</v>
      </c>
      <c r="AH49" s="151" t="s">
        <v>162</v>
      </c>
      <c r="AI49" s="151" t="s">
        <v>162</v>
      </c>
      <c r="AJ49" s="151" t="s">
        <v>162</v>
      </c>
      <c r="AK49" s="22">
        <f t="shared" si="3"/>
        <v>27.400000000000002</v>
      </c>
      <c r="AL49" s="20">
        <f t="shared" si="4"/>
        <v>1.9571428571428573</v>
      </c>
    </row>
    <row r="50" spans="2:40" customFormat="1" ht="15" x14ac:dyDescent="0.25">
      <c r="B50" s="17" t="str">
        <f t="shared" si="2"/>
        <v xml:space="preserve">Centro_Santa Clara </v>
      </c>
      <c r="C50" s="111" t="s">
        <v>28</v>
      </c>
      <c r="D50" s="111" t="s">
        <v>72</v>
      </c>
      <c r="E50" s="111" t="s">
        <v>4</v>
      </c>
      <c r="F50" s="96">
        <v>0</v>
      </c>
      <c r="G50" s="96">
        <v>0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96">
        <v>0</v>
      </c>
      <c r="N50" s="96">
        <v>0</v>
      </c>
      <c r="O50" s="96">
        <v>0</v>
      </c>
      <c r="P50" s="96">
        <v>0</v>
      </c>
      <c r="Q50" s="96">
        <v>0</v>
      </c>
      <c r="R50" s="96">
        <v>0</v>
      </c>
      <c r="S50" s="96">
        <v>0</v>
      </c>
      <c r="T50" s="151" t="s">
        <v>162</v>
      </c>
      <c r="U50" s="151" t="s">
        <v>162</v>
      </c>
      <c r="V50" s="151" t="s">
        <v>162</v>
      </c>
      <c r="W50" s="151" t="s">
        <v>162</v>
      </c>
      <c r="X50" s="151" t="s">
        <v>162</v>
      </c>
      <c r="Y50" s="151" t="s">
        <v>162</v>
      </c>
      <c r="Z50" s="151" t="s">
        <v>162</v>
      </c>
      <c r="AA50" s="151" t="s">
        <v>162</v>
      </c>
      <c r="AB50" s="151" t="s">
        <v>162</v>
      </c>
      <c r="AC50" s="151" t="s">
        <v>162</v>
      </c>
      <c r="AD50" s="151" t="s">
        <v>162</v>
      </c>
      <c r="AE50" s="151" t="s">
        <v>162</v>
      </c>
      <c r="AF50" s="151" t="s">
        <v>162</v>
      </c>
      <c r="AG50" s="151" t="s">
        <v>162</v>
      </c>
      <c r="AH50" s="151" t="s">
        <v>162</v>
      </c>
      <c r="AI50" s="151" t="s">
        <v>162</v>
      </c>
      <c r="AJ50" s="151" t="s">
        <v>162</v>
      </c>
      <c r="AK50" s="22">
        <f t="shared" si="3"/>
        <v>0</v>
      </c>
      <c r="AL50" s="20">
        <f t="shared" si="4"/>
        <v>0</v>
      </c>
      <c r="AN50" s="16"/>
    </row>
    <row r="51" spans="2:40" customFormat="1" ht="15" x14ac:dyDescent="0.25">
      <c r="B51" s="17" t="str">
        <f t="shared" si="2"/>
        <v>Centro_INIFAP SAN LUIS</v>
      </c>
      <c r="C51" s="111" t="s">
        <v>28</v>
      </c>
      <c r="D51" s="111" t="s">
        <v>73</v>
      </c>
      <c r="E51" s="111" t="s">
        <v>124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4.8</v>
      </c>
      <c r="N51" s="96">
        <v>3</v>
      </c>
      <c r="O51" s="96">
        <v>1</v>
      </c>
      <c r="P51" s="96">
        <v>0.2</v>
      </c>
      <c r="Q51" s="96">
        <v>0</v>
      </c>
      <c r="R51" s="96">
        <v>0</v>
      </c>
      <c r="S51" s="96">
        <v>27.2</v>
      </c>
      <c r="T51" s="96">
        <v>17.8</v>
      </c>
      <c r="U51" s="96">
        <v>0</v>
      </c>
      <c r="V51" s="96">
        <v>6.8</v>
      </c>
      <c r="W51" s="96">
        <v>0</v>
      </c>
      <c r="X51" s="96">
        <v>0</v>
      </c>
      <c r="Y51" s="96">
        <v>20.6</v>
      </c>
      <c r="Z51" s="96">
        <v>0</v>
      </c>
      <c r="AA51" s="96">
        <v>0</v>
      </c>
      <c r="AB51" s="96">
        <v>0</v>
      </c>
      <c r="AC51" s="96">
        <v>0</v>
      </c>
      <c r="AD51" s="96">
        <v>0</v>
      </c>
      <c r="AE51" s="96">
        <v>0</v>
      </c>
      <c r="AF51" s="96">
        <v>0</v>
      </c>
      <c r="AG51" s="96">
        <v>0</v>
      </c>
      <c r="AH51" s="96">
        <v>0</v>
      </c>
      <c r="AI51" s="96">
        <v>0</v>
      </c>
      <c r="AJ51" s="96">
        <v>0</v>
      </c>
      <c r="AK51" s="22">
        <f t="shared" si="3"/>
        <v>81.400000000000006</v>
      </c>
      <c r="AL51" s="20">
        <f t="shared" si="4"/>
        <v>2.6258064516129034</v>
      </c>
    </row>
    <row r="52" spans="2:40" customFormat="1" ht="15" x14ac:dyDescent="0.25">
      <c r="B52" s="17" t="str">
        <f t="shared" si="2"/>
        <v>Centro_La Lugarda</v>
      </c>
      <c r="C52" s="111" t="s">
        <v>28</v>
      </c>
      <c r="D52" s="111" t="s">
        <v>74</v>
      </c>
      <c r="E52" s="111" t="s">
        <v>75</v>
      </c>
      <c r="F52" s="96">
        <v>0</v>
      </c>
      <c r="G52" s="96">
        <v>0</v>
      </c>
      <c r="H52" s="96">
        <v>0</v>
      </c>
      <c r="I52" s="96">
        <v>0</v>
      </c>
      <c r="J52" s="96">
        <v>0</v>
      </c>
      <c r="K52" s="96">
        <v>0</v>
      </c>
      <c r="L52" s="96">
        <v>0</v>
      </c>
      <c r="M52" s="96">
        <v>0.4</v>
      </c>
      <c r="N52" s="96">
        <v>0.2</v>
      </c>
      <c r="O52" s="96">
        <v>0.2</v>
      </c>
      <c r="P52" s="96">
        <v>2.4</v>
      </c>
      <c r="Q52" s="96">
        <v>0.2</v>
      </c>
      <c r="R52" s="96">
        <v>0</v>
      </c>
      <c r="S52" s="96">
        <v>25.4</v>
      </c>
      <c r="T52" s="96">
        <v>20</v>
      </c>
      <c r="U52" s="96">
        <v>0.4</v>
      </c>
      <c r="V52" s="96">
        <v>19.8</v>
      </c>
      <c r="W52" s="96">
        <v>0</v>
      </c>
      <c r="X52" s="96">
        <v>0</v>
      </c>
      <c r="Y52" s="96">
        <v>0</v>
      </c>
      <c r="Z52" s="96">
        <v>0</v>
      </c>
      <c r="AA52" s="96">
        <v>0</v>
      </c>
      <c r="AB52" s="96">
        <v>0</v>
      </c>
      <c r="AC52" s="96">
        <v>0</v>
      </c>
      <c r="AD52" s="96">
        <v>0</v>
      </c>
      <c r="AE52" s="96">
        <v>0</v>
      </c>
      <c r="AF52" s="96">
        <v>2.6</v>
      </c>
      <c r="AG52" s="96">
        <v>2.8</v>
      </c>
      <c r="AH52" s="96">
        <v>0</v>
      </c>
      <c r="AI52" s="96">
        <v>0</v>
      </c>
      <c r="AJ52" s="96">
        <v>0</v>
      </c>
      <c r="AK52" s="22">
        <f t="shared" si="3"/>
        <v>74.399999999999991</v>
      </c>
      <c r="AL52" s="20">
        <f t="shared" si="4"/>
        <v>2.4</v>
      </c>
      <c r="AN52" s="16"/>
    </row>
    <row r="53" spans="2:40" customFormat="1" ht="15" x14ac:dyDescent="0.25">
      <c r="B53" s="17" t="str">
        <f t="shared" si="2"/>
        <v>Centro_La Purisima</v>
      </c>
      <c r="C53" s="111" t="s">
        <v>28</v>
      </c>
      <c r="D53" s="111" t="s">
        <v>76</v>
      </c>
      <c r="E53" s="111" t="s">
        <v>77</v>
      </c>
      <c r="F53" s="96">
        <v>0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5</v>
      </c>
      <c r="N53" s="96">
        <v>0.8</v>
      </c>
      <c r="O53" s="96">
        <v>1.4</v>
      </c>
      <c r="P53" s="96">
        <v>0.2</v>
      </c>
      <c r="Q53" s="96">
        <v>0</v>
      </c>
      <c r="R53" s="96">
        <v>0</v>
      </c>
      <c r="S53" s="96">
        <v>23.8</v>
      </c>
      <c r="T53" s="96">
        <v>21</v>
      </c>
      <c r="U53" s="96">
        <v>0.4</v>
      </c>
      <c r="V53" s="96">
        <v>19.399999999999999</v>
      </c>
      <c r="W53" s="96">
        <v>0</v>
      </c>
      <c r="X53" s="96">
        <v>0</v>
      </c>
      <c r="Y53" s="96">
        <v>1.6</v>
      </c>
      <c r="Z53" s="96">
        <v>0</v>
      </c>
      <c r="AA53" s="96">
        <v>0</v>
      </c>
      <c r="AB53" s="96">
        <v>1.2</v>
      </c>
      <c r="AC53" s="96">
        <v>0</v>
      </c>
      <c r="AD53" s="96">
        <v>0</v>
      </c>
      <c r="AE53" s="96">
        <v>0</v>
      </c>
      <c r="AF53" s="96">
        <v>1.8</v>
      </c>
      <c r="AG53" s="96">
        <v>1.2</v>
      </c>
      <c r="AH53" s="96">
        <v>0</v>
      </c>
      <c r="AI53" s="96">
        <v>0</v>
      </c>
      <c r="AJ53" s="96">
        <v>0</v>
      </c>
      <c r="AK53" s="22">
        <f t="shared" si="3"/>
        <v>77.8</v>
      </c>
      <c r="AL53" s="20">
        <f t="shared" si="4"/>
        <v>2.5096774193548388</v>
      </c>
    </row>
    <row r="54" spans="2:40" customFormat="1" ht="15" x14ac:dyDescent="0.25">
      <c r="B54" s="17" t="str">
        <f t="shared" si="2"/>
        <v>Centro_San Ignacio</v>
      </c>
      <c r="C54" s="111" t="s">
        <v>28</v>
      </c>
      <c r="D54" s="111" t="s">
        <v>78</v>
      </c>
      <c r="E54" s="111" t="s">
        <v>79</v>
      </c>
      <c r="F54" s="96">
        <v>0</v>
      </c>
      <c r="G54" s="96">
        <v>0</v>
      </c>
      <c r="H54" s="96">
        <v>0</v>
      </c>
      <c r="I54" s="96">
        <v>0</v>
      </c>
      <c r="J54" s="96">
        <v>0</v>
      </c>
      <c r="K54" s="96">
        <v>0</v>
      </c>
      <c r="L54" s="96">
        <v>0</v>
      </c>
      <c r="M54" s="96">
        <v>0</v>
      </c>
      <c r="N54" s="96">
        <v>0</v>
      </c>
      <c r="O54" s="96">
        <v>0</v>
      </c>
      <c r="P54" s="96">
        <v>0</v>
      </c>
      <c r="Q54" s="96">
        <v>0</v>
      </c>
      <c r="R54" s="96">
        <v>0</v>
      </c>
      <c r="S54" s="96">
        <v>0</v>
      </c>
      <c r="T54" s="96">
        <v>0</v>
      </c>
      <c r="U54" s="96">
        <v>0</v>
      </c>
      <c r="V54" s="96">
        <v>0</v>
      </c>
      <c r="W54" s="96">
        <v>0</v>
      </c>
      <c r="X54" s="96">
        <v>0</v>
      </c>
      <c r="Y54" s="96">
        <v>0</v>
      </c>
      <c r="Z54" s="96">
        <v>0</v>
      </c>
      <c r="AA54" s="96">
        <v>0</v>
      </c>
      <c r="AB54" s="96">
        <v>0</v>
      </c>
      <c r="AC54" s="96">
        <v>0</v>
      </c>
      <c r="AD54" s="96">
        <v>0</v>
      </c>
      <c r="AE54" s="96">
        <v>0</v>
      </c>
      <c r="AF54" s="96">
        <v>0</v>
      </c>
      <c r="AG54" s="96">
        <v>0</v>
      </c>
      <c r="AH54" s="96">
        <v>0</v>
      </c>
      <c r="AI54" s="96">
        <v>0</v>
      </c>
      <c r="AJ54" s="96">
        <v>0</v>
      </c>
      <c r="AK54" s="22">
        <f t="shared" si="3"/>
        <v>0</v>
      </c>
      <c r="AL54" s="20">
        <f t="shared" si="4"/>
        <v>0</v>
      </c>
      <c r="AN54" s="16"/>
    </row>
    <row r="55" spans="2:40" customFormat="1" ht="15" x14ac:dyDescent="0.25">
      <c r="B55" s="17" t="str">
        <f t="shared" si="2"/>
        <v>Centro_San Isidro</v>
      </c>
      <c r="C55" s="111" t="s">
        <v>28</v>
      </c>
      <c r="D55" s="111" t="s">
        <v>80</v>
      </c>
      <c r="E55" s="111" t="s">
        <v>79</v>
      </c>
      <c r="F55" s="96">
        <v>0</v>
      </c>
      <c r="G55" s="96">
        <v>0</v>
      </c>
      <c r="H55" s="96">
        <v>0</v>
      </c>
      <c r="I55" s="96">
        <v>0.2</v>
      </c>
      <c r="J55" s="96">
        <v>0</v>
      </c>
      <c r="K55" s="96">
        <v>0</v>
      </c>
      <c r="L55" s="96">
        <v>0</v>
      </c>
      <c r="M55" s="96">
        <v>0</v>
      </c>
      <c r="N55" s="96">
        <v>0.2</v>
      </c>
      <c r="O55" s="96">
        <v>0</v>
      </c>
      <c r="P55" s="96">
        <v>0.2</v>
      </c>
      <c r="Q55" s="96">
        <v>2.6</v>
      </c>
      <c r="R55" s="96">
        <v>0</v>
      </c>
      <c r="S55" s="96">
        <v>0.2</v>
      </c>
      <c r="T55" s="96">
        <v>0.2</v>
      </c>
      <c r="U55" s="96">
        <v>0</v>
      </c>
      <c r="V55" s="96">
        <v>0</v>
      </c>
      <c r="W55" s="96">
        <v>0</v>
      </c>
      <c r="X55" s="96">
        <v>0</v>
      </c>
      <c r="Y55" s="96">
        <v>0</v>
      </c>
      <c r="Z55" s="96">
        <v>0</v>
      </c>
      <c r="AA55" s="96">
        <v>0</v>
      </c>
      <c r="AB55" s="96">
        <v>0</v>
      </c>
      <c r="AC55" s="96">
        <v>0.8</v>
      </c>
      <c r="AD55" s="96">
        <v>0</v>
      </c>
      <c r="AE55" s="96">
        <v>0</v>
      </c>
      <c r="AF55" s="96">
        <v>0</v>
      </c>
      <c r="AG55" s="96">
        <v>0.2</v>
      </c>
      <c r="AH55" s="96">
        <v>1.4</v>
      </c>
      <c r="AI55" s="96">
        <v>0</v>
      </c>
      <c r="AJ55" s="96">
        <v>0</v>
      </c>
      <c r="AK55" s="22">
        <f t="shared" si="3"/>
        <v>6</v>
      </c>
      <c r="AL55" s="20">
        <f t="shared" si="4"/>
        <v>0.19354838709677419</v>
      </c>
    </row>
    <row r="56" spans="2:40" customFormat="1" ht="15" x14ac:dyDescent="0.25">
      <c r="B56" s="17" t="str">
        <f t="shared" si="2"/>
        <v>Huasteca_5 de Mayo</v>
      </c>
      <c r="C56" s="119" t="s">
        <v>10</v>
      </c>
      <c r="D56" s="164" t="s">
        <v>83</v>
      </c>
      <c r="E56" s="119" t="s">
        <v>84</v>
      </c>
      <c r="F56" s="151" t="s">
        <v>162</v>
      </c>
      <c r="G56" s="151" t="s">
        <v>162</v>
      </c>
      <c r="H56" s="151" t="s">
        <v>162</v>
      </c>
      <c r="I56" s="151" t="s">
        <v>162</v>
      </c>
      <c r="J56" s="151" t="s">
        <v>162</v>
      </c>
      <c r="K56" s="151" t="s">
        <v>162</v>
      </c>
      <c r="L56" s="151" t="s">
        <v>162</v>
      </c>
      <c r="M56" s="151" t="s">
        <v>162</v>
      </c>
      <c r="N56" s="151" t="s">
        <v>162</v>
      </c>
      <c r="O56" s="151" t="s">
        <v>162</v>
      </c>
      <c r="P56" s="151" t="s">
        <v>162</v>
      </c>
      <c r="Q56" s="151" t="s">
        <v>162</v>
      </c>
      <c r="R56" s="151" t="s">
        <v>162</v>
      </c>
      <c r="S56" s="151" t="s">
        <v>162</v>
      </c>
      <c r="T56" s="151" t="s">
        <v>162</v>
      </c>
      <c r="U56" s="151" t="s">
        <v>162</v>
      </c>
      <c r="V56" s="151" t="s">
        <v>162</v>
      </c>
      <c r="W56" s="151" t="s">
        <v>162</v>
      </c>
      <c r="X56" s="151" t="s">
        <v>162</v>
      </c>
      <c r="Y56" s="151" t="s">
        <v>162</v>
      </c>
      <c r="Z56" s="151" t="s">
        <v>162</v>
      </c>
      <c r="AA56" s="151" t="s">
        <v>162</v>
      </c>
      <c r="AB56" s="151" t="s">
        <v>162</v>
      </c>
      <c r="AC56" s="151" t="s">
        <v>162</v>
      </c>
      <c r="AD56" s="151" t="s">
        <v>162</v>
      </c>
      <c r="AE56" s="151" t="s">
        <v>162</v>
      </c>
      <c r="AF56" s="151" t="s">
        <v>162</v>
      </c>
      <c r="AG56" s="151" t="s">
        <v>162</v>
      </c>
      <c r="AH56" s="151" t="s">
        <v>162</v>
      </c>
      <c r="AI56" s="151" t="s">
        <v>162</v>
      </c>
      <c r="AJ56" s="151">
        <v>0</v>
      </c>
      <c r="AK56" s="22">
        <f t="shared" si="3"/>
        <v>0</v>
      </c>
      <c r="AL56" s="20">
        <f t="shared" si="4"/>
        <v>0</v>
      </c>
    </row>
    <row r="57" spans="2:40" customFormat="1" ht="15" x14ac:dyDescent="0.25">
      <c r="B57" s="17" t="str">
        <f t="shared" si="2"/>
        <v>Huasteca_Estación Coyoles</v>
      </c>
      <c r="C57" s="119" t="s">
        <v>10</v>
      </c>
      <c r="D57" s="164" t="s">
        <v>85</v>
      </c>
      <c r="E57" s="119" t="s">
        <v>84</v>
      </c>
      <c r="F57" s="151" t="s">
        <v>162</v>
      </c>
      <c r="G57" s="151" t="s">
        <v>162</v>
      </c>
      <c r="H57" s="151" t="s">
        <v>162</v>
      </c>
      <c r="I57" s="151" t="s">
        <v>162</v>
      </c>
      <c r="J57" s="151" t="s">
        <v>162</v>
      </c>
      <c r="K57" s="151" t="s">
        <v>162</v>
      </c>
      <c r="L57" s="151" t="s">
        <v>162</v>
      </c>
      <c r="M57" s="151" t="s">
        <v>162</v>
      </c>
      <c r="N57" s="151" t="s">
        <v>162</v>
      </c>
      <c r="O57" s="151" t="s">
        <v>162</v>
      </c>
      <c r="P57" s="151" t="s">
        <v>162</v>
      </c>
      <c r="Q57" s="151" t="s">
        <v>162</v>
      </c>
      <c r="R57" s="151" t="s">
        <v>162</v>
      </c>
      <c r="S57" s="151" t="s">
        <v>162</v>
      </c>
      <c r="T57" s="151" t="s">
        <v>162</v>
      </c>
      <c r="U57" s="151" t="s">
        <v>162</v>
      </c>
      <c r="V57" s="151" t="s">
        <v>162</v>
      </c>
      <c r="W57" s="151" t="s">
        <v>162</v>
      </c>
      <c r="X57" s="151" t="s">
        <v>162</v>
      </c>
      <c r="Y57" s="151" t="s">
        <v>162</v>
      </c>
      <c r="Z57" s="151" t="s">
        <v>162</v>
      </c>
      <c r="AA57" s="151" t="s">
        <v>162</v>
      </c>
      <c r="AB57" s="151" t="s">
        <v>162</v>
      </c>
      <c r="AC57" s="151" t="s">
        <v>162</v>
      </c>
      <c r="AD57" s="151" t="s">
        <v>162</v>
      </c>
      <c r="AE57" s="151" t="s">
        <v>162</v>
      </c>
      <c r="AF57" s="151" t="s">
        <v>162</v>
      </c>
      <c r="AG57" s="151" t="s">
        <v>162</v>
      </c>
      <c r="AH57" s="151" t="s">
        <v>162</v>
      </c>
      <c r="AI57" s="151" t="s">
        <v>162</v>
      </c>
      <c r="AJ57" s="151">
        <v>0</v>
      </c>
      <c r="AK57" s="22">
        <f t="shared" si="3"/>
        <v>0</v>
      </c>
      <c r="AL57" s="20">
        <f t="shared" si="4"/>
        <v>0</v>
      </c>
      <c r="AN57" s="16"/>
    </row>
    <row r="58" spans="2:40" customFormat="1" ht="15" x14ac:dyDescent="0.25">
      <c r="B58" s="17" t="str">
        <f t="shared" si="2"/>
        <v>Huasteca_Ingenio Plan de Ayala</v>
      </c>
      <c r="C58" s="119" t="s">
        <v>10</v>
      </c>
      <c r="D58" s="164" t="s">
        <v>121</v>
      </c>
      <c r="E58" s="119" t="s">
        <v>84</v>
      </c>
      <c r="F58" s="151" t="s">
        <v>162</v>
      </c>
      <c r="G58" s="151" t="s">
        <v>162</v>
      </c>
      <c r="H58" s="151" t="s">
        <v>162</v>
      </c>
      <c r="I58" s="151" t="s">
        <v>162</v>
      </c>
      <c r="J58" s="151" t="s">
        <v>162</v>
      </c>
      <c r="K58" s="151" t="s">
        <v>162</v>
      </c>
      <c r="L58" s="151" t="s">
        <v>162</v>
      </c>
      <c r="M58" s="151" t="s">
        <v>162</v>
      </c>
      <c r="N58" s="151" t="s">
        <v>162</v>
      </c>
      <c r="O58" s="151" t="s">
        <v>162</v>
      </c>
      <c r="P58" s="151" t="s">
        <v>162</v>
      </c>
      <c r="Q58" s="151" t="s">
        <v>162</v>
      </c>
      <c r="R58" s="151" t="s">
        <v>162</v>
      </c>
      <c r="S58" s="151" t="s">
        <v>162</v>
      </c>
      <c r="T58" s="151" t="s">
        <v>162</v>
      </c>
      <c r="U58" s="151" t="s">
        <v>162</v>
      </c>
      <c r="V58" s="151" t="s">
        <v>162</v>
      </c>
      <c r="W58" s="151" t="s">
        <v>162</v>
      </c>
      <c r="X58" s="151" t="s">
        <v>162</v>
      </c>
      <c r="Y58" s="151" t="s">
        <v>162</v>
      </c>
      <c r="Z58" s="151" t="s">
        <v>162</v>
      </c>
      <c r="AA58" s="151" t="s">
        <v>162</v>
      </c>
      <c r="AB58" s="151" t="s">
        <v>162</v>
      </c>
      <c r="AC58" s="151" t="s">
        <v>162</v>
      </c>
      <c r="AD58" s="151" t="s">
        <v>162</v>
      </c>
      <c r="AE58" s="151" t="s">
        <v>162</v>
      </c>
      <c r="AF58" s="151" t="s">
        <v>162</v>
      </c>
      <c r="AG58" s="151" t="s">
        <v>162</v>
      </c>
      <c r="AH58" s="151" t="s">
        <v>162</v>
      </c>
      <c r="AI58" s="151" t="s">
        <v>162</v>
      </c>
      <c r="AJ58" s="151">
        <v>0</v>
      </c>
      <c r="AK58" s="22">
        <f t="shared" si="3"/>
        <v>0</v>
      </c>
      <c r="AL58" s="20">
        <f t="shared" si="4"/>
        <v>0</v>
      </c>
    </row>
    <row r="59" spans="2:40" customFormat="1" ht="15" x14ac:dyDescent="0.25">
      <c r="B59" s="17" t="str">
        <f t="shared" si="2"/>
        <v>Huasteca_La Hincada</v>
      </c>
      <c r="C59" s="119" t="s">
        <v>10</v>
      </c>
      <c r="D59" s="164" t="s">
        <v>86</v>
      </c>
      <c r="E59" s="119" t="s">
        <v>84</v>
      </c>
      <c r="F59" s="151" t="s">
        <v>162</v>
      </c>
      <c r="G59" s="151" t="s">
        <v>162</v>
      </c>
      <c r="H59" s="151" t="s">
        <v>162</v>
      </c>
      <c r="I59" s="151" t="s">
        <v>162</v>
      </c>
      <c r="J59" s="151" t="s">
        <v>162</v>
      </c>
      <c r="K59" s="151" t="s">
        <v>162</v>
      </c>
      <c r="L59" s="151" t="s">
        <v>162</v>
      </c>
      <c r="M59" s="151" t="s">
        <v>162</v>
      </c>
      <c r="N59" s="151" t="s">
        <v>162</v>
      </c>
      <c r="O59" s="151" t="s">
        <v>162</v>
      </c>
      <c r="P59" s="151" t="s">
        <v>162</v>
      </c>
      <c r="Q59" s="151" t="s">
        <v>162</v>
      </c>
      <c r="R59" s="151" t="s">
        <v>162</v>
      </c>
      <c r="S59" s="151" t="s">
        <v>162</v>
      </c>
      <c r="T59" s="151" t="s">
        <v>162</v>
      </c>
      <c r="U59" s="151" t="s">
        <v>162</v>
      </c>
      <c r="V59" s="151" t="s">
        <v>162</v>
      </c>
      <c r="W59" s="151" t="s">
        <v>162</v>
      </c>
      <c r="X59" s="151" t="s">
        <v>162</v>
      </c>
      <c r="Y59" s="151" t="s">
        <v>162</v>
      </c>
      <c r="Z59" s="151" t="s">
        <v>162</v>
      </c>
      <c r="AA59" s="151" t="s">
        <v>162</v>
      </c>
      <c r="AB59" s="151" t="s">
        <v>162</v>
      </c>
      <c r="AC59" s="151" t="s">
        <v>162</v>
      </c>
      <c r="AD59" s="151" t="s">
        <v>162</v>
      </c>
      <c r="AE59" s="151" t="s">
        <v>162</v>
      </c>
      <c r="AF59" s="151" t="s">
        <v>162</v>
      </c>
      <c r="AG59" s="151" t="s">
        <v>162</v>
      </c>
      <c r="AH59" s="151" t="s">
        <v>162</v>
      </c>
      <c r="AI59" s="151" t="s">
        <v>162</v>
      </c>
      <c r="AJ59" s="151">
        <v>0</v>
      </c>
      <c r="AK59" s="22">
        <f t="shared" si="3"/>
        <v>0</v>
      </c>
      <c r="AL59" s="20">
        <f t="shared" si="4"/>
        <v>0</v>
      </c>
      <c r="AN59" s="16"/>
    </row>
    <row r="60" spans="2:40" customFormat="1" ht="15" x14ac:dyDescent="0.25">
      <c r="B60" s="17" t="str">
        <f t="shared" si="2"/>
        <v>Huasteca_Tampaya</v>
      </c>
      <c r="C60" s="119" t="s">
        <v>10</v>
      </c>
      <c r="D60" s="164" t="s">
        <v>87</v>
      </c>
      <c r="E60" s="119" t="s">
        <v>84</v>
      </c>
      <c r="F60" s="151" t="s">
        <v>162</v>
      </c>
      <c r="G60" s="151" t="s">
        <v>162</v>
      </c>
      <c r="H60" s="151" t="s">
        <v>162</v>
      </c>
      <c r="I60" s="151" t="s">
        <v>162</v>
      </c>
      <c r="J60" s="151" t="s">
        <v>162</v>
      </c>
      <c r="K60" s="151" t="s">
        <v>162</v>
      </c>
      <c r="L60" s="151" t="s">
        <v>162</v>
      </c>
      <c r="M60" s="151" t="s">
        <v>162</v>
      </c>
      <c r="N60" s="151" t="s">
        <v>162</v>
      </c>
      <c r="O60" s="151" t="s">
        <v>162</v>
      </c>
      <c r="P60" s="151" t="s">
        <v>162</v>
      </c>
      <c r="Q60" s="151" t="s">
        <v>162</v>
      </c>
      <c r="R60" s="151" t="s">
        <v>162</v>
      </c>
      <c r="S60" s="151" t="s">
        <v>162</v>
      </c>
      <c r="T60" s="151" t="s">
        <v>162</v>
      </c>
      <c r="U60" s="151" t="s">
        <v>162</v>
      </c>
      <c r="V60" s="151" t="s">
        <v>162</v>
      </c>
      <c r="W60" s="151" t="s">
        <v>162</v>
      </c>
      <c r="X60" s="151" t="s">
        <v>162</v>
      </c>
      <c r="Y60" s="151" t="s">
        <v>162</v>
      </c>
      <c r="Z60" s="151" t="s">
        <v>162</v>
      </c>
      <c r="AA60" s="151" t="s">
        <v>162</v>
      </c>
      <c r="AB60" s="151" t="s">
        <v>162</v>
      </c>
      <c r="AC60" s="151" t="s">
        <v>162</v>
      </c>
      <c r="AD60" s="151" t="s">
        <v>162</v>
      </c>
      <c r="AE60" s="151" t="s">
        <v>162</v>
      </c>
      <c r="AF60" s="151" t="s">
        <v>162</v>
      </c>
      <c r="AG60" s="151" t="s">
        <v>162</v>
      </c>
      <c r="AH60" s="151" t="s">
        <v>162</v>
      </c>
      <c r="AI60" s="151" t="s">
        <v>162</v>
      </c>
      <c r="AJ60" s="151">
        <v>0</v>
      </c>
      <c r="AK60" s="22">
        <f t="shared" si="3"/>
        <v>0</v>
      </c>
      <c r="AL60" s="20">
        <f t="shared" si="4"/>
        <v>0</v>
      </c>
    </row>
    <row r="61" spans="2:40" customFormat="1" ht="15" x14ac:dyDescent="0.25">
      <c r="B61" s="17" t="str">
        <f t="shared" si="2"/>
        <v>Huasteca_INIFAP Ebano</v>
      </c>
      <c r="C61" s="119" t="s">
        <v>10</v>
      </c>
      <c r="D61" s="119" t="s">
        <v>88</v>
      </c>
      <c r="E61" s="119" t="s">
        <v>89</v>
      </c>
      <c r="F61" s="96">
        <v>0</v>
      </c>
      <c r="G61" s="96">
        <v>2.2000000000000002</v>
      </c>
      <c r="H61" s="96">
        <v>0</v>
      </c>
      <c r="I61" s="96">
        <v>0</v>
      </c>
      <c r="J61" s="96">
        <v>2.4</v>
      </c>
      <c r="K61" s="96">
        <v>0.6</v>
      </c>
      <c r="L61" s="96">
        <v>0</v>
      </c>
      <c r="M61" s="96">
        <v>0</v>
      </c>
      <c r="N61" s="96">
        <v>2.4</v>
      </c>
      <c r="O61" s="96">
        <v>14.2</v>
      </c>
      <c r="P61" s="96">
        <v>2</v>
      </c>
      <c r="Q61" s="96">
        <v>0.7</v>
      </c>
      <c r="R61" s="96">
        <v>0</v>
      </c>
      <c r="S61" s="96">
        <v>0.4</v>
      </c>
      <c r="T61" s="96">
        <v>0.1</v>
      </c>
      <c r="U61" s="96">
        <v>0</v>
      </c>
      <c r="V61" s="96">
        <v>0</v>
      </c>
      <c r="W61" s="96">
        <v>0</v>
      </c>
      <c r="X61" s="96">
        <v>1</v>
      </c>
      <c r="Y61" s="96">
        <v>0.6</v>
      </c>
      <c r="Z61" s="96">
        <v>0.3</v>
      </c>
      <c r="AA61" s="96">
        <v>1.9</v>
      </c>
      <c r="AB61" s="96">
        <v>3.7</v>
      </c>
      <c r="AC61" s="96">
        <v>0.1</v>
      </c>
      <c r="AD61" s="96">
        <v>0</v>
      </c>
      <c r="AE61" s="96">
        <v>0</v>
      </c>
      <c r="AF61" s="96">
        <v>1.4</v>
      </c>
      <c r="AG61" s="96">
        <v>7.9</v>
      </c>
      <c r="AH61" s="96">
        <v>13.4</v>
      </c>
      <c r="AI61" s="96">
        <v>1.7</v>
      </c>
      <c r="AJ61" s="96">
        <v>3.1</v>
      </c>
      <c r="AK61" s="22">
        <f t="shared" si="3"/>
        <v>60.1</v>
      </c>
      <c r="AL61" s="20">
        <f t="shared" si="4"/>
        <v>1.9387096774193548</v>
      </c>
      <c r="AN61" s="16"/>
    </row>
    <row r="62" spans="2:40" customFormat="1" ht="15" x14ac:dyDescent="0.25">
      <c r="B62" s="17" t="str">
        <f t="shared" si="2"/>
        <v>Huasteca_Ponciano</v>
      </c>
      <c r="C62" s="119" t="s">
        <v>10</v>
      </c>
      <c r="D62" s="119" t="s">
        <v>90</v>
      </c>
      <c r="E62" s="119" t="s">
        <v>89</v>
      </c>
      <c r="F62" s="96">
        <v>0</v>
      </c>
      <c r="G62" s="96">
        <v>0</v>
      </c>
      <c r="H62" s="96">
        <v>0</v>
      </c>
      <c r="I62" s="96">
        <v>0</v>
      </c>
      <c r="J62" s="96">
        <v>0</v>
      </c>
      <c r="K62" s="96">
        <v>0</v>
      </c>
      <c r="L62" s="96">
        <v>0</v>
      </c>
      <c r="M62" s="96">
        <v>0</v>
      </c>
      <c r="N62" s="96">
        <v>0</v>
      </c>
      <c r="O62" s="96">
        <v>0</v>
      </c>
      <c r="P62" s="96">
        <v>0</v>
      </c>
      <c r="Q62" s="96">
        <v>0</v>
      </c>
      <c r="R62" s="96">
        <v>0</v>
      </c>
      <c r="S62" s="96">
        <v>0.1</v>
      </c>
      <c r="T62" s="96">
        <v>0</v>
      </c>
      <c r="U62" s="96">
        <v>5.7</v>
      </c>
      <c r="V62" s="96">
        <v>2.2000000000000002</v>
      </c>
      <c r="W62" s="96">
        <v>0</v>
      </c>
      <c r="X62" s="96">
        <v>0</v>
      </c>
      <c r="Y62" s="96">
        <v>0</v>
      </c>
      <c r="Z62" s="96">
        <v>0</v>
      </c>
      <c r="AA62" s="96">
        <v>0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2.4</v>
      </c>
      <c r="AH62" s="96">
        <v>0</v>
      </c>
      <c r="AI62" s="96">
        <v>0.6</v>
      </c>
      <c r="AJ62" s="96">
        <v>0.7</v>
      </c>
      <c r="AK62" s="22">
        <f t="shared" si="3"/>
        <v>11.7</v>
      </c>
      <c r="AL62" s="20">
        <f t="shared" si="4"/>
        <v>0.37741935483870964</v>
      </c>
    </row>
    <row r="63" spans="2:40" customFormat="1" ht="15" x14ac:dyDescent="0.25">
      <c r="B63" s="17" t="str">
        <f t="shared" si="2"/>
        <v>Huasteca_Santa Fé</v>
      </c>
      <c r="C63" s="119" t="s">
        <v>10</v>
      </c>
      <c r="D63" s="119" t="s">
        <v>91</v>
      </c>
      <c r="E63" s="119" t="s">
        <v>89</v>
      </c>
      <c r="F63" s="96">
        <v>0</v>
      </c>
      <c r="G63" s="96">
        <v>0</v>
      </c>
      <c r="H63" s="96">
        <v>0</v>
      </c>
      <c r="I63" s="96">
        <v>0.2</v>
      </c>
      <c r="J63" s="96">
        <v>1.2</v>
      </c>
      <c r="K63" s="96">
        <v>0.8</v>
      </c>
      <c r="L63" s="96">
        <v>0</v>
      </c>
      <c r="M63" s="96">
        <v>0</v>
      </c>
      <c r="N63" s="96">
        <v>3.8</v>
      </c>
      <c r="O63" s="96">
        <v>16.8</v>
      </c>
      <c r="P63" s="96">
        <v>2.4</v>
      </c>
      <c r="Q63" s="96">
        <v>0</v>
      </c>
      <c r="R63" s="96">
        <v>0</v>
      </c>
      <c r="S63" s="96">
        <v>0</v>
      </c>
      <c r="T63" s="96">
        <v>0</v>
      </c>
      <c r="U63" s="96">
        <v>0</v>
      </c>
      <c r="V63" s="96">
        <v>0</v>
      </c>
      <c r="W63" s="96">
        <v>0</v>
      </c>
      <c r="X63" s="96">
        <v>0</v>
      </c>
      <c r="Y63" s="96">
        <v>0</v>
      </c>
      <c r="Z63" s="96">
        <v>0</v>
      </c>
      <c r="AA63" s="96">
        <v>0</v>
      </c>
      <c r="AB63" s="96">
        <v>0</v>
      </c>
      <c r="AC63" s="96">
        <v>0</v>
      </c>
      <c r="AD63" s="96">
        <v>0</v>
      </c>
      <c r="AE63" s="96">
        <v>0</v>
      </c>
      <c r="AF63" s="96">
        <v>0</v>
      </c>
      <c r="AG63" s="96">
        <v>3.2</v>
      </c>
      <c r="AH63" s="96">
        <v>0</v>
      </c>
      <c r="AI63" s="96">
        <v>1.6</v>
      </c>
      <c r="AJ63" s="96">
        <v>0</v>
      </c>
      <c r="AK63" s="22">
        <f t="shared" si="3"/>
        <v>30</v>
      </c>
      <c r="AL63" s="20">
        <f t="shared" si="4"/>
        <v>0.967741935483871</v>
      </c>
      <c r="AN63" s="16"/>
    </row>
    <row r="64" spans="2:40" customFormat="1" ht="15" x14ac:dyDescent="0.25">
      <c r="B64" s="17" t="str">
        <f t="shared" si="2"/>
        <v xml:space="preserve">Huasteca_Santa Martha </v>
      </c>
      <c r="C64" s="119" t="s">
        <v>10</v>
      </c>
      <c r="D64" s="119" t="s">
        <v>92</v>
      </c>
      <c r="E64" s="119" t="s">
        <v>89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</v>
      </c>
      <c r="O64" s="96">
        <v>0</v>
      </c>
      <c r="P64" s="96">
        <v>0.2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96">
        <v>0</v>
      </c>
      <c r="AC64" s="96">
        <v>0</v>
      </c>
      <c r="AD64" s="96">
        <v>0</v>
      </c>
      <c r="AE64" s="96">
        <v>0</v>
      </c>
      <c r="AF64" s="96">
        <v>0</v>
      </c>
      <c r="AG64" s="96">
        <v>0</v>
      </c>
      <c r="AH64" s="96">
        <v>0</v>
      </c>
      <c r="AI64" s="96">
        <v>0</v>
      </c>
      <c r="AJ64" s="96">
        <v>0</v>
      </c>
      <c r="AK64" s="22">
        <f t="shared" si="3"/>
        <v>0.2</v>
      </c>
      <c r="AL64" s="20">
        <f t="shared" si="4"/>
        <v>6.4516129032258064E-3</v>
      </c>
    </row>
    <row r="65" spans="2:40" customFormat="1" ht="15" x14ac:dyDescent="0.25">
      <c r="B65" s="17" t="str">
        <f t="shared" si="2"/>
        <v>Huasteca_El Estribo</v>
      </c>
      <c r="C65" s="119" t="s">
        <v>10</v>
      </c>
      <c r="D65" s="164" t="s">
        <v>93</v>
      </c>
      <c r="E65" s="119" t="s">
        <v>94</v>
      </c>
      <c r="F65" s="151" t="s">
        <v>162</v>
      </c>
      <c r="G65" s="151" t="s">
        <v>162</v>
      </c>
      <c r="H65" s="151" t="s">
        <v>162</v>
      </c>
      <c r="I65" s="151" t="s">
        <v>162</v>
      </c>
      <c r="J65" s="151" t="s">
        <v>162</v>
      </c>
      <c r="K65" s="151" t="s">
        <v>162</v>
      </c>
      <c r="L65" s="151" t="s">
        <v>162</v>
      </c>
      <c r="M65" s="151" t="s">
        <v>162</v>
      </c>
      <c r="N65" s="151" t="s">
        <v>162</v>
      </c>
      <c r="O65" s="151" t="s">
        <v>162</v>
      </c>
      <c r="P65" s="151" t="s">
        <v>162</v>
      </c>
      <c r="Q65" s="151" t="s">
        <v>162</v>
      </c>
      <c r="R65" s="151" t="s">
        <v>162</v>
      </c>
      <c r="S65" s="151" t="s">
        <v>162</v>
      </c>
      <c r="T65" s="151" t="s">
        <v>162</v>
      </c>
      <c r="U65" s="151" t="s">
        <v>162</v>
      </c>
      <c r="V65" s="151" t="s">
        <v>162</v>
      </c>
      <c r="W65" s="151" t="s">
        <v>162</v>
      </c>
      <c r="X65" s="151" t="s">
        <v>162</v>
      </c>
      <c r="Y65" s="151" t="s">
        <v>162</v>
      </c>
      <c r="Z65" s="151" t="s">
        <v>162</v>
      </c>
      <c r="AA65" s="151" t="s">
        <v>162</v>
      </c>
      <c r="AB65" s="151" t="s">
        <v>162</v>
      </c>
      <c r="AC65" s="151" t="s">
        <v>162</v>
      </c>
      <c r="AD65" s="151" t="s">
        <v>162</v>
      </c>
      <c r="AE65" s="151" t="s">
        <v>162</v>
      </c>
      <c r="AF65" s="151" t="s">
        <v>162</v>
      </c>
      <c r="AG65" s="151" t="s">
        <v>162</v>
      </c>
      <c r="AH65" s="151" t="s">
        <v>162</v>
      </c>
      <c r="AI65" s="151" t="s">
        <v>162</v>
      </c>
      <c r="AJ65" s="151">
        <v>0</v>
      </c>
      <c r="AK65" s="22">
        <f t="shared" si="3"/>
        <v>0</v>
      </c>
      <c r="AL65" s="20">
        <f t="shared" si="4"/>
        <v>0</v>
      </c>
      <c r="AN65" s="16"/>
    </row>
    <row r="66" spans="2:40" customFormat="1" ht="15" x14ac:dyDescent="0.25">
      <c r="B66" s="17" t="str">
        <f t="shared" si="2"/>
        <v>Huasteca_El Rosario</v>
      </c>
      <c r="C66" s="119" t="s">
        <v>10</v>
      </c>
      <c r="D66" s="164" t="s">
        <v>95</v>
      </c>
      <c r="E66" s="119" t="s">
        <v>94</v>
      </c>
      <c r="F66" s="151" t="s">
        <v>162</v>
      </c>
      <c r="G66" s="151" t="s">
        <v>162</v>
      </c>
      <c r="H66" s="151" t="s">
        <v>162</v>
      </c>
      <c r="I66" s="151" t="s">
        <v>162</v>
      </c>
      <c r="J66" s="151" t="s">
        <v>162</v>
      </c>
      <c r="K66" s="151" t="s">
        <v>162</v>
      </c>
      <c r="L66" s="151" t="s">
        <v>162</v>
      </c>
      <c r="M66" s="151" t="s">
        <v>162</v>
      </c>
      <c r="N66" s="151" t="s">
        <v>162</v>
      </c>
      <c r="O66" s="151" t="s">
        <v>162</v>
      </c>
      <c r="P66" s="151" t="s">
        <v>162</v>
      </c>
      <c r="Q66" s="151" t="s">
        <v>162</v>
      </c>
      <c r="R66" s="151" t="s">
        <v>162</v>
      </c>
      <c r="S66" s="151" t="s">
        <v>162</v>
      </c>
      <c r="T66" s="151" t="s">
        <v>162</v>
      </c>
      <c r="U66" s="151" t="s">
        <v>162</v>
      </c>
      <c r="V66" s="151" t="s">
        <v>162</v>
      </c>
      <c r="W66" s="151" t="s">
        <v>162</v>
      </c>
      <c r="X66" s="151" t="s">
        <v>162</v>
      </c>
      <c r="Y66" s="151" t="s">
        <v>162</v>
      </c>
      <c r="Z66" s="151" t="s">
        <v>162</v>
      </c>
      <c r="AA66" s="151" t="s">
        <v>162</v>
      </c>
      <c r="AB66" s="151" t="s">
        <v>162</v>
      </c>
      <c r="AC66" s="151" t="s">
        <v>162</v>
      </c>
      <c r="AD66" s="151" t="s">
        <v>162</v>
      </c>
      <c r="AE66" s="151" t="s">
        <v>162</v>
      </c>
      <c r="AF66" s="151" t="s">
        <v>162</v>
      </c>
      <c r="AG66" s="151" t="s">
        <v>162</v>
      </c>
      <c r="AH66" s="151" t="s">
        <v>162</v>
      </c>
      <c r="AI66" s="151" t="s">
        <v>162</v>
      </c>
      <c r="AJ66" s="151">
        <v>0</v>
      </c>
      <c r="AK66" s="22">
        <f t="shared" si="3"/>
        <v>0</v>
      </c>
      <c r="AL66" s="20">
        <f t="shared" si="4"/>
        <v>0</v>
      </c>
    </row>
    <row r="67" spans="2:40" customFormat="1" ht="15" x14ac:dyDescent="0.25">
      <c r="B67" s="17" t="str">
        <f t="shared" si="2"/>
        <v xml:space="preserve">Huasteca_INIFAP Huichihuayan </v>
      </c>
      <c r="C67" s="119" t="s">
        <v>10</v>
      </c>
      <c r="D67" s="164" t="s">
        <v>96</v>
      </c>
      <c r="E67" s="119" t="s">
        <v>97</v>
      </c>
      <c r="F67" s="151" t="s">
        <v>162</v>
      </c>
      <c r="G67" s="151" t="s">
        <v>162</v>
      </c>
      <c r="H67" s="151" t="s">
        <v>162</v>
      </c>
      <c r="I67" s="151" t="s">
        <v>162</v>
      </c>
      <c r="J67" s="151" t="s">
        <v>162</v>
      </c>
      <c r="K67" s="151" t="s">
        <v>162</v>
      </c>
      <c r="L67" s="151" t="s">
        <v>162</v>
      </c>
      <c r="M67" s="151" t="s">
        <v>162</v>
      </c>
      <c r="N67" s="151" t="s">
        <v>162</v>
      </c>
      <c r="O67" s="151" t="s">
        <v>162</v>
      </c>
      <c r="P67" s="151" t="s">
        <v>162</v>
      </c>
      <c r="Q67" s="151" t="s">
        <v>162</v>
      </c>
      <c r="R67" s="151" t="s">
        <v>162</v>
      </c>
      <c r="S67" s="151" t="s">
        <v>162</v>
      </c>
      <c r="T67" s="151" t="s">
        <v>162</v>
      </c>
      <c r="U67" s="151" t="s">
        <v>162</v>
      </c>
      <c r="V67" s="151" t="s">
        <v>162</v>
      </c>
      <c r="W67" s="151" t="s">
        <v>162</v>
      </c>
      <c r="X67" s="151" t="s">
        <v>162</v>
      </c>
      <c r="Y67" s="151" t="s">
        <v>162</v>
      </c>
      <c r="Z67" s="151" t="s">
        <v>162</v>
      </c>
      <c r="AA67" s="151" t="s">
        <v>162</v>
      </c>
      <c r="AB67" s="151" t="s">
        <v>162</v>
      </c>
      <c r="AC67" s="151" t="s">
        <v>162</v>
      </c>
      <c r="AD67" s="151" t="s">
        <v>162</v>
      </c>
      <c r="AE67" s="151" t="s">
        <v>162</v>
      </c>
      <c r="AF67" s="151" t="s">
        <v>162</v>
      </c>
      <c r="AG67" s="151" t="s">
        <v>162</v>
      </c>
      <c r="AH67" s="151" t="s">
        <v>162</v>
      </c>
      <c r="AI67" s="151" t="s">
        <v>162</v>
      </c>
      <c r="AJ67" s="151">
        <v>0</v>
      </c>
      <c r="AK67" s="22">
        <f t="shared" si="3"/>
        <v>0</v>
      </c>
      <c r="AL67" s="20">
        <f t="shared" si="4"/>
        <v>0</v>
      </c>
      <c r="AN67" s="16"/>
    </row>
    <row r="68" spans="2:40" customFormat="1" ht="15" x14ac:dyDescent="0.25">
      <c r="B68" s="17" t="str">
        <f t="shared" si="2"/>
        <v>Huasteca_El Encanto</v>
      </c>
      <c r="C68" s="119" t="s">
        <v>10</v>
      </c>
      <c r="D68" s="164" t="s">
        <v>98</v>
      </c>
      <c r="E68" s="119" t="s">
        <v>118</v>
      </c>
      <c r="F68" s="151" t="s">
        <v>162</v>
      </c>
      <c r="G68" s="151" t="s">
        <v>162</v>
      </c>
      <c r="H68" s="151" t="s">
        <v>162</v>
      </c>
      <c r="I68" s="151" t="s">
        <v>162</v>
      </c>
      <c r="J68" s="151" t="s">
        <v>162</v>
      </c>
      <c r="K68" s="151" t="s">
        <v>162</v>
      </c>
      <c r="L68" s="151" t="s">
        <v>162</v>
      </c>
      <c r="M68" s="151" t="s">
        <v>162</v>
      </c>
      <c r="N68" s="151" t="s">
        <v>162</v>
      </c>
      <c r="O68" s="151" t="s">
        <v>162</v>
      </c>
      <c r="P68" s="151" t="s">
        <v>162</v>
      </c>
      <c r="Q68" s="151" t="s">
        <v>162</v>
      </c>
      <c r="R68" s="151" t="s">
        <v>162</v>
      </c>
      <c r="S68" s="151" t="s">
        <v>162</v>
      </c>
      <c r="T68" s="151" t="s">
        <v>162</v>
      </c>
      <c r="U68" s="151" t="s">
        <v>162</v>
      </c>
      <c r="V68" s="151" t="s">
        <v>162</v>
      </c>
      <c r="W68" s="151" t="s">
        <v>162</v>
      </c>
      <c r="X68" s="151" t="s">
        <v>162</v>
      </c>
      <c r="Y68" s="151" t="s">
        <v>162</v>
      </c>
      <c r="Z68" s="151" t="s">
        <v>162</v>
      </c>
      <c r="AA68" s="151" t="s">
        <v>162</v>
      </c>
      <c r="AB68" s="151" t="s">
        <v>162</v>
      </c>
      <c r="AC68" s="151" t="s">
        <v>162</v>
      </c>
      <c r="AD68" s="151" t="s">
        <v>162</v>
      </c>
      <c r="AE68" s="151" t="s">
        <v>162</v>
      </c>
      <c r="AF68" s="151" t="s">
        <v>162</v>
      </c>
      <c r="AG68" s="151" t="s">
        <v>162</v>
      </c>
      <c r="AH68" s="151" t="s">
        <v>162</v>
      </c>
      <c r="AI68" s="151" t="s">
        <v>162</v>
      </c>
      <c r="AJ68" s="151">
        <v>0</v>
      </c>
      <c r="AK68" s="22">
        <f t="shared" si="3"/>
        <v>0</v>
      </c>
      <c r="AL68" s="20">
        <f t="shared" si="4"/>
        <v>0</v>
      </c>
    </row>
    <row r="69" spans="2:40" customFormat="1" ht="15" x14ac:dyDescent="0.25">
      <c r="B69" s="17" t="str">
        <f t="shared" si="2"/>
        <v>Huasteca_Tancojol</v>
      </c>
      <c r="C69" s="119" t="s">
        <v>10</v>
      </c>
      <c r="D69" s="119" t="s">
        <v>99</v>
      </c>
      <c r="E69" s="119" t="s">
        <v>118</v>
      </c>
      <c r="F69" s="96">
        <v>0</v>
      </c>
      <c r="G69" s="96">
        <v>0</v>
      </c>
      <c r="H69" s="96">
        <v>0</v>
      </c>
      <c r="I69" s="96">
        <v>0</v>
      </c>
      <c r="J69" s="96">
        <v>5.2</v>
      </c>
      <c r="K69" s="96">
        <v>1.6</v>
      </c>
      <c r="L69" s="96">
        <v>0</v>
      </c>
      <c r="M69" s="96">
        <v>0</v>
      </c>
      <c r="N69" s="96">
        <v>3.8</v>
      </c>
      <c r="O69" s="96">
        <v>11.2</v>
      </c>
      <c r="P69" s="96">
        <v>0.6</v>
      </c>
      <c r="Q69" s="96">
        <v>0</v>
      </c>
      <c r="R69" s="96">
        <v>0.2</v>
      </c>
      <c r="S69" s="96">
        <v>2.6</v>
      </c>
      <c r="T69" s="96">
        <v>0</v>
      </c>
      <c r="U69" s="96">
        <v>0</v>
      </c>
      <c r="V69" s="96">
        <v>0</v>
      </c>
      <c r="W69" s="96">
        <v>0</v>
      </c>
      <c r="X69" s="96">
        <v>0</v>
      </c>
      <c r="Y69" s="96">
        <v>0</v>
      </c>
      <c r="Z69" s="96">
        <v>0</v>
      </c>
      <c r="AA69" s="96">
        <v>0</v>
      </c>
      <c r="AB69" s="96">
        <v>0.2</v>
      </c>
      <c r="AC69" s="96">
        <v>0</v>
      </c>
      <c r="AD69" s="96">
        <v>1.4</v>
      </c>
      <c r="AE69" s="96">
        <v>24.8</v>
      </c>
      <c r="AF69" s="96">
        <v>7.8</v>
      </c>
      <c r="AG69" s="96">
        <v>0</v>
      </c>
      <c r="AH69" s="96">
        <v>0</v>
      </c>
      <c r="AI69" s="96">
        <v>0</v>
      </c>
      <c r="AJ69" s="96">
        <v>0</v>
      </c>
      <c r="AK69" s="22">
        <f t="shared" si="3"/>
        <v>59.4</v>
      </c>
      <c r="AL69" s="20">
        <f t="shared" si="4"/>
        <v>1.9161290322580644</v>
      </c>
      <c r="AN69" s="16"/>
    </row>
    <row r="70" spans="2:40" customFormat="1" ht="15" x14ac:dyDescent="0.25">
      <c r="B70" s="17" t="str">
        <f t="shared" si="2"/>
        <v>Huasteca_Est. Rancho El Canal</v>
      </c>
      <c r="C70" s="119" t="s">
        <v>10</v>
      </c>
      <c r="D70" s="164" t="s">
        <v>100</v>
      </c>
      <c r="E70" s="119" t="s">
        <v>101</v>
      </c>
      <c r="F70" s="151" t="s">
        <v>162</v>
      </c>
      <c r="G70" s="151" t="s">
        <v>162</v>
      </c>
      <c r="H70" s="151" t="s">
        <v>162</v>
      </c>
      <c r="I70" s="151" t="s">
        <v>162</v>
      </c>
      <c r="J70" s="151" t="s">
        <v>162</v>
      </c>
      <c r="K70" s="151" t="s">
        <v>162</v>
      </c>
      <c r="L70" s="151" t="s">
        <v>162</v>
      </c>
      <c r="M70" s="151" t="s">
        <v>162</v>
      </c>
      <c r="N70" s="151" t="s">
        <v>162</v>
      </c>
      <c r="O70" s="151" t="s">
        <v>162</v>
      </c>
      <c r="P70" s="151" t="s">
        <v>162</v>
      </c>
      <c r="Q70" s="151" t="s">
        <v>162</v>
      </c>
      <c r="R70" s="151" t="s">
        <v>162</v>
      </c>
      <c r="S70" s="151" t="s">
        <v>162</v>
      </c>
      <c r="T70" s="151" t="s">
        <v>162</v>
      </c>
      <c r="U70" s="151" t="s">
        <v>162</v>
      </c>
      <c r="V70" s="151" t="s">
        <v>162</v>
      </c>
      <c r="W70" s="151" t="s">
        <v>162</v>
      </c>
      <c r="X70" s="151" t="s">
        <v>162</v>
      </c>
      <c r="Y70" s="151" t="s">
        <v>162</v>
      </c>
      <c r="Z70" s="151" t="s">
        <v>162</v>
      </c>
      <c r="AA70" s="151" t="s">
        <v>162</v>
      </c>
      <c r="AB70" s="151" t="s">
        <v>162</v>
      </c>
      <c r="AC70" s="151" t="s">
        <v>162</v>
      </c>
      <c r="AD70" s="151" t="s">
        <v>162</v>
      </c>
      <c r="AE70" s="151" t="s">
        <v>162</v>
      </c>
      <c r="AF70" s="151" t="s">
        <v>162</v>
      </c>
      <c r="AG70" s="151" t="s">
        <v>162</v>
      </c>
      <c r="AH70" s="151" t="s">
        <v>162</v>
      </c>
      <c r="AI70" s="151" t="s">
        <v>162</v>
      </c>
      <c r="AJ70" s="151">
        <v>0</v>
      </c>
      <c r="AK70" s="22">
        <f t="shared" si="3"/>
        <v>0</v>
      </c>
      <c r="AL70" s="20">
        <f t="shared" si="4"/>
        <v>0</v>
      </c>
    </row>
    <row r="71" spans="2:40" customFormat="1" ht="15" x14ac:dyDescent="0.25">
      <c r="B71" s="17" t="str">
        <f t="shared" si="2"/>
        <v>Huasteca_Tamasopo</v>
      </c>
      <c r="C71" s="119" t="s">
        <v>10</v>
      </c>
      <c r="D71" s="164" t="s">
        <v>101</v>
      </c>
      <c r="E71" s="119" t="s">
        <v>101</v>
      </c>
      <c r="F71" s="151" t="s">
        <v>162</v>
      </c>
      <c r="G71" s="151" t="s">
        <v>162</v>
      </c>
      <c r="H71" s="151" t="s">
        <v>162</v>
      </c>
      <c r="I71" s="151" t="s">
        <v>162</v>
      </c>
      <c r="J71" s="151" t="s">
        <v>162</v>
      </c>
      <c r="K71" s="151" t="s">
        <v>162</v>
      </c>
      <c r="L71" s="151" t="s">
        <v>162</v>
      </c>
      <c r="M71" s="151" t="s">
        <v>162</v>
      </c>
      <c r="N71" s="151" t="s">
        <v>162</v>
      </c>
      <c r="O71" s="151" t="s">
        <v>162</v>
      </c>
      <c r="P71" s="151" t="s">
        <v>162</v>
      </c>
      <c r="Q71" s="151" t="s">
        <v>162</v>
      </c>
      <c r="R71" s="151" t="s">
        <v>162</v>
      </c>
      <c r="S71" s="151" t="s">
        <v>162</v>
      </c>
      <c r="T71" s="151" t="s">
        <v>162</v>
      </c>
      <c r="U71" s="151" t="s">
        <v>162</v>
      </c>
      <c r="V71" s="151" t="s">
        <v>162</v>
      </c>
      <c r="W71" s="151" t="s">
        <v>162</v>
      </c>
      <c r="X71" s="151" t="s">
        <v>162</v>
      </c>
      <c r="Y71" s="151" t="s">
        <v>162</v>
      </c>
      <c r="Z71" s="151" t="s">
        <v>162</v>
      </c>
      <c r="AA71" s="151" t="s">
        <v>162</v>
      </c>
      <c r="AB71" s="151" t="s">
        <v>162</v>
      </c>
      <c r="AC71" s="151" t="s">
        <v>162</v>
      </c>
      <c r="AD71" s="151" t="s">
        <v>162</v>
      </c>
      <c r="AE71" s="151" t="s">
        <v>162</v>
      </c>
      <c r="AF71" s="151" t="s">
        <v>162</v>
      </c>
      <c r="AG71" s="151" t="s">
        <v>162</v>
      </c>
      <c r="AH71" s="151" t="s">
        <v>162</v>
      </c>
      <c r="AI71" s="151" t="s">
        <v>162</v>
      </c>
      <c r="AJ71" s="151">
        <v>0</v>
      </c>
      <c r="AK71" s="22">
        <f t="shared" si="3"/>
        <v>0</v>
      </c>
      <c r="AL71" s="20">
        <f t="shared" si="4"/>
        <v>0</v>
      </c>
      <c r="AN71" s="16"/>
    </row>
    <row r="72" spans="2:40" customFormat="1" ht="15" x14ac:dyDescent="0.25">
      <c r="B72" s="17" t="str">
        <f t="shared" si="2"/>
        <v xml:space="preserve">Huasteca_Rancho Progreso </v>
      </c>
      <c r="C72" s="119" t="s">
        <v>10</v>
      </c>
      <c r="D72" s="119" t="s">
        <v>102</v>
      </c>
      <c r="E72" s="119" t="s">
        <v>103</v>
      </c>
      <c r="F72" s="96">
        <v>0</v>
      </c>
      <c r="G72" s="96">
        <v>0</v>
      </c>
      <c r="H72" s="96">
        <v>0</v>
      </c>
      <c r="I72" s="96">
        <v>0</v>
      </c>
      <c r="J72" s="96">
        <v>0</v>
      </c>
      <c r="K72" s="96">
        <v>0</v>
      </c>
      <c r="L72" s="96">
        <v>0</v>
      </c>
      <c r="M72" s="96">
        <v>0</v>
      </c>
      <c r="N72" s="96">
        <v>0</v>
      </c>
      <c r="O72" s="96">
        <v>0</v>
      </c>
      <c r="P72" s="96">
        <v>0</v>
      </c>
      <c r="Q72" s="96">
        <v>0</v>
      </c>
      <c r="R72" s="96">
        <v>0</v>
      </c>
      <c r="S72" s="96">
        <v>0</v>
      </c>
      <c r="T72" s="96">
        <v>0</v>
      </c>
      <c r="U72" s="96">
        <v>0</v>
      </c>
      <c r="V72" s="96">
        <v>0</v>
      </c>
      <c r="W72" s="96">
        <v>0</v>
      </c>
      <c r="X72" s="96">
        <v>0</v>
      </c>
      <c r="Y72" s="96">
        <v>0</v>
      </c>
      <c r="Z72" s="96">
        <v>0</v>
      </c>
      <c r="AA72" s="96">
        <v>0</v>
      </c>
      <c r="AB72" s="96">
        <v>0</v>
      </c>
      <c r="AC72" s="96">
        <v>0</v>
      </c>
      <c r="AD72" s="96">
        <v>0</v>
      </c>
      <c r="AE72" s="96">
        <v>0</v>
      </c>
      <c r="AF72" s="96">
        <v>0</v>
      </c>
      <c r="AG72" s="96">
        <v>0</v>
      </c>
      <c r="AH72" s="96">
        <v>0</v>
      </c>
      <c r="AI72" s="96">
        <v>0</v>
      </c>
      <c r="AJ72" s="96">
        <v>0</v>
      </c>
      <c r="AK72" s="22">
        <f t="shared" si="3"/>
        <v>0</v>
      </c>
      <c r="AL72" s="20">
        <f t="shared" si="4"/>
        <v>0</v>
      </c>
    </row>
    <row r="73" spans="2:40" customFormat="1" ht="15" x14ac:dyDescent="0.25">
      <c r="B73" s="17" t="str">
        <f t="shared" si="2"/>
        <v xml:space="preserve">Huasteca_Tampacoy </v>
      </c>
      <c r="C73" s="119" t="s">
        <v>10</v>
      </c>
      <c r="D73" s="119" t="s">
        <v>104</v>
      </c>
      <c r="E73" s="119" t="s">
        <v>22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0.6</v>
      </c>
      <c r="L73" s="96">
        <v>0</v>
      </c>
      <c r="M73" s="96">
        <v>0</v>
      </c>
      <c r="N73" s="96">
        <v>6</v>
      </c>
      <c r="O73" s="96">
        <v>16</v>
      </c>
      <c r="P73" s="96">
        <v>8.1999999999999993</v>
      </c>
      <c r="Q73" s="96">
        <v>0</v>
      </c>
      <c r="R73" s="96">
        <v>0</v>
      </c>
      <c r="S73" s="96">
        <v>0</v>
      </c>
      <c r="T73" s="96">
        <v>0</v>
      </c>
      <c r="U73" s="96">
        <v>0</v>
      </c>
      <c r="V73" s="96">
        <v>0</v>
      </c>
      <c r="W73" s="96">
        <v>0</v>
      </c>
      <c r="X73" s="96">
        <v>0</v>
      </c>
      <c r="Y73" s="96">
        <v>0</v>
      </c>
      <c r="Z73" s="96">
        <v>0</v>
      </c>
      <c r="AA73" s="96">
        <v>0</v>
      </c>
      <c r="AB73" s="96">
        <v>0</v>
      </c>
      <c r="AC73" s="96">
        <v>0</v>
      </c>
      <c r="AD73" s="96">
        <v>0</v>
      </c>
      <c r="AE73" s="96">
        <v>0</v>
      </c>
      <c r="AF73" s="96">
        <v>0</v>
      </c>
      <c r="AG73" s="96">
        <v>0</v>
      </c>
      <c r="AH73" s="96">
        <v>0</v>
      </c>
      <c r="AI73" s="96">
        <v>0</v>
      </c>
      <c r="AJ73" s="96">
        <v>0</v>
      </c>
      <c r="AK73" s="22">
        <f t="shared" si="3"/>
        <v>30.8</v>
      </c>
      <c r="AL73" s="20">
        <f t="shared" si="4"/>
        <v>0.99354838709677418</v>
      </c>
      <c r="AN73" s="16"/>
    </row>
    <row r="74" spans="2:40" customFormat="1" ht="15" x14ac:dyDescent="0.25">
      <c r="B74" s="17" t="str">
        <f t="shared" si="2"/>
        <v>Media_Cd. Del Maíz</v>
      </c>
      <c r="C74" s="17" t="s">
        <v>5</v>
      </c>
      <c r="D74" s="17" t="s">
        <v>105</v>
      </c>
      <c r="E74" s="17" t="s">
        <v>105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1.2</v>
      </c>
      <c r="M74" s="96">
        <v>1.2</v>
      </c>
      <c r="N74" s="96">
        <v>2.8</v>
      </c>
      <c r="O74" s="96">
        <v>6.4</v>
      </c>
      <c r="P74" s="96">
        <v>9.6</v>
      </c>
      <c r="Q74" s="96">
        <v>16.399999999999999</v>
      </c>
      <c r="R74" s="96">
        <v>0.2</v>
      </c>
      <c r="S74" s="96">
        <v>31.2</v>
      </c>
      <c r="T74" s="96">
        <v>16.8</v>
      </c>
      <c r="U74" s="96">
        <v>2.4</v>
      </c>
      <c r="V74" s="96">
        <v>1.4</v>
      </c>
      <c r="W74" s="96">
        <v>0</v>
      </c>
      <c r="X74" s="96">
        <v>0</v>
      </c>
      <c r="Y74" s="96">
        <v>0.2</v>
      </c>
      <c r="Z74" s="96">
        <v>1.6</v>
      </c>
      <c r="AA74" s="96">
        <v>0</v>
      </c>
      <c r="AB74" s="96">
        <v>0</v>
      </c>
      <c r="AC74" s="96">
        <v>0</v>
      </c>
      <c r="AD74" s="96">
        <v>0</v>
      </c>
      <c r="AE74" s="96">
        <v>0</v>
      </c>
      <c r="AF74" s="96">
        <v>0</v>
      </c>
      <c r="AG74" s="96">
        <v>0</v>
      </c>
      <c r="AH74" s="96">
        <v>0</v>
      </c>
      <c r="AI74" s="96">
        <v>0</v>
      </c>
      <c r="AJ74" s="96">
        <v>0</v>
      </c>
      <c r="AK74" s="22">
        <f t="shared" si="3"/>
        <v>91.4</v>
      </c>
      <c r="AL74" s="20">
        <f t="shared" si="4"/>
        <v>2.9483870967741939</v>
      </c>
    </row>
    <row r="75" spans="2:40" customFormat="1" ht="15" x14ac:dyDescent="0.25">
      <c r="B75" s="17" t="str">
        <f t="shared" ref="B75:B80" si="5">CONCATENATE(C75,"_",D75)</f>
        <v>Media_CBTA 123</v>
      </c>
      <c r="C75" s="17" t="s">
        <v>5</v>
      </c>
      <c r="D75" s="17" t="s">
        <v>106</v>
      </c>
      <c r="E75" s="17" t="s">
        <v>6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1.2</v>
      </c>
      <c r="M75" s="96">
        <v>1.2</v>
      </c>
      <c r="N75" s="96">
        <v>2.8</v>
      </c>
      <c r="O75" s="96">
        <v>6.4</v>
      </c>
      <c r="P75" s="96">
        <v>9.6</v>
      </c>
      <c r="Q75" s="96">
        <v>16.399999999999999</v>
      </c>
      <c r="R75" s="96">
        <v>0.2</v>
      </c>
      <c r="S75" s="96">
        <v>31.2</v>
      </c>
      <c r="T75" s="96">
        <v>16.8</v>
      </c>
      <c r="U75" s="96">
        <v>2.4</v>
      </c>
      <c r="V75" s="96">
        <v>1.4</v>
      </c>
      <c r="W75" s="96">
        <v>0</v>
      </c>
      <c r="X75" s="96">
        <v>0</v>
      </c>
      <c r="Y75" s="96">
        <v>0.2</v>
      </c>
      <c r="Z75" s="96">
        <v>1.6</v>
      </c>
      <c r="AA75" s="96">
        <v>0</v>
      </c>
      <c r="AB75" s="96">
        <v>0</v>
      </c>
      <c r="AC75" s="96">
        <v>0</v>
      </c>
      <c r="AD75" s="96">
        <v>0</v>
      </c>
      <c r="AE75" s="96">
        <v>0</v>
      </c>
      <c r="AF75" s="96">
        <v>0</v>
      </c>
      <c r="AG75" s="96">
        <v>0</v>
      </c>
      <c r="AH75" s="96">
        <v>0</v>
      </c>
      <c r="AI75" s="96">
        <v>0</v>
      </c>
      <c r="AJ75" s="96">
        <v>0</v>
      </c>
      <c r="AK75" s="22">
        <f t="shared" si="3"/>
        <v>91.4</v>
      </c>
      <c r="AL75" s="20">
        <f t="shared" si="4"/>
        <v>2.9483870967741939</v>
      </c>
      <c r="AN75" s="16"/>
    </row>
    <row r="76" spans="2:40" customFormat="1" ht="15" x14ac:dyDescent="0.25">
      <c r="B76" s="17" t="str">
        <f t="shared" si="5"/>
        <v>Media_Potrero San Isidro</v>
      </c>
      <c r="C76" s="17" t="s">
        <v>5</v>
      </c>
      <c r="D76" s="17" t="s">
        <v>107</v>
      </c>
      <c r="E76" s="17" t="s">
        <v>108</v>
      </c>
      <c r="F76" s="96">
        <v>0</v>
      </c>
      <c r="G76" s="96">
        <v>0</v>
      </c>
      <c r="H76" s="96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0.4</v>
      </c>
      <c r="N76" s="96">
        <v>10.4</v>
      </c>
      <c r="O76" s="96">
        <v>7.6</v>
      </c>
      <c r="P76" s="96">
        <v>7</v>
      </c>
      <c r="Q76" s="96">
        <v>0</v>
      </c>
      <c r="R76" s="96">
        <v>0</v>
      </c>
      <c r="S76" s="96">
        <v>43.6</v>
      </c>
      <c r="T76" s="96">
        <v>30</v>
      </c>
      <c r="U76" s="96">
        <v>0.6</v>
      </c>
      <c r="V76" s="96">
        <v>0</v>
      </c>
      <c r="W76" s="96">
        <v>0</v>
      </c>
      <c r="X76" s="96">
        <v>0</v>
      </c>
      <c r="Y76" s="96">
        <v>0</v>
      </c>
      <c r="Z76" s="96">
        <v>0</v>
      </c>
      <c r="AA76" s="96">
        <v>0</v>
      </c>
      <c r="AB76" s="96">
        <v>2.6</v>
      </c>
      <c r="AC76" s="96">
        <v>2.8</v>
      </c>
      <c r="AD76" s="96">
        <v>1</v>
      </c>
      <c r="AE76" s="96">
        <v>0</v>
      </c>
      <c r="AF76" s="96">
        <v>0</v>
      </c>
      <c r="AG76" s="96">
        <v>0</v>
      </c>
      <c r="AH76" s="96">
        <v>0</v>
      </c>
      <c r="AI76" s="96">
        <v>0</v>
      </c>
      <c r="AJ76" s="96">
        <v>0</v>
      </c>
      <c r="AK76" s="22">
        <f t="shared" si="3"/>
        <v>105.99999999999999</v>
      </c>
      <c r="AL76" s="20">
        <f t="shared" si="4"/>
        <v>3.419354838709677</v>
      </c>
    </row>
    <row r="77" spans="2:40" customFormat="1" ht="15" x14ac:dyDescent="0.25">
      <c r="B77" s="17" t="str">
        <f t="shared" si="5"/>
        <v>Media_El Naranjal</v>
      </c>
      <c r="C77" s="17" t="s">
        <v>5</v>
      </c>
      <c r="D77" s="17" t="s">
        <v>109</v>
      </c>
      <c r="E77" s="17" t="s">
        <v>7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96">
        <v>3</v>
      </c>
      <c r="N77" s="96">
        <v>10.8</v>
      </c>
      <c r="O77" s="96">
        <v>16.399999999999999</v>
      </c>
      <c r="P77" s="96">
        <v>3.2</v>
      </c>
      <c r="Q77" s="96">
        <v>0.2</v>
      </c>
      <c r="R77" s="96">
        <v>0</v>
      </c>
      <c r="S77" s="96">
        <v>39.799999999999997</v>
      </c>
      <c r="T77" s="96">
        <v>28.8</v>
      </c>
      <c r="U77" s="96">
        <v>0.4</v>
      </c>
      <c r="V77" s="96">
        <v>0</v>
      </c>
      <c r="W77" s="96">
        <v>0</v>
      </c>
      <c r="X77" s="96">
        <v>0</v>
      </c>
      <c r="Y77" s="96">
        <v>0</v>
      </c>
      <c r="Z77" s="96">
        <v>0</v>
      </c>
      <c r="AA77" s="96">
        <v>0</v>
      </c>
      <c r="AB77" s="96">
        <v>1.2</v>
      </c>
      <c r="AC77" s="96">
        <v>4.2</v>
      </c>
      <c r="AD77" s="96">
        <v>0.6</v>
      </c>
      <c r="AE77" s="96">
        <v>0</v>
      </c>
      <c r="AF77" s="96">
        <v>0</v>
      </c>
      <c r="AG77" s="96">
        <v>0</v>
      </c>
      <c r="AH77" s="96">
        <v>0</v>
      </c>
      <c r="AI77" s="96">
        <v>0</v>
      </c>
      <c r="AJ77" s="96">
        <v>1</v>
      </c>
      <c r="AK77" s="22">
        <f t="shared" si="3"/>
        <v>109.60000000000001</v>
      </c>
      <c r="AL77" s="20">
        <f t="shared" si="4"/>
        <v>3.5354838709677421</v>
      </c>
      <c r="AN77" s="16"/>
    </row>
    <row r="78" spans="2:40" customFormat="1" ht="15" x14ac:dyDescent="0.25">
      <c r="B78" s="17" t="str">
        <f t="shared" si="5"/>
        <v>Media_Progreso</v>
      </c>
      <c r="C78" s="17" t="s">
        <v>5</v>
      </c>
      <c r="D78" s="17" t="s">
        <v>110</v>
      </c>
      <c r="E78" s="17" t="s">
        <v>7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0.4</v>
      </c>
      <c r="M78" s="96">
        <v>1.2</v>
      </c>
      <c r="N78" s="96">
        <v>6.8</v>
      </c>
      <c r="O78" s="96">
        <v>7.2</v>
      </c>
      <c r="P78" s="96">
        <v>3</v>
      </c>
      <c r="Q78" s="96">
        <v>0.2</v>
      </c>
      <c r="R78" s="96">
        <v>0</v>
      </c>
      <c r="S78" s="96">
        <v>34.799999999999997</v>
      </c>
      <c r="T78" s="96">
        <v>20.6</v>
      </c>
      <c r="U78" s="96">
        <v>1</v>
      </c>
      <c r="V78" s="96">
        <v>0</v>
      </c>
      <c r="W78" s="96">
        <v>0</v>
      </c>
      <c r="X78" s="96">
        <v>0</v>
      </c>
      <c r="Y78" s="96">
        <v>0</v>
      </c>
      <c r="Z78" s="96">
        <v>0</v>
      </c>
      <c r="AA78" s="96">
        <v>0</v>
      </c>
      <c r="AB78" s="96">
        <v>0</v>
      </c>
      <c r="AC78" s="96">
        <v>0</v>
      </c>
      <c r="AD78" s="96">
        <v>0.2</v>
      </c>
      <c r="AE78" s="96">
        <v>0</v>
      </c>
      <c r="AF78" s="96">
        <v>0</v>
      </c>
      <c r="AG78" s="96">
        <v>0.4</v>
      </c>
      <c r="AH78" s="96">
        <v>0</v>
      </c>
      <c r="AI78" s="96">
        <v>0</v>
      </c>
      <c r="AJ78" s="96">
        <v>0</v>
      </c>
      <c r="AK78" s="22">
        <f t="shared" si="3"/>
        <v>75.8</v>
      </c>
      <c r="AL78" s="20">
        <f t="shared" si="4"/>
        <v>2.4451612903225803</v>
      </c>
    </row>
    <row r="79" spans="2:40" customFormat="1" ht="15" x14ac:dyDescent="0.25">
      <c r="B79" s="17" t="str">
        <f t="shared" si="5"/>
        <v xml:space="preserve">Media_Palo Alto </v>
      </c>
      <c r="C79" s="17" t="s">
        <v>5</v>
      </c>
      <c r="D79" s="17" t="s">
        <v>111</v>
      </c>
      <c r="E79" s="17" t="s">
        <v>112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0.8</v>
      </c>
      <c r="L79" s="96">
        <v>0</v>
      </c>
      <c r="M79" s="96">
        <v>0</v>
      </c>
      <c r="N79" s="96">
        <v>5.6</v>
      </c>
      <c r="O79" s="96">
        <v>13</v>
      </c>
      <c r="P79" s="96">
        <v>7.2</v>
      </c>
      <c r="Q79" s="96">
        <v>0</v>
      </c>
      <c r="R79" s="96">
        <v>0.6</v>
      </c>
      <c r="S79" s="96">
        <v>42.2</v>
      </c>
      <c r="T79" s="96">
        <v>21</v>
      </c>
      <c r="U79" s="96">
        <v>1.4</v>
      </c>
      <c r="V79" s="96">
        <v>0.2</v>
      </c>
      <c r="W79" s="96">
        <v>0</v>
      </c>
      <c r="X79" s="96">
        <v>0</v>
      </c>
      <c r="Y79" s="96">
        <v>2</v>
      </c>
      <c r="Z79" s="96">
        <v>0</v>
      </c>
      <c r="AA79" s="96">
        <v>0</v>
      </c>
      <c r="AB79" s="96">
        <v>13.6</v>
      </c>
      <c r="AC79" s="96">
        <v>2.6</v>
      </c>
      <c r="AD79" s="96">
        <v>0.2</v>
      </c>
      <c r="AE79" s="96">
        <v>11.4</v>
      </c>
      <c r="AF79" s="96">
        <v>0.4</v>
      </c>
      <c r="AG79" s="96">
        <v>0</v>
      </c>
      <c r="AH79" s="96">
        <v>0</v>
      </c>
      <c r="AI79" s="96">
        <v>0</v>
      </c>
      <c r="AJ79" s="96">
        <v>0</v>
      </c>
      <c r="AK79" s="22">
        <f t="shared" si="3"/>
        <v>122.20000000000002</v>
      </c>
      <c r="AL79" s="20">
        <f t="shared" si="4"/>
        <v>3.9419354838709681</v>
      </c>
      <c r="AN79" s="16"/>
    </row>
    <row r="80" spans="2:40" customFormat="1" ht="15" x14ac:dyDescent="0.25">
      <c r="B80" s="17" t="str">
        <f t="shared" si="5"/>
        <v xml:space="preserve">Media _Rayón </v>
      </c>
      <c r="C80" s="17" t="s">
        <v>113</v>
      </c>
      <c r="D80" s="17" t="s">
        <v>114</v>
      </c>
      <c r="E80" s="17" t="s">
        <v>114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0.4</v>
      </c>
      <c r="L80" s="96">
        <v>0.2</v>
      </c>
      <c r="M80" s="96">
        <v>0</v>
      </c>
      <c r="N80" s="96">
        <v>6.4</v>
      </c>
      <c r="O80" s="96">
        <v>9.4</v>
      </c>
      <c r="P80" s="96">
        <v>3.2</v>
      </c>
      <c r="Q80" s="96">
        <v>0</v>
      </c>
      <c r="R80" s="96">
        <v>0.2</v>
      </c>
      <c r="S80" s="96">
        <v>41</v>
      </c>
      <c r="T80" s="96">
        <v>19.399999999999999</v>
      </c>
      <c r="U80" s="96">
        <v>1</v>
      </c>
      <c r="V80" s="96">
        <v>0.4</v>
      </c>
      <c r="W80" s="96">
        <v>0</v>
      </c>
      <c r="X80" s="96">
        <v>0</v>
      </c>
      <c r="Y80" s="96">
        <v>0</v>
      </c>
      <c r="Z80" s="96">
        <v>0</v>
      </c>
      <c r="AA80" s="96">
        <v>0</v>
      </c>
      <c r="AB80" s="96">
        <v>0</v>
      </c>
      <c r="AC80" s="96">
        <v>0</v>
      </c>
      <c r="AD80" s="96">
        <v>0</v>
      </c>
      <c r="AE80" s="96">
        <v>0</v>
      </c>
      <c r="AF80" s="96">
        <v>0</v>
      </c>
      <c r="AG80" s="96">
        <v>0</v>
      </c>
      <c r="AH80" s="96">
        <v>0</v>
      </c>
      <c r="AI80" s="96">
        <v>0</v>
      </c>
      <c r="AJ80" s="96">
        <v>0</v>
      </c>
      <c r="AK80" s="22">
        <f t="shared" si="3"/>
        <v>81.599999999999994</v>
      </c>
      <c r="AL80" s="20">
        <f t="shared" si="4"/>
        <v>2.6322580645161286</v>
      </c>
    </row>
    <row r="81" spans="2:38" ht="15" customHeight="1" x14ac:dyDescent="0.2">
      <c r="B81" s="203" t="s">
        <v>31</v>
      </c>
      <c r="C81" s="203"/>
      <c r="D81" s="203"/>
      <c r="E81" s="203"/>
      <c r="F81" s="18">
        <f>AVERAGE(F5:F80)</f>
        <v>0</v>
      </c>
      <c r="G81" s="18">
        <f>AVERAGE(G5:G80)</f>
        <v>0.11428571428571428</v>
      </c>
      <c r="H81" s="18">
        <f t="shared" ref="H81:AL81" si="6">AVERAGE(H5:H80)</f>
        <v>0</v>
      </c>
      <c r="I81" s="18">
        <f t="shared" si="6"/>
        <v>6.3492063492063492E-3</v>
      </c>
      <c r="J81" s="18">
        <f t="shared" si="6"/>
        <v>1.4500000000000006</v>
      </c>
      <c r="K81" s="18">
        <f t="shared" si="6"/>
        <v>0.13999999999999999</v>
      </c>
      <c r="L81" s="18">
        <f t="shared" si="6"/>
        <v>0.14074074074074075</v>
      </c>
      <c r="M81" s="18">
        <f t="shared" si="6"/>
        <v>1.4590163934426232</v>
      </c>
      <c r="N81" s="18">
        <f t="shared" si="6"/>
        <v>4.8644067796610182</v>
      </c>
      <c r="O81" s="18">
        <f t="shared" si="6"/>
        <v>10.626984126984128</v>
      </c>
      <c r="P81" s="18">
        <f t="shared" si="6"/>
        <v>4.7031746031746016</v>
      </c>
      <c r="Q81" s="18">
        <f t="shared" si="6"/>
        <v>0.76833333333333331</v>
      </c>
      <c r="R81" s="18">
        <f t="shared" si="6"/>
        <v>0.50740740740740742</v>
      </c>
      <c r="S81" s="18">
        <f t="shared" si="6"/>
        <v>23.681034482758616</v>
      </c>
      <c r="T81" s="18">
        <f t="shared" si="6"/>
        <v>8.8843749999999986</v>
      </c>
      <c r="U81" s="18">
        <f t="shared" si="6"/>
        <v>3.4283018867924531</v>
      </c>
      <c r="V81" s="18">
        <f t="shared" si="6"/>
        <v>4.4979591836734691</v>
      </c>
      <c r="W81" s="18">
        <f t="shared" si="6"/>
        <v>3.7037037037037038E-3</v>
      </c>
      <c r="X81" s="18">
        <f t="shared" si="6"/>
        <v>1.9230769230769232E-2</v>
      </c>
      <c r="Y81" s="18">
        <f t="shared" si="6"/>
        <v>3.4042553191489358</v>
      </c>
      <c r="Z81" s="18">
        <f t="shared" si="6"/>
        <v>1.6941176470588233</v>
      </c>
      <c r="AA81" s="18">
        <f t="shared" si="6"/>
        <v>2.2320754716981135</v>
      </c>
      <c r="AB81" s="18">
        <f t="shared" si="6"/>
        <v>0.52307692307692311</v>
      </c>
      <c r="AC81" s="18">
        <f t="shared" si="6"/>
        <v>0.48823529411764705</v>
      </c>
      <c r="AD81" s="18">
        <f t="shared" si="6"/>
        <v>1.2396226415094338</v>
      </c>
      <c r="AE81" s="18">
        <f t="shared" si="6"/>
        <v>11.935294117647057</v>
      </c>
      <c r="AF81" s="18">
        <f t="shared" si="6"/>
        <v>0.33584905660377362</v>
      </c>
      <c r="AG81" s="18">
        <f t="shared" si="6"/>
        <v>0.83584905660377362</v>
      </c>
      <c r="AH81" s="18">
        <f t="shared" si="6"/>
        <v>0.2690909090909091</v>
      </c>
      <c r="AI81" s="18">
        <f t="shared" si="6"/>
        <v>7.2222222222222215E-2</v>
      </c>
      <c r="AJ81" s="18">
        <f t="shared" si="6"/>
        <v>8.9230769230769225E-2</v>
      </c>
      <c r="AK81" s="18">
        <f t="shared" si="6"/>
        <v>62.694736842105293</v>
      </c>
      <c r="AL81" s="18">
        <f t="shared" si="6"/>
        <v>2.2665154322534682</v>
      </c>
    </row>
    <row r="83" spans="2:38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  <row r="85" spans="2:38" x14ac:dyDescent="0.2">
      <c r="F85" s="40"/>
    </row>
  </sheetData>
  <mergeCells count="3">
    <mergeCell ref="B3:AL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B1:AM83"/>
  <sheetViews>
    <sheetView zoomScaleNormal="100" workbookViewId="0">
      <pane xSplit="5" ySplit="4" topLeftCell="F5" activePane="bottomRight" state="frozen"/>
      <selection activeCell="E4" sqref="E4"/>
      <selection pane="topRight" activeCell="F4" sqref="F4"/>
      <selection pane="bottomLeft" activeCell="E5" sqref="E5"/>
      <selection pane="bottomRight" activeCell="F5" sqref="F5"/>
    </sheetView>
  </sheetViews>
  <sheetFormatPr baseColWidth="10" defaultRowHeight="15" x14ac:dyDescent="0.25"/>
  <cols>
    <col min="1" max="1" width="2" customWidth="1"/>
    <col min="2" max="2" width="26.85546875" hidden="1" customWidth="1"/>
    <col min="3" max="3" width="8.5703125" customWidth="1"/>
    <col min="4" max="4" width="18" customWidth="1"/>
    <col min="5" max="5" width="21.7109375" bestFit="1" customWidth="1"/>
    <col min="6" max="6" width="4.42578125" bestFit="1" customWidth="1"/>
    <col min="7" max="12" width="5.42578125" bestFit="1" customWidth="1"/>
    <col min="13" max="13" width="5.42578125" customWidth="1"/>
    <col min="14" max="15" width="4.42578125" bestFit="1" customWidth="1"/>
    <col min="16" max="19" width="5.42578125" bestFit="1" customWidth="1"/>
    <col min="20" max="20" width="4.5703125" customWidth="1"/>
    <col min="21" max="22" width="5.42578125" bestFit="1" customWidth="1"/>
    <col min="23" max="23" width="5.28515625" customWidth="1"/>
    <col min="24" max="27" width="5.42578125" bestFit="1" customWidth="1"/>
    <col min="28" max="29" width="5.28515625" customWidth="1"/>
    <col min="30" max="30" width="5.140625" customWidth="1"/>
    <col min="31" max="31" width="4.5703125" customWidth="1"/>
    <col min="32" max="34" width="5.42578125" bestFit="1" customWidth="1"/>
    <col min="35" max="35" width="5.28515625" customWidth="1"/>
    <col min="36" max="36" width="8.7109375" bestFit="1" customWidth="1"/>
    <col min="37" max="37" width="9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7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</row>
    <row r="3" spans="2:37" s="2" customFormat="1" ht="15" customHeight="1" x14ac:dyDescent="0.2">
      <c r="B3" s="205" t="s">
        <v>137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3" t="s">
        <v>29</v>
      </c>
      <c r="AK4" s="24" t="s">
        <v>30</v>
      </c>
    </row>
    <row r="5" spans="2:37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133">
        <v>0</v>
      </c>
      <c r="G5" s="133">
        <v>0</v>
      </c>
      <c r="H5" s="133">
        <v>0</v>
      </c>
      <c r="I5" s="133">
        <v>0</v>
      </c>
      <c r="J5" s="129">
        <v>0</v>
      </c>
      <c r="K5" s="133">
        <v>0</v>
      </c>
      <c r="L5" s="133">
        <v>0</v>
      </c>
      <c r="M5" s="133">
        <v>0</v>
      </c>
      <c r="N5" s="133">
        <v>7.3</v>
      </c>
      <c r="O5" s="129">
        <v>14</v>
      </c>
      <c r="P5" s="133" t="s">
        <v>162</v>
      </c>
      <c r="Q5" s="133" t="s">
        <v>162</v>
      </c>
      <c r="R5" s="133">
        <v>10.1</v>
      </c>
      <c r="S5" s="133" t="s">
        <v>162</v>
      </c>
      <c r="T5" s="133">
        <v>1.8</v>
      </c>
      <c r="U5" s="133">
        <v>1</v>
      </c>
      <c r="V5" s="133">
        <v>0</v>
      </c>
      <c r="W5" s="133">
        <v>1.1000000000000001</v>
      </c>
      <c r="X5" s="133">
        <v>0</v>
      </c>
      <c r="Y5" s="133">
        <v>0</v>
      </c>
      <c r="Z5" s="133">
        <v>0</v>
      </c>
      <c r="AA5" s="133">
        <v>0</v>
      </c>
      <c r="AB5" s="129">
        <v>49.5</v>
      </c>
      <c r="AC5" s="133">
        <v>0</v>
      </c>
      <c r="AD5" s="133">
        <v>0</v>
      </c>
      <c r="AE5" s="133">
        <v>0</v>
      </c>
      <c r="AF5" s="133">
        <v>0</v>
      </c>
      <c r="AG5" s="133" t="s">
        <v>162</v>
      </c>
      <c r="AH5" s="133">
        <v>1.9</v>
      </c>
      <c r="AI5" s="130">
        <v>1.8</v>
      </c>
      <c r="AJ5" s="22">
        <f t="shared" ref="AJ5:AJ12" si="1">SUM(F5:AI5)</f>
        <v>88.5</v>
      </c>
      <c r="AK5" s="20">
        <f>AVERAGE(F5:AI5)</f>
        <v>3.4038461538461537</v>
      </c>
    </row>
    <row r="6" spans="2:37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133" t="s">
        <v>162</v>
      </c>
      <c r="G6" s="133" t="s">
        <v>162</v>
      </c>
      <c r="H6" s="129" t="s">
        <v>162</v>
      </c>
      <c r="I6" s="129" t="s">
        <v>162</v>
      </c>
      <c r="J6" s="129" t="s">
        <v>162</v>
      </c>
      <c r="K6" s="129" t="s">
        <v>162</v>
      </c>
      <c r="L6" s="129" t="s">
        <v>162</v>
      </c>
      <c r="M6" s="133">
        <v>0</v>
      </c>
      <c r="N6" s="133">
        <v>0</v>
      </c>
      <c r="O6" s="133" t="s">
        <v>162</v>
      </c>
      <c r="P6" s="133" t="s">
        <v>162</v>
      </c>
      <c r="Q6" s="129">
        <v>0</v>
      </c>
      <c r="R6" s="129">
        <v>0</v>
      </c>
      <c r="S6" s="129">
        <v>0</v>
      </c>
      <c r="T6" s="133" t="s">
        <v>162</v>
      </c>
      <c r="U6" s="133">
        <v>0</v>
      </c>
      <c r="V6" s="133" t="s">
        <v>162</v>
      </c>
      <c r="W6" s="133" t="s">
        <v>162</v>
      </c>
      <c r="X6" s="133">
        <v>0</v>
      </c>
      <c r="Y6" s="133">
        <v>0</v>
      </c>
      <c r="Z6" s="129">
        <v>0</v>
      </c>
      <c r="AA6" s="100">
        <v>0</v>
      </c>
      <c r="AB6" s="100">
        <v>0.6</v>
      </c>
      <c r="AC6" s="100" t="s">
        <v>162</v>
      </c>
      <c r="AD6" s="100" t="s">
        <v>162</v>
      </c>
      <c r="AE6" s="100">
        <v>0</v>
      </c>
      <c r="AF6" s="100">
        <v>0</v>
      </c>
      <c r="AG6" s="129">
        <v>0.2</v>
      </c>
      <c r="AH6" s="129">
        <v>3.5</v>
      </c>
      <c r="AI6" s="131" t="s">
        <v>162</v>
      </c>
      <c r="AJ6" s="22">
        <f>SUM(F6:AI6)</f>
        <v>4.3</v>
      </c>
      <c r="AK6" s="20">
        <f>AVERAGE(F6:AI6)</f>
        <v>0.28666666666666668</v>
      </c>
    </row>
    <row r="7" spans="2:37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29" t="s">
        <v>162</v>
      </c>
      <c r="G7" s="133" t="s">
        <v>162</v>
      </c>
      <c r="H7" s="133" t="s">
        <v>162</v>
      </c>
      <c r="I7" s="100" t="s">
        <v>162</v>
      </c>
      <c r="J7" s="129" t="s">
        <v>162</v>
      </c>
      <c r="K7" s="133" t="s">
        <v>162</v>
      </c>
      <c r="L7" s="129" t="s">
        <v>162</v>
      </c>
      <c r="M7" s="133" t="s">
        <v>162</v>
      </c>
      <c r="N7" s="133" t="s">
        <v>162</v>
      </c>
      <c r="O7" s="133" t="s">
        <v>162</v>
      </c>
      <c r="P7" s="133" t="s">
        <v>162</v>
      </c>
      <c r="Q7" s="133" t="s">
        <v>162</v>
      </c>
      <c r="R7" s="133" t="s">
        <v>162</v>
      </c>
      <c r="S7" s="133" t="s">
        <v>162</v>
      </c>
      <c r="T7" s="133" t="s">
        <v>162</v>
      </c>
      <c r="U7" s="133" t="s">
        <v>162</v>
      </c>
      <c r="V7" s="133" t="s">
        <v>162</v>
      </c>
      <c r="W7" s="133" t="s">
        <v>162</v>
      </c>
      <c r="X7" s="133" t="s">
        <v>162</v>
      </c>
      <c r="Y7" s="133" t="s">
        <v>162</v>
      </c>
      <c r="Z7" s="129" t="s">
        <v>162</v>
      </c>
      <c r="AA7" s="100" t="s">
        <v>162</v>
      </c>
      <c r="AB7" s="100" t="s">
        <v>162</v>
      </c>
      <c r="AC7" s="100" t="s">
        <v>162</v>
      </c>
      <c r="AD7" s="100" t="s">
        <v>162</v>
      </c>
      <c r="AE7" s="100" t="s">
        <v>162</v>
      </c>
      <c r="AF7" s="100" t="s">
        <v>162</v>
      </c>
      <c r="AG7" s="100" t="s">
        <v>162</v>
      </c>
      <c r="AH7" s="129" t="s">
        <v>162</v>
      </c>
      <c r="AI7" s="130">
        <v>0</v>
      </c>
      <c r="AJ7" s="22">
        <f t="shared" si="1"/>
        <v>0</v>
      </c>
      <c r="AK7" s="20">
        <f t="shared" ref="AK7:AK74" si="2">AVERAGE(F7:AI7)</f>
        <v>0</v>
      </c>
    </row>
    <row r="8" spans="2:37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133">
        <v>0</v>
      </c>
      <c r="G8" s="133">
        <v>0</v>
      </c>
      <c r="H8" s="133">
        <v>0</v>
      </c>
      <c r="I8" s="133">
        <v>0</v>
      </c>
      <c r="J8" s="129">
        <v>0</v>
      </c>
      <c r="K8" s="133">
        <v>0</v>
      </c>
      <c r="L8" s="133">
        <v>0</v>
      </c>
      <c r="M8" s="100">
        <v>0</v>
      </c>
      <c r="N8" s="100" t="s">
        <v>162</v>
      </c>
      <c r="O8" s="129" t="s">
        <v>162</v>
      </c>
      <c r="P8" s="100">
        <v>4.5</v>
      </c>
      <c r="Q8" s="133">
        <v>0</v>
      </c>
      <c r="R8" s="133">
        <v>0</v>
      </c>
      <c r="S8" s="133">
        <v>0</v>
      </c>
      <c r="T8" s="133">
        <v>0</v>
      </c>
      <c r="U8" s="133">
        <v>0</v>
      </c>
      <c r="V8" s="133">
        <v>0</v>
      </c>
      <c r="W8" s="133">
        <v>0</v>
      </c>
      <c r="X8" s="133">
        <v>0</v>
      </c>
      <c r="Y8" s="133">
        <v>0</v>
      </c>
      <c r="Z8" s="133">
        <v>0</v>
      </c>
      <c r="AA8" s="133">
        <v>0</v>
      </c>
      <c r="AB8" s="133" t="s">
        <v>162</v>
      </c>
      <c r="AC8" s="133">
        <v>12.6</v>
      </c>
      <c r="AD8" s="133">
        <v>0</v>
      </c>
      <c r="AE8" s="133">
        <v>0</v>
      </c>
      <c r="AF8" s="133">
        <v>0</v>
      </c>
      <c r="AG8" s="133">
        <v>0</v>
      </c>
      <c r="AH8" s="100">
        <v>0.5</v>
      </c>
      <c r="AI8" s="130">
        <v>0</v>
      </c>
      <c r="AJ8" s="22">
        <f t="shared" si="1"/>
        <v>17.600000000000001</v>
      </c>
      <c r="AK8" s="20">
        <f t="shared" si="2"/>
        <v>0.6518518518518519</v>
      </c>
    </row>
    <row r="9" spans="2:37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100">
        <v>0</v>
      </c>
      <c r="G9" s="100">
        <v>0</v>
      </c>
      <c r="H9" s="100">
        <v>0</v>
      </c>
      <c r="I9" s="133">
        <v>0</v>
      </c>
      <c r="J9" s="129">
        <v>0</v>
      </c>
      <c r="K9" s="100">
        <v>0</v>
      </c>
      <c r="L9" s="100">
        <v>0</v>
      </c>
      <c r="M9" s="133">
        <v>0</v>
      </c>
      <c r="N9" s="133">
        <v>0</v>
      </c>
      <c r="O9" s="133">
        <v>1.2</v>
      </c>
      <c r="P9" s="133">
        <v>3.5</v>
      </c>
      <c r="Q9" s="133">
        <v>0</v>
      </c>
      <c r="R9" s="100">
        <v>0</v>
      </c>
      <c r="S9" s="100">
        <v>4.5</v>
      </c>
      <c r="T9" s="100">
        <v>2.2000000000000002</v>
      </c>
      <c r="U9" s="100">
        <v>0</v>
      </c>
      <c r="V9" s="100">
        <v>0</v>
      </c>
      <c r="W9" s="100">
        <v>0</v>
      </c>
      <c r="X9" s="100">
        <v>0</v>
      </c>
      <c r="Y9" s="100">
        <v>0</v>
      </c>
      <c r="Z9" s="100">
        <v>0</v>
      </c>
      <c r="AA9" s="133">
        <v>0</v>
      </c>
      <c r="AB9" s="133">
        <v>1.7</v>
      </c>
      <c r="AC9" s="133">
        <v>1.6</v>
      </c>
      <c r="AD9" s="133">
        <v>0</v>
      </c>
      <c r="AE9" s="133">
        <v>0</v>
      </c>
      <c r="AF9" s="133">
        <v>0</v>
      </c>
      <c r="AG9" s="133">
        <v>0</v>
      </c>
      <c r="AH9" s="100">
        <v>8.1</v>
      </c>
      <c r="AI9" s="130">
        <v>0</v>
      </c>
      <c r="AJ9" s="22">
        <f t="shared" si="1"/>
        <v>22.799999999999997</v>
      </c>
      <c r="AK9" s="20">
        <f t="shared" si="2"/>
        <v>0.7599999999999999</v>
      </c>
    </row>
    <row r="10" spans="2:37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124</v>
      </c>
      <c r="F10" s="100">
        <v>0</v>
      </c>
      <c r="G10" s="100">
        <v>0</v>
      </c>
      <c r="H10" s="100">
        <v>0</v>
      </c>
      <c r="I10" s="100">
        <v>0</v>
      </c>
      <c r="J10" s="129">
        <v>0</v>
      </c>
      <c r="K10" s="129">
        <v>0</v>
      </c>
      <c r="L10" s="100">
        <v>0</v>
      </c>
      <c r="M10" s="129">
        <v>0</v>
      </c>
      <c r="N10" s="133">
        <v>0</v>
      </c>
      <c r="O10" s="133">
        <v>0.2</v>
      </c>
      <c r="P10" s="133" t="s">
        <v>162</v>
      </c>
      <c r="Q10" s="133">
        <v>0</v>
      </c>
      <c r="R10" s="100">
        <v>0</v>
      </c>
      <c r="S10" s="100">
        <v>5.5</v>
      </c>
      <c r="T10" s="129">
        <v>2</v>
      </c>
      <c r="U10" s="100">
        <v>0</v>
      </c>
      <c r="V10" s="100" t="s">
        <v>162</v>
      </c>
      <c r="W10" s="100">
        <v>0</v>
      </c>
      <c r="X10" s="100">
        <v>0</v>
      </c>
      <c r="Y10" s="100">
        <v>0</v>
      </c>
      <c r="Z10" s="129">
        <v>0</v>
      </c>
      <c r="AA10" s="100">
        <v>0</v>
      </c>
      <c r="AB10" s="100">
        <v>0</v>
      </c>
      <c r="AC10" s="100">
        <v>2</v>
      </c>
      <c r="AD10" s="100" t="s">
        <v>162</v>
      </c>
      <c r="AE10" s="100">
        <v>0</v>
      </c>
      <c r="AF10" s="100" t="s">
        <v>162</v>
      </c>
      <c r="AG10" s="129">
        <v>0</v>
      </c>
      <c r="AH10" s="129">
        <v>4</v>
      </c>
      <c r="AI10" s="132">
        <v>0</v>
      </c>
      <c r="AJ10" s="22">
        <f t="shared" si="1"/>
        <v>13.7</v>
      </c>
      <c r="AK10" s="20">
        <f t="shared" si="2"/>
        <v>0.52692307692307694</v>
      </c>
    </row>
    <row r="11" spans="2:37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00" t="s">
        <v>162</v>
      </c>
      <c r="G11" s="100" t="s">
        <v>162</v>
      </c>
      <c r="H11" s="100" t="s">
        <v>162</v>
      </c>
      <c r="I11" s="100">
        <v>0</v>
      </c>
      <c r="J11" s="129">
        <v>0</v>
      </c>
      <c r="K11" s="129">
        <v>0</v>
      </c>
      <c r="L11" s="100">
        <v>0</v>
      </c>
      <c r="M11" s="129">
        <v>0</v>
      </c>
      <c r="N11" s="133">
        <v>0</v>
      </c>
      <c r="O11" s="133" t="s">
        <v>162</v>
      </c>
      <c r="P11" s="133">
        <v>15.6</v>
      </c>
      <c r="Q11" s="133" t="s">
        <v>162</v>
      </c>
      <c r="R11" s="100">
        <v>0</v>
      </c>
      <c r="S11" s="100" t="s">
        <v>162</v>
      </c>
      <c r="T11" s="129">
        <v>0</v>
      </c>
      <c r="U11" s="100">
        <v>0</v>
      </c>
      <c r="V11" s="100" t="s">
        <v>162</v>
      </c>
      <c r="W11" s="100" t="s">
        <v>162</v>
      </c>
      <c r="X11" s="100" t="s">
        <v>162</v>
      </c>
      <c r="Y11" s="100">
        <v>0</v>
      </c>
      <c r="Z11" s="129" t="s">
        <v>162</v>
      </c>
      <c r="AA11" s="100">
        <v>0</v>
      </c>
      <c r="AB11" s="100" t="s">
        <v>162</v>
      </c>
      <c r="AC11" s="100" t="s">
        <v>162</v>
      </c>
      <c r="AD11" s="100" t="s">
        <v>162</v>
      </c>
      <c r="AE11" s="100" t="s">
        <v>162</v>
      </c>
      <c r="AF11" s="100" t="s">
        <v>162</v>
      </c>
      <c r="AG11" s="129">
        <v>0</v>
      </c>
      <c r="AH11" s="129">
        <v>2.4</v>
      </c>
      <c r="AI11" s="132" t="s">
        <v>162</v>
      </c>
      <c r="AJ11" s="22">
        <f t="shared" si="1"/>
        <v>18</v>
      </c>
      <c r="AK11" s="20">
        <f t="shared" si="2"/>
        <v>1.2857142857142858</v>
      </c>
    </row>
    <row r="12" spans="2:37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129">
        <v>0</v>
      </c>
      <c r="G12" s="133">
        <v>0</v>
      </c>
      <c r="H12" s="129">
        <v>0</v>
      </c>
      <c r="I12" s="133">
        <v>0.4</v>
      </c>
      <c r="J12" s="129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0.6</v>
      </c>
      <c r="R12" s="133">
        <v>0</v>
      </c>
      <c r="S12" s="133">
        <v>124</v>
      </c>
      <c r="T12" s="133">
        <v>1.6</v>
      </c>
      <c r="U12" s="133">
        <v>0</v>
      </c>
      <c r="V12" s="133">
        <v>0</v>
      </c>
      <c r="W12" s="133">
        <v>18</v>
      </c>
      <c r="X12" s="133">
        <v>0</v>
      </c>
      <c r="Y12" s="133">
        <v>0</v>
      </c>
      <c r="Z12" s="133">
        <v>0.2</v>
      </c>
      <c r="AA12" s="133">
        <v>0</v>
      </c>
      <c r="AB12" s="133">
        <v>0</v>
      </c>
      <c r="AC12" s="133">
        <v>0.2</v>
      </c>
      <c r="AD12" s="133">
        <v>0</v>
      </c>
      <c r="AE12" s="133">
        <v>0</v>
      </c>
      <c r="AF12" s="133">
        <v>0</v>
      </c>
      <c r="AG12" s="133">
        <v>0</v>
      </c>
      <c r="AH12" s="100">
        <v>6.3</v>
      </c>
      <c r="AI12" s="132">
        <v>0</v>
      </c>
      <c r="AJ12" s="22">
        <f t="shared" si="1"/>
        <v>151.29999999999998</v>
      </c>
      <c r="AK12" s="20">
        <f t="shared" si="2"/>
        <v>5.043333333333333</v>
      </c>
    </row>
    <row r="13" spans="2:37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129">
        <v>0</v>
      </c>
      <c r="G13" s="133">
        <v>0</v>
      </c>
      <c r="H13" s="133">
        <v>0</v>
      </c>
      <c r="I13" s="133">
        <v>0.8</v>
      </c>
      <c r="J13" s="129">
        <v>0</v>
      </c>
      <c r="K13" s="129">
        <v>0</v>
      </c>
      <c r="L13" s="133">
        <v>0</v>
      </c>
      <c r="M13" s="133">
        <v>0</v>
      </c>
      <c r="N13" s="133">
        <v>0</v>
      </c>
      <c r="O13" s="133">
        <v>2</v>
      </c>
      <c r="P13" s="133">
        <v>4.2</v>
      </c>
      <c r="Q13" s="133">
        <v>0</v>
      </c>
      <c r="R13" s="133">
        <v>0</v>
      </c>
      <c r="S13" s="133">
        <v>12.4</v>
      </c>
      <c r="T13" s="133">
        <v>6.8</v>
      </c>
      <c r="U13" s="133">
        <v>0</v>
      </c>
      <c r="V13" s="133">
        <v>0</v>
      </c>
      <c r="W13" s="133">
        <v>0</v>
      </c>
      <c r="X13" s="133">
        <v>0</v>
      </c>
      <c r="Y13" s="133">
        <v>3.6</v>
      </c>
      <c r="Z13" s="133">
        <v>0</v>
      </c>
      <c r="AA13" s="133">
        <v>0</v>
      </c>
      <c r="AB13" s="133">
        <v>0</v>
      </c>
      <c r="AC13" s="133">
        <v>8.4</v>
      </c>
      <c r="AD13" s="133">
        <v>0</v>
      </c>
      <c r="AE13" s="133">
        <v>0</v>
      </c>
      <c r="AF13" s="133">
        <v>0</v>
      </c>
      <c r="AG13" s="129">
        <v>0</v>
      </c>
      <c r="AH13" s="100">
        <v>1.5</v>
      </c>
      <c r="AI13" s="130">
        <v>0</v>
      </c>
      <c r="AJ13" s="22">
        <f t="shared" ref="AJ13:AJ28" si="4">SUM(F13:AI13)</f>
        <v>39.700000000000003</v>
      </c>
      <c r="AK13" s="20">
        <f t="shared" si="2"/>
        <v>1.3233333333333335</v>
      </c>
    </row>
    <row r="14" spans="2:37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133">
        <v>0</v>
      </c>
      <c r="G14" s="133">
        <v>0</v>
      </c>
      <c r="H14" s="133">
        <v>0</v>
      </c>
      <c r="I14" s="133">
        <v>0</v>
      </c>
      <c r="J14" s="129">
        <v>0</v>
      </c>
      <c r="K14" s="133">
        <v>0</v>
      </c>
      <c r="L14" s="133">
        <v>0</v>
      </c>
      <c r="M14" s="133">
        <v>0</v>
      </c>
      <c r="N14" s="133">
        <v>0</v>
      </c>
      <c r="O14" s="133" t="s">
        <v>162</v>
      </c>
      <c r="P14" s="133" t="s">
        <v>162</v>
      </c>
      <c r="Q14" s="133" t="s">
        <v>162</v>
      </c>
      <c r="R14" s="133">
        <v>2</v>
      </c>
      <c r="S14" s="133">
        <v>29</v>
      </c>
      <c r="T14" s="133">
        <v>2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1</v>
      </c>
      <c r="AD14" s="133">
        <v>0</v>
      </c>
      <c r="AE14" s="133">
        <v>0</v>
      </c>
      <c r="AF14" s="133">
        <v>0</v>
      </c>
      <c r="AG14" s="133">
        <v>0</v>
      </c>
      <c r="AH14" s="133">
        <v>2</v>
      </c>
      <c r="AI14" s="132">
        <v>0</v>
      </c>
      <c r="AJ14" s="22">
        <f t="shared" si="4"/>
        <v>36</v>
      </c>
      <c r="AK14" s="20">
        <f t="shared" ref="AK14:AK25" si="5">AVERAGE(F14:AI14)</f>
        <v>1.3333333333333333</v>
      </c>
    </row>
    <row r="15" spans="2:37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141</v>
      </c>
      <c r="F15" s="133">
        <v>0</v>
      </c>
      <c r="G15" s="133">
        <v>0</v>
      </c>
      <c r="H15" s="133">
        <v>0</v>
      </c>
      <c r="I15" s="133">
        <v>0</v>
      </c>
      <c r="J15" s="129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3</v>
      </c>
      <c r="R15" s="133">
        <v>0</v>
      </c>
      <c r="S15" s="133">
        <v>36.200000000000003</v>
      </c>
      <c r="T15" s="133">
        <v>3.4</v>
      </c>
      <c r="U15" s="133" t="s">
        <v>162</v>
      </c>
      <c r="V15" s="133">
        <v>0</v>
      </c>
      <c r="W15" s="129">
        <v>0</v>
      </c>
      <c r="X15" s="133">
        <v>0</v>
      </c>
      <c r="Y15" s="133">
        <v>1</v>
      </c>
      <c r="Z15" s="133">
        <v>0</v>
      </c>
      <c r="AA15" s="133">
        <v>0</v>
      </c>
      <c r="AB15" s="133">
        <v>0.2</v>
      </c>
      <c r="AC15" s="133">
        <v>7.4</v>
      </c>
      <c r="AD15" s="129">
        <v>0</v>
      </c>
      <c r="AE15" s="133">
        <v>0</v>
      </c>
      <c r="AF15" s="133">
        <v>0</v>
      </c>
      <c r="AG15" s="129">
        <v>2.2000000000000002</v>
      </c>
      <c r="AH15" s="133">
        <v>2.6</v>
      </c>
      <c r="AI15" s="130">
        <v>0</v>
      </c>
      <c r="AJ15" s="22">
        <f t="shared" si="4"/>
        <v>56.000000000000007</v>
      </c>
      <c r="AK15" s="20">
        <f t="shared" si="5"/>
        <v>1.931034482758621</v>
      </c>
    </row>
    <row r="16" spans="2:37" s="9" customFormat="1" ht="12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133">
        <v>0</v>
      </c>
      <c r="G16" s="133">
        <v>0</v>
      </c>
      <c r="H16" s="133">
        <v>0.6</v>
      </c>
      <c r="I16" s="133">
        <v>1.4</v>
      </c>
      <c r="J16" s="129">
        <v>0</v>
      </c>
      <c r="K16" s="133">
        <v>0</v>
      </c>
      <c r="L16" s="133">
        <v>0.5</v>
      </c>
      <c r="M16" s="133">
        <v>0</v>
      </c>
      <c r="N16" s="133" t="s">
        <v>162</v>
      </c>
      <c r="O16" s="133">
        <v>0.5</v>
      </c>
      <c r="P16" s="133">
        <v>2.2000000000000002</v>
      </c>
      <c r="Q16" s="133">
        <v>0</v>
      </c>
      <c r="R16" s="133">
        <v>1.6</v>
      </c>
      <c r="S16" s="133">
        <v>5.3</v>
      </c>
      <c r="T16" s="133">
        <v>3.2</v>
      </c>
      <c r="U16" s="133">
        <v>0</v>
      </c>
      <c r="V16" s="133">
        <v>0</v>
      </c>
      <c r="W16" s="133">
        <v>0</v>
      </c>
      <c r="X16" s="133">
        <v>0</v>
      </c>
      <c r="Y16" s="133">
        <v>68.099999999999994</v>
      </c>
      <c r="Z16" s="133">
        <v>0.5</v>
      </c>
      <c r="AA16" s="133">
        <v>0</v>
      </c>
      <c r="AB16" s="133">
        <v>0</v>
      </c>
      <c r="AC16" s="133">
        <v>1.1000000000000001</v>
      </c>
      <c r="AD16" s="133">
        <v>0</v>
      </c>
      <c r="AE16" s="133">
        <v>0</v>
      </c>
      <c r="AF16" s="133">
        <v>0</v>
      </c>
      <c r="AG16" s="133">
        <v>0.2</v>
      </c>
      <c r="AH16" s="133">
        <v>6.1</v>
      </c>
      <c r="AI16" s="132">
        <v>0</v>
      </c>
      <c r="AJ16" s="22">
        <f t="shared" si="4"/>
        <v>91.299999999999983</v>
      </c>
      <c r="AK16" s="20">
        <f t="shared" si="5"/>
        <v>3.148275862068965</v>
      </c>
    </row>
    <row r="17" spans="2:39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133">
        <v>0</v>
      </c>
      <c r="G17" s="133">
        <v>0</v>
      </c>
      <c r="H17" s="133">
        <v>0</v>
      </c>
      <c r="I17" s="100">
        <v>0</v>
      </c>
      <c r="J17" s="129">
        <v>0</v>
      </c>
      <c r="K17" s="133">
        <v>0</v>
      </c>
      <c r="L17" s="133">
        <v>0</v>
      </c>
      <c r="M17" s="133" t="s">
        <v>162</v>
      </c>
      <c r="N17" s="133">
        <v>0</v>
      </c>
      <c r="O17" s="129">
        <v>0</v>
      </c>
      <c r="P17" s="133">
        <v>0</v>
      </c>
      <c r="Q17" s="133">
        <v>1.9</v>
      </c>
      <c r="R17" s="133">
        <v>0.7</v>
      </c>
      <c r="S17" s="133">
        <v>0.5</v>
      </c>
      <c r="T17" s="133">
        <v>0.6</v>
      </c>
      <c r="U17" s="133">
        <v>0</v>
      </c>
      <c r="V17" s="133">
        <v>0</v>
      </c>
      <c r="W17" s="133">
        <v>9.5</v>
      </c>
      <c r="X17" s="133">
        <v>0</v>
      </c>
      <c r="Y17" s="133">
        <v>11.9</v>
      </c>
      <c r="Z17" s="133">
        <v>0</v>
      </c>
      <c r="AA17" s="133">
        <v>0</v>
      </c>
      <c r="AB17" s="133">
        <v>0</v>
      </c>
      <c r="AC17" s="133">
        <v>2.6</v>
      </c>
      <c r="AD17" s="133">
        <v>0</v>
      </c>
      <c r="AE17" s="133">
        <v>0</v>
      </c>
      <c r="AF17" s="133">
        <v>0</v>
      </c>
      <c r="AG17" s="133">
        <v>0</v>
      </c>
      <c r="AH17" s="133">
        <v>2.1</v>
      </c>
      <c r="AI17" s="131" t="s">
        <v>162</v>
      </c>
      <c r="AJ17" s="22">
        <f t="shared" si="4"/>
        <v>29.800000000000004</v>
      </c>
      <c r="AK17" s="20">
        <f t="shared" si="5"/>
        <v>1.0642857142857145</v>
      </c>
    </row>
    <row r="18" spans="2:39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129">
        <v>0</v>
      </c>
      <c r="G18" s="133">
        <v>0</v>
      </c>
      <c r="H18" s="133">
        <v>0</v>
      </c>
      <c r="I18" s="133">
        <v>0</v>
      </c>
      <c r="J18" s="129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0.7</v>
      </c>
      <c r="T18" s="133">
        <v>1</v>
      </c>
      <c r="U18" s="133">
        <v>0.8</v>
      </c>
      <c r="V18" s="133">
        <v>0.4</v>
      </c>
      <c r="W18" s="133">
        <v>0.4</v>
      </c>
      <c r="X18" s="133">
        <v>0.2</v>
      </c>
      <c r="Y18" s="133">
        <v>0</v>
      </c>
      <c r="Z18" s="133">
        <v>0.2</v>
      </c>
      <c r="AA18" s="133">
        <v>0</v>
      </c>
      <c r="AB18" s="133">
        <v>0</v>
      </c>
      <c r="AC18" s="133">
        <v>0</v>
      </c>
      <c r="AD18" s="133">
        <v>0.2</v>
      </c>
      <c r="AE18" s="133">
        <v>0</v>
      </c>
      <c r="AF18" s="133">
        <v>0</v>
      </c>
      <c r="AG18" s="133">
        <v>0</v>
      </c>
      <c r="AH18" s="133">
        <v>4</v>
      </c>
      <c r="AI18" s="131">
        <v>0</v>
      </c>
      <c r="AJ18" s="22">
        <f t="shared" si="4"/>
        <v>7.9</v>
      </c>
      <c r="AK18" s="20">
        <f t="shared" si="5"/>
        <v>0.26333333333333336</v>
      </c>
    </row>
    <row r="19" spans="2:39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133">
        <v>0</v>
      </c>
      <c r="G19" s="133">
        <v>0</v>
      </c>
      <c r="H19" s="133">
        <v>0</v>
      </c>
      <c r="I19" s="133">
        <v>0</v>
      </c>
      <c r="J19" s="129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0.2</v>
      </c>
      <c r="Q19" s="133">
        <v>0</v>
      </c>
      <c r="R19" s="133">
        <v>0</v>
      </c>
      <c r="S19" s="133">
        <v>9.4</v>
      </c>
      <c r="T19" s="133">
        <v>9</v>
      </c>
      <c r="U19" s="133">
        <v>0.2</v>
      </c>
      <c r="V19" s="133">
        <v>0</v>
      </c>
      <c r="W19" s="133">
        <v>0</v>
      </c>
      <c r="X19" s="133">
        <v>0</v>
      </c>
      <c r="Y19" s="133">
        <v>0.6</v>
      </c>
      <c r="Z19" s="133">
        <v>0</v>
      </c>
      <c r="AA19" s="133">
        <v>0</v>
      </c>
      <c r="AB19" s="133">
        <v>0</v>
      </c>
      <c r="AC19" s="133">
        <v>1</v>
      </c>
      <c r="AD19" s="133">
        <v>0</v>
      </c>
      <c r="AE19" s="133">
        <v>0</v>
      </c>
      <c r="AF19" s="133">
        <v>0</v>
      </c>
      <c r="AG19" s="133">
        <v>0</v>
      </c>
      <c r="AH19" s="133">
        <v>3.8</v>
      </c>
      <c r="AI19" s="130">
        <v>0</v>
      </c>
      <c r="AJ19" s="22">
        <f t="shared" si="4"/>
        <v>24.200000000000003</v>
      </c>
      <c r="AK19" s="20">
        <f t="shared" si="5"/>
        <v>0.80666666666666675</v>
      </c>
    </row>
    <row r="20" spans="2:39" s="9" customFormat="1" ht="12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133">
        <v>0</v>
      </c>
      <c r="G20" s="133">
        <v>0</v>
      </c>
      <c r="H20" s="133">
        <v>0</v>
      </c>
      <c r="I20" s="133">
        <v>2.2000000000000002</v>
      </c>
      <c r="J20" s="129">
        <v>0</v>
      </c>
      <c r="K20" s="133">
        <v>0</v>
      </c>
      <c r="L20" s="133">
        <v>0</v>
      </c>
      <c r="M20" s="133">
        <v>0</v>
      </c>
      <c r="N20" s="133" t="s">
        <v>162</v>
      </c>
      <c r="O20" s="133">
        <v>6</v>
      </c>
      <c r="P20" s="133">
        <v>83</v>
      </c>
      <c r="Q20" s="133">
        <v>0</v>
      </c>
      <c r="R20" s="133">
        <v>7.6</v>
      </c>
      <c r="S20" s="133">
        <v>0.6</v>
      </c>
      <c r="T20" s="133">
        <v>5.9</v>
      </c>
      <c r="U20" s="133">
        <v>0</v>
      </c>
      <c r="V20" s="133">
        <v>0</v>
      </c>
      <c r="W20" s="133">
        <v>0</v>
      </c>
      <c r="X20" s="133">
        <v>0</v>
      </c>
      <c r="Y20" s="133">
        <v>71.8</v>
      </c>
      <c r="Z20" s="133">
        <v>3.4</v>
      </c>
      <c r="AA20" s="133">
        <v>5.8</v>
      </c>
      <c r="AB20" s="133">
        <v>1.4</v>
      </c>
      <c r="AC20" s="133">
        <v>1.2</v>
      </c>
      <c r="AD20" s="133">
        <v>0</v>
      </c>
      <c r="AE20" s="133">
        <v>1</v>
      </c>
      <c r="AF20" s="133">
        <v>0</v>
      </c>
      <c r="AG20" s="133">
        <v>1</v>
      </c>
      <c r="AH20" s="133">
        <v>3.8</v>
      </c>
      <c r="AI20" s="130">
        <v>0</v>
      </c>
      <c r="AJ20" s="22">
        <f t="shared" si="4"/>
        <v>194.70000000000002</v>
      </c>
      <c r="AK20" s="20">
        <f t="shared" si="5"/>
        <v>6.7137931034482765</v>
      </c>
    </row>
    <row r="21" spans="2:39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129">
        <v>0</v>
      </c>
      <c r="G21" s="100" t="s">
        <v>162</v>
      </c>
      <c r="H21" s="100">
        <v>0</v>
      </c>
      <c r="I21" s="133" t="s">
        <v>162</v>
      </c>
      <c r="J21" s="129">
        <v>0</v>
      </c>
      <c r="K21" s="100">
        <v>0</v>
      </c>
      <c r="L21" s="100">
        <v>0</v>
      </c>
      <c r="M21" s="129">
        <v>0</v>
      </c>
      <c r="N21" s="129">
        <v>0</v>
      </c>
      <c r="O21" s="129" t="s">
        <v>162</v>
      </c>
      <c r="P21" s="129">
        <v>0</v>
      </c>
      <c r="Q21" s="133">
        <v>0</v>
      </c>
      <c r="R21" s="100">
        <v>0</v>
      </c>
      <c r="S21" s="100">
        <v>3</v>
      </c>
      <c r="T21" s="100">
        <v>7</v>
      </c>
      <c r="U21" s="100" t="s">
        <v>162</v>
      </c>
      <c r="V21" s="100">
        <v>0</v>
      </c>
      <c r="W21" s="100">
        <v>0</v>
      </c>
      <c r="X21" s="100">
        <v>0</v>
      </c>
      <c r="Y21" s="100">
        <v>1.2</v>
      </c>
      <c r="Z21" s="100">
        <v>0</v>
      </c>
      <c r="AA21" s="133">
        <v>0</v>
      </c>
      <c r="AB21" s="129">
        <v>0</v>
      </c>
      <c r="AC21" s="133">
        <v>0</v>
      </c>
      <c r="AD21" s="129">
        <v>0</v>
      </c>
      <c r="AE21" s="129">
        <v>0</v>
      </c>
      <c r="AF21" s="129">
        <v>0</v>
      </c>
      <c r="AG21" s="129">
        <v>0</v>
      </c>
      <c r="AH21" s="129">
        <v>3.8</v>
      </c>
      <c r="AI21" s="131">
        <v>0</v>
      </c>
      <c r="AJ21" s="22">
        <f t="shared" si="4"/>
        <v>15</v>
      </c>
      <c r="AK21" s="20">
        <f t="shared" si="5"/>
        <v>0.57692307692307687</v>
      </c>
    </row>
    <row r="22" spans="2:39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133">
        <v>0</v>
      </c>
      <c r="G22" s="133">
        <v>0</v>
      </c>
      <c r="H22" s="133">
        <v>0</v>
      </c>
      <c r="I22" s="133">
        <v>0</v>
      </c>
      <c r="J22" s="129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 t="s">
        <v>162</v>
      </c>
      <c r="Q22" s="133">
        <v>3.6</v>
      </c>
      <c r="R22" s="133">
        <v>4.3</v>
      </c>
      <c r="S22" s="133">
        <v>24.3</v>
      </c>
      <c r="T22" s="133">
        <v>2.2000000000000002</v>
      </c>
      <c r="U22" s="133">
        <v>0</v>
      </c>
      <c r="V22" s="133">
        <v>0</v>
      </c>
      <c r="W22" s="133">
        <v>0</v>
      </c>
      <c r="X22" s="133">
        <v>0</v>
      </c>
      <c r="Y22" s="133">
        <v>4.0999999999999996</v>
      </c>
      <c r="Z22" s="133">
        <v>0</v>
      </c>
      <c r="AA22" s="133">
        <v>0</v>
      </c>
      <c r="AB22" s="133">
        <v>0.2</v>
      </c>
      <c r="AC22" s="133">
        <v>7.8</v>
      </c>
      <c r="AD22" s="133">
        <v>0</v>
      </c>
      <c r="AE22" s="133">
        <v>0</v>
      </c>
      <c r="AF22" s="133">
        <v>0</v>
      </c>
      <c r="AG22" s="133">
        <v>0</v>
      </c>
      <c r="AH22" s="133" t="s">
        <v>162</v>
      </c>
      <c r="AI22" s="130" t="s">
        <v>162</v>
      </c>
      <c r="AJ22" s="22">
        <f t="shared" si="4"/>
        <v>46.500000000000007</v>
      </c>
      <c r="AK22" s="20">
        <f t="shared" si="5"/>
        <v>1.7222222222222225</v>
      </c>
    </row>
    <row r="23" spans="2:39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129">
        <v>0</v>
      </c>
      <c r="G23" s="133">
        <v>0</v>
      </c>
      <c r="H23" s="133">
        <v>0</v>
      </c>
      <c r="I23" s="100">
        <v>0</v>
      </c>
      <c r="J23" s="129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0.6</v>
      </c>
      <c r="R23" s="133">
        <v>0</v>
      </c>
      <c r="S23" s="133">
        <v>23.2</v>
      </c>
      <c r="T23" s="133">
        <v>2.5</v>
      </c>
      <c r="U23" s="133">
        <v>0</v>
      </c>
      <c r="V23" s="133">
        <v>0</v>
      </c>
      <c r="W23" s="133">
        <v>15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0.8</v>
      </c>
      <c r="AD23" s="133">
        <v>0</v>
      </c>
      <c r="AE23" s="133">
        <v>0</v>
      </c>
      <c r="AF23" s="133">
        <v>0</v>
      </c>
      <c r="AG23" s="133">
        <v>0</v>
      </c>
      <c r="AH23" s="133">
        <v>3.7</v>
      </c>
      <c r="AI23" s="130">
        <v>0</v>
      </c>
      <c r="AJ23" s="22">
        <f t="shared" si="4"/>
        <v>45.8</v>
      </c>
      <c r="AK23" s="20">
        <f t="shared" si="5"/>
        <v>1.5266666666666666</v>
      </c>
    </row>
    <row r="24" spans="2:39" s="9" customFormat="1" ht="12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100">
        <v>0</v>
      </c>
      <c r="G24" s="129">
        <v>0</v>
      </c>
      <c r="H24" s="129">
        <v>0</v>
      </c>
      <c r="I24" s="100">
        <v>0</v>
      </c>
      <c r="J24" s="129">
        <v>0</v>
      </c>
      <c r="K24" s="100">
        <v>0</v>
      </c>
      <c r="L24" s="100">
        <v>0.2</v>
      </c>
      <c r="M24" s="129">
        <v>0</v>
      </c>
      <c r="N24" s="129">
        <v>0</v>
      </c>
      <c r="O24" s="129">
        <v>0</v>
      </c>
      <c r="P24" s="129">
        <v>0.2</v>
      </c>
      <c r="Q24" s="133">
        <v>0</v>
      </c>
      <c r="R24" s="100">
        <v>0.4</v>
      </c>
      <c r="S24" s="100">
        <v>31.6</v>
      </c>
      <c r="T24" s="100">
        <v>3.6</v>
      </c>
      <c r="U24" s="100">
        <v>0.2</v>
      </c>
      <c r="V24" s="100">
        <v>0</v>
      </c>
      <c r="W24" s="100">
        <v>0</v>
      </c>
      <c r="X24" s="100">
        <v>0</v>
      </c>
      <c r="Y24" s="100">
        <v>43.4</v>
      </c>
      <c r="Z24" s="100">
        <v>2.6</v>
      </c>
      <c r="AA24" s="133">
        <v>0</v>
      </c>
      <c r="AB24" s="129">
        <v>0</v>
      </c>
      <c r="AC24" s="133">
        <v>5.2</v>
      </c>
      <c r="AD24" s="129">
        <v>0</v>
      </c>
      <c r="AE24" s="129">
        <v>0</v>
      </c>
      <c r="AF24" s="129">
        <v>0</v>
      </c>
      <c r="AG24" s="129">
        <v>0</v>
      </c>
      <c r="AH24" s="129">
        <v>9.4</v>
      </c>
      <c r="AI24" s="131">
        <v>0</v>
      </c>
      <c r="AJ24" s="22">
        <f t="shared" si="4"/>
        <v>96.8</v>
      </c>
      <c r="AK24" s="20">
        <f t="shared" si="5"/>
        <v>3.2266666666666666</v>
      </c>
    </row>
    <row r="25" spans="2:39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129">
        <v>0</v>
      </c>
      <c r="G25" s="129">
        <v>0</v>
      </c>
      <c r="H25" s="129">
        <v>0</v>
      </c>
      <c r="I25" s="100">
        <v>0</v>
      </c>
      <c r="J25" s="129">
        <v>0</v>
      </c>
      <c r="K25" s="100">
        <v>0</v>
      </c>
      <c r="L25" s="100">
        <v>0</v>
      </c>
      <c r="M25" s="129">
        <v>0</v>
      </c>
      <c r="N25" s="129">
        <v>0</v>
      </c>
      <c r="O25" s="129">
        <v>3.8</v>
      </c>
      <c r="P25" s="129">
        <v>1</v>
      </c>
      <c r="Q25" s="133">
        <v>0</v>
      </c>
      <c r="R25" s="100">
        <v>0</v>
      </c>
      <c r="S25" s="100">
        <v>17.8</v>
      </c>
      <c r="T25" s="100">
        <v>2.6</v>
      </c>
      <c r="U25" s="100">
        <v>0</v>
      </c>
      <c r="V25" s="100">
        <v>0</v>
      </c>
      <c r="W25" s="129">
        <v>0</v>
      </c>
      <c r="X25" s="100">
        <v>0</v>
      </c>
      <c r="Y25" s="100">
        <v>38</v>
      </c>
      <c r="Z25" s="100">
        <v>0</v>
      </c>
      <c r="AA25" s="133">
        <v>0</v>
      </c>
      <c r="AB25" s="129">
        <v>0.2</v>
      </c>
      <c r="AC25" s="133">
        <v>0.8</v>
      </c>
      <c r="AD25" s="129">
        <v>0</v>
      </c>
      <c r="AE25" s="129">
        <v>0</v>
      </c>
      <c r="AF25" s="129">
        <v>0</v>
      </c>
      <c r="AG25" s="129">
        <v>0.6</v>
      </c>
      <c r="AH25" s="129">
        <v>7.9</v>
      </c>
      <c r="AI25" s="131">
        <v>0</v>
      </c>
      <c r="AJ25" s="22">
        <f t="shared" si="4"/>
        <v>72.7</v>
      </c>
      <c r="AK25" s="20">
        <f t="shared" si="5"/>
        <v>2.4233333333333333</v>
      </c>
    </row>
    <row r="26" spans="2:39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133" t="s">
        <v>162</v>
      </c>
      <c r="G26" s="133">
        <v>0</v>
      </c>
      <c r="H26" s="133">
        <v>0</v>
      </c>
      <c r="I26" s="133" t="s">
        <v>162</v>
      </c>
      <c r="J26" s="129">
        <v>0</v>
      </c>
      <c r="K26" s="133">
        <v>0</v>
      </c>
      <c r="L26" s="133">
        <v>0</v>
      </c>
      <c r="M26" s="100">
        <v>0</v>
      </c>
      <c r="N26" s="100" t="s">
        <v>162</v>
      </c>
      <c r="O26" s="129" t="s">
        <v>162</v>
      </c>
      <c r="P26" s="100" t="s">
        <v>162</v>
      </c>
      <c r="Q26" s="133">
        <v>0</v>
      </c>
      <c r="R26" s="133">
        <v>1</v>
      </c>
      <c r="S26" s="133">
        <v>2.5</v>
      </c>
      <c r="T26" s="133">
        <v>5.5</v>
      </c>
      <c r="U26" s="133">
        <v>0</v>
      </c>
      <c r="V26" s="133">
        <v>0</v>
      </c>
      <c r="W26" s="133" t="s">
        <v>162</v>
      </c>
      <c r="X26" s="133">
        <v>0</v>
      </c>
      <c r="Y26" s="133">
        <v>0</v>
      </c>
      <c r="Z26" s="133" t="s">
        <v>162</v>
      </c>
      <c r="AA26" s="100" t="s">
        <v>162</v>
      </c>
      <c r="AB26" s="100" t="s">
        <v>162</v>
      </c>
      <c r="AC26" s="100" t="s">
        <v>162</v>
      </c>
      <c r="AD26" s="100" t="s">
        <v>162</v>
      </c>
      <c r="AE26" s="100">
        <v>0</v>
      </c>
      <c r="AF26" s="100">
        <v>0</v>
      </c>
      <c r="AG26" s="100">
        <v>3</v>
      </c>
      <c r="AH26" s="133" t="s">
        <v>162</v>
      </c>
      <c r="AI26" s="132">
        <v>1</v>
      </c>
      <c r="AJ26" s="22">
        <f t="shared" si="4"/>
        <v>13</v>
      </c>
      <c r="AK26" s="20">
        <f t="shared" si="2"/>
        <v>0.72222222222222221</v>
      </c>
    </row>
    <row r="27" spans="2:39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133">
        <v>0</v>
      </c>
      <c r="G27" s="133">
        <v>0</v>
      </c>
      <c r="H27" s="133">
        <v>0</v>
      </c>
      <c r="I27" s="133">
        <v>0</v>
      </c>
      <c r="J27" s="129">
        <v>0</v>
      </c>
      <c r="K27" s="133">
        <v>0</v>
      </c>
      <c r="L27" s="133">
        <v>0</v>
      </c>
      <c r="M27" s="100">
        <v>0</v>
      </c>
      <c r="N27" s="100">
        <v>0</v>
      </c>
      <c r="O27" s="100">
        <v>0</v>
      </c>
      <c r="P27" s="100">
        <v>2.8</v>
      </c>
      <c r="Q27" s="133">
        <v>0</v>
      </c>
      <c r="R27" s="133" t="s">
        <v>162</v>
      </c>
      <c r="S27" s="133">
        <v>0.3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00">
        <v>0</v>
      </c>
      <c r="AB27" s="100">
        <v>0.6</v>
      </c>
      <c r="AC27" s="100">
        <v>0.2</v>
      </c>
      <c r="AD27" s="100">
        <v>0</v>
      </c>
      <c r="AE27" s="100">
        <v>0</v>
      </c>
      <c r="AF27" s="100">
        <v>0</v>
      </c>
      <c r="AG27" s="100">
        <v>0</v>
      </c>
      <c r="AH27" s="133">
        <v>2.1</v>
      </c>
      <c r="AI27" s="130">
        <v>0</v>
      </c>
      <c r="AJ27" s="22">
        <f t="shared" si="4"/>
        <v>6</v>
      </c>
      <c r="AK27" s="20">
        <f t="shared" si="2"/>
        <v>0.20689655172413793</v>
      </c>
    </row>
    <row r="28" spans="2:39" s="9" customFormat="1" ht="12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133">
        <v>0</v>
      </c>
      <c r="G28" s="133">
        <v>0</v>
      </c>
      <c r="H28" s="133">
        <v>0</v>
      </c>
      <c r="I28" s="133">
        <v>0</v>
      </c>
      <c r="J28" s="129">
        <v>0</v>
      </c>
      <c r="K28" s="133">
        <v>0</v>
      </c>
      <c r="L28" s="133">
        <v>0</v>
      </c>
      <c r="M28" s="100">
        <v>0</v>
      </c>
      <c r="N28" s="100">
        <v>0</v>
      </c>
      <c r="O28" s="100">
        <v>0</v>
      </c>
      <c r="P28" s="100">
        <v>5</v>
      </c>
      <c r="Q28" s="133">
        <v>0</v>
      </c>
      <c r="R28" s="133">
        <v>0</v>
      </c>
      <c r="S28" s="133">
        <v>0.5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 t="s">
        <v>162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5.6</v>
      </c>
      <c r="AI28" s="130" t="s">
        <v>162</v>
      </c>
      <c r="AJ28" s="22">
        <f t="shared" si="4"/>
        <v>11.1</v>
      </c>
      <c r="AK28" s="20">
        <f t="shared" si="2"/>
        <v>0.39642857142857141</v>
      </c>
    </row>
    <row r="29" spans="2:39" x14ac:dyDescent="0.25">
      <c r="B29" s="17" t="str">
        <f t="shared" ref="B29:B80" si="6">CONCATENATE(C29,"_",D29)</f>
        <v>Altiplano_Los Quintos</v>
      </c>
      <c r="C29" s="17" t="s">
        <v>0</v>
      </c>
      <c r="D29" s="17" t="s">
        <v>50</v>
      </c>
      <c r="E29" s="17" t="s">
        <v>51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0.2</v>
      </c>
      <c r="P29" s="133">
        <v>0</v>
      </c>
      <c r="Q29" s="133">
        <v>0</v>
      </c>
      <c r="R29" s="133">
        <v>0.2</v>
      </c>
      <c r="S29" s="133">
        <v>0</v>
      </c>
      <c r="T29" s="133">
        <v>0</v>
      </c>
      <c r="U29" s="133">
        <v>0</v>
      </c>
      <c r="V29" s="133">
        <v>0</v>
      </c>
      <c r="W29" s="133">
        <v>0.2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22">
        <f>SUM(F29:AI29)</f>
        <v>0.60000000000000009</v>
      </c>
      <c r="AK29" s="20">
        <f t="shared" si="2"/>
        <v>2.0000000000000004E-2</v>
      </c>
    </row>
    <row r="30" spans="2:39" x14ac:dyDescent="0.25">
      <c r="B30" s="17" t="str">
        <f t="shared" si="6"/>
        <v>Altiplano_El Cuijal</v>
      </c>
      <c r="C30" s="17" t="s">
        <v>0</v>
      </c>
      <c r="D30" s="17" t="s">
        <v>52</v>
      </c>
      <c r="E30" s="17" t="s">
        <v>61</v>
      </c>
      <c r="F30" s="153" t="s">
        <v>162</v>
      </c>
      <c r="G30" s="153" t="s">
        <v>162</v>
      </c>
      <c r="H30" s="153" t="s">
        <v>162</v>
      </c>
      <c r="I30" s="153" t="s">
        <v>162</v>
      </c>
      <c r="J30" s="153" t="s">
        <v>162</v>
      </c>
      <c r="K30" s="153" t="s">
        <v>162</v>
      </c>
      <c r="L30" s="153" t="s">
        <v>162</v>
      </c>
      <c r="M30" s="153" t="s">
        <v>162</v>
      </c>
      <c r="N30" s="153" t="s">
        <v>162</v>
      </c>
      <c r="O30" s="153" t="s">
        <v>162</v>
      </c>
      <c r="P30" s="153" t="s">
        <v>162</v>
      </c>
      <c r="Q30" s="153" t="s">
        <v>162</v>
      </c>
      <c r="R30" s="153" t="s">
        <v>162</v>
      </c>
      <c r="S30" s="153" t="s">
        <v>162</v>
      </c>
      <c r="T30" s="153" t="s">
        <v>162</v>
      </c>
      <c r="U30" s="153" t="s">
        <v>162</v>
      </c>
      <c r="V30" s="153" t="s">
        <v>162</v>
      </c>
      <c r="W30" s="153" t="s">
        <v>162</v>
      </c>
      <c r="X30" s="153" t="s">
        <v>162</v>
      </c>
      <c r="Y30" s="153" t="s">
        <v>162</v>
      </c>
      <c r="Z30" s="153" t="s">
        <v>162</v>
      </c>
      <c r="AA30" s="153" t="s">
        <v>162</v>
      </c>
      <c r="AB30" s="153" t="s">
        <v>162</v>
      </c>
      <c r="AC30" s="153" t="s">
        <v>162</v>
      </c>
      <c r="AD30" s="153" t="s">
        <v>162</v>
      </c>
      <c r="AE30" s="153" t="s">
        <v>162</v>
      </c>
      <c r="AF30" s="153" t="s">
        <v>162</v>
      </c>
      <c r="AG30" s="153" t="s">
        <v>162</v>
      </c>
      <c r="AH30" s="153" t="s">
        <v>162</v>
      </c>
      <c r="AI30" s="153">
        <v>0</v>
      </c>
      <c r="AJ30" s="22">
        <f t="shared" ref="AJ30:AJ80" si="7">SUM(F30:AI30)</f>
        <v>0</v>
      </c>
      <c r="AK30" s="20">
        <f t="shared" si="2"/>
        <v>0</v>
      </c>
      <c r="AM30" s="16"/>
    </row>
    <row r="31" spans="2:39" x14ac:dyDescent="0.25">
      <c r="B31" s="17" t="str">
        <f t="shared" si="6"/>
        <v>Altiplano_Charcas</v>
      </c>
      <c r="C31" s="17" t="s">
        <v>0</v>
      </c>
      <c r="D31" s="17" t="s">
        <v>54</v>
      </c>
      <c r="E31" s="17" t="s">
        <v>54</v>
      </c>
      <c r="F31" s="153" t="s">
        <v>162</v>
      </c>
      <c r="G31" s="153" t="s">
        <v>162</v>
      </c>
      <c r="H31" s="153" t="s">
        <v>162</v>
      </c>
      <c r="I31" s="153" t="s">
        <v>162</v>
      </c>
      <c r="J31" s="133">
        <v>0</v>
      </c>
      <c r="K31" s="133">
        <v>0</v>
      </c>
      <c r="L31" s="133">
        <v>0</v>
      </c>
      <c r="M31" s="133">
        <v>0</v>
      </c>
      <c r="N31" s="133">
        <v>8.4</v>
      </c>
      <c r="O31" s="133">
        <v>7.8</v>
      </c>
      <c r="P31" s="133">
        <v>4</v>
      </c>
      <c r="Q31" s="133">
        <v>0</v>
      </c>
      <c r="R31" s="133">
        <v>6</v>
      </c>
      <c r="S31" s="133">
        <v>0</v>
      </c>
      <c r="T31" s="133">
        <v>3.6</v>
      </c>
      <c r="U31" s="153" t="s">
        <v>162</v>
      </c>
      <c r="V31" s="153" t="s">
        <v>162</v>
      </c>
      <c r="W31" s="153" t="s">
        <v>162</v>
      </c>
      <c r="X31" s="133">
        <v>0</v>
      </c>
      <c r="Y31" s="133">
        <v>0</v>
      </c>
      <c r="Z31" s="133">
        <v>0</v>
      </c>
      <c r="AA31" s="133">
        <v>0</v>
      </c>
      <c r="AB31" s="133">
        <v>4.2</v>
      </c>
      <c r="AC31" s="133">
        <v>0.2</v>
      </c>
      <c r="AD31" s="133">
        <v>0</v>
      </c>
      <c r="AE31" s="133">
        <v>0</v>
      </c>
      <c r="AF31" s="133">
        <v>0</v>
      </c>
      <c r="AG31" s="133">
        <v>0</v>
      </c>
      <c r="AH31" s="133">
        <v>2.8</v>
      </c>
      <c r="AI31" s="133">
        <v>4.2</v>
      </c>
      <c r="AJ31" s="22">
        <f t="shared" si="7"/>
        <v>41.2</v>
      </c>
      <c r="AK31" s="20">
        <f t="shared" si="2"/>
        <v>1.7913043478260871</v>
      </c>
    </row>
    <row r="32" spans="2:39" x14ac:dyDescent="0.25">
      <c r="B32" s="17" t="str">
        <f t="shared" si="6"/>
        <v>Altiplano_El Huizache</v>
      </c>
      <c r="C32" s="17" t="s">
        <v>0</v>
      </c>
      <c r="D32" s="17" t="s">
        <v>55</v>
      </c>
      <c r="E32" s="17" t="s">
        <v>56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0.2</v>
      </c>
      <c r="P32" s="133">
        <v>6</v>
      </c>
      <c r="Q32" s="133">
        <v>2</v>
      </c>
      <c r="R32" s="133">
        <v>0</v>
      </c>
      <c r="S32" s="133">
        <v>0</v>
      </c>
      <c r="T32" s="133">
        <v>6.8</v>
      </c>
      <c r="U32" s="133">
        <v>0.4</v>
      </c>
      <c r="V32" s="133">
        <v>0</v>
      </c>
      <c r="W32" s="133">
        <v>1.2</v>
      </c>
      <c r="X32" s="133">
        <v>0</v>
      </c>
      <c r="Y32" s="133">
        <v>0</v>
      </c>
      <c r="Z32" s="133">
        <v>0</v>
      </c>
      <c r="AA32" s="133">
        <v>0</v>
      </c>
      <c r="AB32" s="133">
        <v>10.199999999999999</v>
      </c>
      <c r="AC32" s="133">
        <v>4</v>
      </c>
      <c r="AD32" s="133">
        <v>0</v>
      </c>
      <c r="AE32" s="133">
        <v>0</v>
      </c>
      <c r="AF32" s="133">
        <v>0</v>
      </c>
      <c r="AG32" s="133">
        <v>0</v>
      </c>
      <c r="AH32" s="133">
        <v>2.6</v>
      </c>
      <c r="AI32" s="133">
        <v>2.6</v>
      </c>
      <c r="AJ32" s="22">
        <f t="shared" si="7"/>
        <v>36</v>
      </c>
      <c r="AK32" s="20">
        <f t="shared" si="2"/>
        <v>1.2</v>
      </c>
      <c r="AM32" s="16"/>
    </row>
    <row r="33" spans="2:39" x14ac:dyDescent="0.25">
      <c r="B33" s="17" t="str">
        <f t="shared" si="6"/>
        <v>Altiplano_El Vergel</v>
      </c>
      <c r="C33" s="17" t="s">
        <v>0</v>
      </c>
      <c r="D33" s="17" t="s">
        <v>143</v>
      </c>
      <c r="E33" s="17" t="s">
        <v>1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3.8</v>
      </c>
      <c r="P33" s="133">
        <v>2.6</v>
      </c>
      <c r="Q33" s="133">
        <v>0</v>
      </c>
      <c r="R33" s="133">
        <v>0</v>
      </c>
      <c r="S33" s="133">
        <v>0.4</v>
      </c>
      <c r="T33" s="133">
        <v>19.399999999999999</v>
      </c>
      <c r="U33" s="133">
        <v>6.4</v>
      </c>
      <c r="V33" s="133">
        <v>0</v>
      </c>
      <c r="W33" s="133">
        <v>1.4</v>
      </c>
      <c r="X33" s="133">
        <v>0</v>
      </c>
      <c r="Y33" s="133">
        <v>0</v>
      </c>
      <c r="Z33" s="133">
        <v>0</v>
      </c>
      <c r="AA33" s="133">
        <v>0</v>
      </c>
      <c r="AB33" s="153" t="s">
        <v>162</v>
      </c>
      <c r="AC33" s="153" t="s">
        <v>162</v>
      </c>
      <c r="AD33" s="153" t="s">
        <v>162</v>
      </c>
      <c r="AE33" s="153" t="s">
        <v>162</v>
      </c>
      <c r="AF33" s="153" t="s">
        <v>162</v>
      </c>
      <c r="AG33" s="153" t="s">
        <v>162</v>
      </c>
      <c r="AH33" s="153" t="s">
        <v>162</v>
      </c>
      <c r="AI33" s="153" t="s">
        <v>162</v>
      </c>
      <c r="AJ33" s="22">
        <f t="shared" si="7"/>
        <v>34</v>
      </c>
      <c r="AK33" s="20">
        <f t="shared" si="2"/>
        <v>1.5454545454545454</v>
      </c>
    </row>
    <row r="34" spans="2:39" x14ac:dyDescent="0.25">
      <c r="B34" s="17" t="str">
        <f t="shared" si="6"/>
        <v xml:space="preserve">Altiplano_Pocitos </v>
      </c>
      <c r="C34" s="17" t="s">
        <v>0</v>
      </c>
      <c r="D34" s="17" t="s">
        <v>57</v>
      </c>
      <c r="E34" s="17" t="s">
        <v>1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2.2000000000000002</v>
      </c>
      <c r="P34" s="133">
        <v>6.4</v>
      </c>
      <c r="Q34" s="133">
        <v>0.4</v>
      </c>
      <c r="R34" s="133">
        <v>1.8</v>
      </c>
      <c r="S34" s="133">
        <v>0.2</v>
      </c>
      <c r="T34" s="133">
        <v>3</v>
      </c>
      <c r="U34" s="133">
        <v>0.4</v>
      </c>
      <c r="V34" s="133">
        <v>0</v>
      </c>
      <c r="W34" s="133">
        <v>2</v>
      </c>
      <c r="X34" s="133">
        <v>0</v>
      </c>
      <c r="Y34" s="133">
        <v>0</v>
      </c>
      <c r="Z34" s="133">
        <v>0</v>
      </c>
      <c r="AA34" s="133">
        <v>0</v>
      </c>
      <c r="AB34" s="133">
        <v>6.6</v>
      </c>
      <c r="AC34" s="133">
        <v>0.6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2</v>
      </c>
      <c r="AJ34" s="22">
        <f t="shared" si="7"/>
        <v>25.6</v>
      </c>
      <c r="AK34" s="20">
        <f t="shared" si="2"/>
        <v>0.85333333333333339</v>
      </c>
      <c r="AM34" s="16"/>
    </row>
    <row r="35" spans="2:39" x14ac:dyDescent="0.25">
      <c r="B35" s="17" t="str">
        <f t="shared" si="6"/>
        <v>Altiplano_Banderillas</v>
      </c>
      <c r="C35" s="17" t="s">
        <v>0</v>
      </c>
      <c r="D35" s="17" t="s">
        <v>58</v>
      </c>
      <c r="E35" s="17" t="s">
        <v>59</v>
      </c>
      <c r="F35" s="153" t="s">
        <v>162</v>
      </c>
      <c r="G35" s="153" t="s">
        <v>162</v>
      </c>
      <c r="H35" s="153" t="s">
        <v>162</v>
      </c>
      <c r="I35" s="133">
        <v>0</v>
      </c>
      <c r="J35" s="133">
        <v>1.6</v>
      </c>
      <c r="K35" s="133">
        <v>0</v>
      </c>
      <c r="L35" s="133">
        <v>1.2</v>
      </c>
      <c r="M35" s="133">
        <v>0.4</v>
      </c>
      <c r="N35" s="133">
        <v>7.2</v>
      </c>
      <c r="O35" s="133">
        <v>2.8</v>
      </c>
      <c r="P35" s="133">
        <v>0.2</v>
      </c>
      <c r="Q35" s="133">
        <v>0</v>
      </c>
      <c r="R35" s="133">
        <v>3.4</v>
      </c>
      <c r="S35" s="133">
        <v>6.2</v>
      </c>
      <c r="T35" s="133">
        <v>0.4</v>
      </c>
      <c r="U35" s="153" t="s">
        <v>162</v>
      </c>
      <c r="V35" s="153" t="s">
        <v>162</v>
      </c>
      <c r="W35" s="133">
        <v>1.4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0.6</v>
      </c>
      <c r="AI35" s="133">
        <v>0.2</v>
      </c>
      <c r="AJ35" s="22">
        <f t="shared" si="7"/>
        <v>25.599999999999994</v>
      </c>
      <c r="AK35" s="20">
        <f t="shared" si="2"/>
        <v>1.0239999999999998</v>
      </c>
    </row>
    <row r="36" spans="2:39" x14ac:dyDescent="0.25">
      <c r="B36" s="17" t="str">
        <f t="shared" si="6"/>
        <v>Altiplano_Sabanillas</v>
      </c>
      <c r="C36" s="17" t="s">
        <v>0</v>
      </c>
      <c r="D36" s="17" t="s">
        <v>60</v>
      </c>
      <c r="E36" s="17" t="s">
        <v>61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22">
        <f t="shared" si="7"/>
        <v>0</v>
      </c>
      <c r="AK36" s="20">
        <f t="shared" si="2"/>
        <v>0</v>
      </c>
      <c r="AM36" s="16"/>
    </row>
    <row r="37" spans="2:39" x14ac:dyDescent="0.25">
      <c r="B37" s="17" t="str">
        <f t="shared" si="6"/>
        <v>Altiplano_BuenaVista</v>
      </c>
      <c r="C37" s="17" t="s">
        <v>0</v>
      </c>
      <c r="D37" s="17" t="s">
        <v>62</v>
      </c>
      <c r="E37" s="17" t="s">
        <v>63</v>
      </c>
      <c r="F37" s="153" t="s">
        <v>162</v>
      </c>
      <c r="G37" s="153" t="s">
        <v>162</v>
      </c>
      <c r="H37" s="153" t="s">
        <v>162</v>
      </c>
      <c r="I37" s="153" t="s">
        <v>162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32.200000000000003</v>
      </c>
      <c r="P37" s="133">
        <v>0.4</v>
      </c>
      <c r="Q37" s="133">
        <v>0</v>
      </c>
      <c r="R37" s="133">
        <v>0.2</v>
      </c>
      <c r="S37" s="133">
        <v>6.2</v>
      </c>
      <c r="T37" s="133">
        <v>4.4000000000000004</v>
      </c>
      <c r="U37" s="133" t="s">
        <v>162</v>
      </c>
      <c r="V37" s="153" t="s">
        <v>162</v>
      </c>
      <c r="W37" s="153" t="s">
        <v>162</v>
      </c>
      <c r="X37" s="133">
        <v>0</v>
      </c>
      <c r="Y37" s="133">
        <v>0</v>
      </c>
      <c r="Z37" s="133">
        <v>0</v>
      </c>
      <c r="AA37" s="133">
        <v>0</v>
      </c>
      <c r="AB37" s="133">
        <v>7.4</v>
      </c>
      <c r="AC37" s="133">
        <v>0.2</v>
      </c>
      <c r="AD37" s="133">
        <v>0</v>
      </c>
      <c r="AE37" s="133">
        <v>0</v>
      </c>
      <c r="AF37" s="133">
        <v>0</v>
      </c>
      <c r="AG37" s="133">
        <v>0</v>
      </c>
      <c r="AH37" s="133">
        <v>4.5999999999999996</v>
      </c>
      <c r="AI37" s="133">
        <v>2.8</v>
      </c>
      <c r="AJ37" s="22">
        <f t="shared" si="7"/>
        <v>58.400000000000006</v>
      </c>
      <c r="AK37" s="20">
        <f t="shared" si="2"/>
        <v>2.5391304347826091</v>
      </c>
    </row>
    <row r="38" spans="2:39" x14ac:dyDescent="0.25">
      <c r="B38" s="17" t="str">
        <f t="shared" si="6"/>
        <v>Altiplano_La Terquedad</v>
      </c>
      <c r="C38" s="17" t="s">
        <v>0</v>
      </c>
      <c r="D38" s="17" t="s">
        <v>64</v>
      </c>
      <c r="E38" s="17" t="s">
        <v>63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0.6</v>
      </c>
      <c r="P38" s="133">
        <v>6.8</v>
      </c>
      <c r="Q38" s="133">
        <v>1.8</v>
      </c>
      <c r="R38" s="133">
        <v>0</v>
      </c>
      <c r="S38" s="133">
        <v>0</v>
      </c>
      <c r="T38" s="133">
        <v>11.2</v>
      </c>
      <c r="U38" s="133">
        <v>4.8</v>
      </c>
      <c r="V38" s="133">
        <v>0</v>
      </c>
      <c r="W38" s="133">
        <v>2.2000000000000002</v>
      </c>
      <c r="X38" s="133">
        <v>0.4</v>
      </c>
      <c r="Y38" s="133">
        <v>0</v>
      </c>
      <c r="Z38" s="133">
        <v>0</v>
      </c>
      <c r="AA38" s="133">
        <v>0</v>
      </c>
      <c r="AB38" s="133">
        <v>6.6</v>
      </c>
      <c r="AC38" s="133">
        <v>1</v>
      </c>
      <c r="AD38" s="133">
        <v>0</v>
      </c>
      <c r="AE38" s="133">
        <v>0</v>
      </c>
      <c r="AF38" s="133">
        <v>0</v>
      </c>
      <c r="AG38" s="133">
        <v>0</v>
      </c>
      <c r="AH38" s="133">
        <v>3.6</v>
      </c>
      <c r="AI38" s="133">
        <v>7.4</v>
      </c>
      <c r="AJ38" s="22">
        <f t="shared" si="7"/>
        <v>46.4</v>
      </c>
      <c r="AK38" s="20">
        <f t="shared" si="2"/>
        <v>1.5466666666666666</v>
      </c>
      <c r="AM38" s="16"/>
    </row>
    <row r="39" spans="2:39" x14ac:dyDescent="0.25">
      <c r="B39" s="17" t="str">
        <f t="shared" si="6"/>
        <v>Altiplano_BuenaVista</v>
      </c>
      <c r="C39" s="17" t="s">
        <v>0</v>
      </c>
      <c r="D39" s="17" t="s">
        <v>62</v>
      </c>
      <c r="E39" s="17" t="s">
        <v>65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0.2</v>
      </c>
      <c r="L39" s="133">
        <v>0</v>
      </c>
      <c r="M39" s="133">
        <v>0</v>
      </c>
      <c r="N39" s="133">
        <v>0</v>
      </c>
      <c r="O39" s="133" t="s">
        <v>162</v>
      </c>
      <c r="P39" s="133">
        <v>0</v>
      </c>
      <c r="Q39" s="133">
        <v>0.2</v>
      </c>
      <c r="R39" s="133">
        <v>0</v>
      </c>
      <c r="S39" s="133">
        <v>0</v>
      </c>
      <c r="T39" s="133">
        <v>1.4</v>
      </c>
      <c r="U39" s="133">
        <v>0</v>
      </c>
      <c r="V39" s="133">
        <v>0</v>
      </c>
      <c r="W39" s="153" t="s">
        <v>162</v>
      </c>
      <c r="X39" s="153" t="s">
        <v>162</v>
      </c>
      <c r="Y39" s="153" t="s">
        <v>162</v>
      </c>
      <c r="Z39" s="153" t="s">
        <v>162</v>
      </c>
      <c r="AA39" s="153" t="s">
        <v>162</v>
      </c>
      <c r="AB39" s="153" t="s">
        <v>162</v>
      </c>
      <c r="AC39" s="153" t="s">
        <v>162</v>
      </c>
      <c r="AD39" s="153" t="s">
        <v>162</v>
      </c>
      <c r="AE39" s="153" t="s">
        <v>162</v>
      </c>
      <c r="AF39" s="153" t="s">
        <v>162</v>
      </c>
      <c r="AG39" s="153" t="s">
        <v>162</v>
      </c>
      <c r="AH39" s="133">
        <v>0</v>
      </c>
      <c r="AI39" s="133">
        <v>0</v>
      </c>
      <c r="AJ39" s="22">
        <f t="shared" si="7"/>
        <v>1.7999999999999998</v>
      </c>
      <c r="AK39" s="20">
        <f t="shared" si="2"/>
        <v>9.9999999999999992E-2</v>
      </c>
    </row>
    <row r="40" spans="2:39" x14ac:dyDescent="0.25">
      <c r="B40" s="17" t="str">
        <f t="shared" si="6"/>
        <v>Altiplano_La Dulce</v>
      </c>
      <c r="C40" s="17" t="s">
        <v>0</v>
      </c>
      <c r="D40" s="17" t="s">
        <v>66</v>
      </c>
      <c r="E40" s="17" t="s">
        <v>65</v>
      </c>
      <c r="F40" s="153" t="s">
        <v>162</v>
      </c>
      <c r="G40" s="153" t="s">
        <v>162</v>
      </c>
      <c r="H40" s="153" t="s">
        <v>162</v>
      </c>
      <c r="I40" s="153" t="s">
        <v>162</v>
      </c>
      <c r="J40" s="153" t="s">
        <v>162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1.2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22">
        <f t="shared" si="7"/>
        <v>1.2</v>
      </c>
      <c r="AK40" s="20">
        <f t="shared" si="2"/>
        <v>4.8000000000000001E-2</v>
      </c>
      <c r="AM40" s="16"/>
    </row>
    <row r="41" spans="2:39" x14ac:dyDescent="0.25">
      <c r="B41" s="17" t="str">
        <f t="shared" si="6"/>
        <v>Altiplano_Yoliatl</v>
      </c>
      <c r="C41" s="17" t="s">
        <v>0</v>
      </c>
      <c r="D41" s="17" t="s">
        <v>67</v>
      </c>
      <c r="E41" s="17" t="s">
        <v>65</v>
      </c>
      <c r="F41" s="153" t="s">
        <v>162</v>
      </c>
      <c r="G41" s="153" t="s">
        <v>162</v>
      </c>
      <c r="H41" s="153" t="s">
        <v>162</v>
      </c>
      <c r="I41" s="153" t="s">
        <v>162</v>
      </c>
      <c r="J41" s="133">
        <v>0</v>
      </c>
      <c r="K41" s="133">
        <v>0</v>
      </c>
      <c r="L41" s="133">
        <v>0</v>
      </c>
      <c r="M41" s="133">
        <v>0</v>
      </c>
      <c r="N41" s="133">
        <v>0.2</v>
      </c>
      <c r="O41" s="133">
        <v>0.6</v>
      </c>
      <c r="P41" s="133">
        <v>7.8</v>
      </c>
      <c r="Q41" s="133">
        <v>0.4</v>
      </c>
      <c r="R41" s="133">
        <v>0</v>
      </c>
      <c r="S41" s="133">
        <v>0</v>
      </c>
      <c r="T41" s="133">
        <v>0</v>
      </c>
      <c r="U41" s="153" t="s">
        <v>162</v>
      </c>
      <c r="V41" s="153" t="s">
        <v>162</v>
      </c>
      <c r="W41" s="153" t="s">
        <v>162</v>
      </c>
      <c r="X41" s="133">
        <v>0</v>
      </c>
      <c r="Y41" s="133">
        <v>0</v>
      </c>
      <c r="Z41" s="133">
        <v>0.2</v>
      </c>
      <c r="AA41" s="133">
        <v>0</v>
      </c>
      <c r="AB41" s="133">
        <v>2.8</v>
      </c>
      <c r="AC41" s="133">
        <v>0.8</v>
      </c>
      <c r="AD41" s="133">
        <v>0</v>
      </c>
      <c r="AE41" s="133">
        <v>0</v>
      </c>
      <c r="AF41" s="133">
        <v>0</v>
      </c>
      <c r="AG41" s="133">
        <v>0</v>
      </c>
      <c r="AH41" s="133">
        <v>1.8</v>
      </c>
      <c r="AI41" s="133">
        <v>2.6</v>
      </c>
      <c r="AJ41" s="22">
        <f t="shared" si="7"/>
        <v>17.200000000000003</v>
      </c>
      <c r="AK41" s="20">
        <f t="shared" si="2"/>
        <v>0.74782608695652186</v>
      </c>
    </row>
    <row r="42" spans="2:39" s="83" customForma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1</v>
      </c>
      <c r="P42" s="133">
        <v>9.8000000000000007</v>
      </c>
      <c r="Q42" s="133">
        <v>0.4</v>
      </c>
      <c r="R42" s="133">
        <v>0</v>
      </c>
      <c r="S42" s="133">
        <v>0.4</v>
      </c>
      <c r="T42" s="133">
        <v>3.8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2.4</v>
      </c>
      <c r="AC42" s="133">
        <v>0.6</v>
      </c>
      <c r="AD42" s="133">
        <v>0</v>
      </c>
      <c r="AE42" s="133">
        <v>0</v>
      </c>
      <c r="AF42" s="133">
        <v>0</v>
      </c>
      <c r="AG42" s="133">
        <v>0</v>
      </c>
      <c r="AH42" s="133">
        <v>4.4000000000000004</v>
      </c>
      <c r="AI42" s="133">
        <v>0.2</v>
      </c>
      <c r="AJ42" s="22">
        <f t="shared" si="7"/>
        <v>23.000000000000004</v>
      </c>
      <c r="AK42" s="20">
        <f t="shared" si="2"/>
        <v>0.76666666666666683</v>
      </c>
    </row>
    <row r="43" spans="2:39" s="83" customForma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33">
        <v>0</v>
      </c>
      <c r="G43" s="133">
        <v>0</v>
      </c>
      <c r="H43" s="133">
        <v>0</v>
      </c>
      <c r="I43" s="133">
        <v>0</v>
      </c>
      <c r="J43" s="133">
        <v>0.2</v>
      </c>
      <c r="K43" s="133">
        <v>0.6</v>
      </c>
      <c r="L43" s="133">
        <v>0</v>
      </c>
      <c r="M43" s="133">
        <v>0.8</v>
      </c>
      <c r="N43" s="133">
        <v>1.6</v>
      </c>
      <c r="O43" s="133">
        <v>3.4</v>
      </c>
      <c r="P43" s="133">
        <v>0</v>
      </c>
      <c r="Q43" s="133">
        <v>0</v>
      </c>
      <c r="R43" s="133">
        <v>0.4</v>
      </c>
      <c r="S43" s="133">
        <v>0.2</v>
      </c>
      <c r="T43" s="133">
        <v>1.6</v>
      </c>
      <c r="U43" s="161">
        <v>0</v>
      </c>
      <c r="V43" s="133">
        <v>0</v>
      </c>
      <c r="W43" s="133">
        <v>6.2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2.4</v>
      </c>
      <c r="AD43" s="133">
        <v>0</v>
      </c>
      <c r="AE43" s="133">
        <v>0</v>
      </c>
      <c r="AF43" s="133">
        <v>0</v>
      </c>
      <c r="AG43" s="133">
        <v>0</v>
      </c>
      <c r="AH43" s="133">
        <v>1</v>
      </c>
      <c r="AI43" s="133">
        <v>0.2</v>
      </c>
      <c r="AJ43" s="22">
        <f t="shared" si="7"/>
        <v>18.599999999999998</v>
      </c>
      <c r="AK43" s="20">
        <f t="shared" si="2"/>
        <v>0.61999999999999988</v>
      </c>
    </row>
    <row r="44" spans="2:39" s="83" customForma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1.4</v>
      </c>
      <c r="L44" s="133">
        <v>0</v>
      </c>
      <c r="M44" s="133">
        <v>0</v>
      </c>
      <c r="N44" s="133">
        <v>3.4</v>
      </c>
      <c r="O44" s="133">
        <v>3.2</v>
      </c>
      <c r="P44" s="133">
        <v>1.2</v>
      </c>
      <c r="Q44" s="133">
        <v>0</v>
      </c>
      <c r="R44" s="133">
        <v>2</v>
      </c>
      <c r="S44" s="133">
        <v>9.1999999999999993</v>
      </c>
      <c r="T44" s="133">
        <v>1.4</v>
      </c>
      <c r="U44" s="133">
        <v>0</v>
      </c>
      <c r="V44" s="133">
        <v>0</v>
      </c>
      <c r="W44" s="133">
        <v>4.2</v>
      </c>
      <c r="X44" s="133">
        <v>0</v>
      </c>
      <c r="Y44" s="133">
        <v>0</v>
      </c>
      <c r="Z44" s="133">
        <v>0</v>
      </c>
      <c r="AA44" s="133">
        <v>0</v>
      </c>
      <c r="AB44" s="133">
        <v>1.2</v>
      </c>
      <c r="AC44" s="133">
        <v>3.6</v>
      </c>
      <c r="AD44" s="133">
        <v>0</v>
      </c>
      <c r="AE44" s="133">
        <v>0</v>
      </c>
      <c r="AF44" s="133">
        <v>0</v>
      </c>
      <c r="AG44" s="133">
        <v>0</v>
      </c>
      <c r="AH44" s="133">
        <v>0.8</v>
      </c>
      <c r="AI44" s="133">
        <v>0.6</v>
      </c>
      <c r="AJ44" s="22">
        <f t="shared" si="7"/>
        <v>32.199999999999996</v>
      </c>
      <c r="AK44" s="20">
        <f t="shared" si="2"/>
        <v>1.0733333333333333</v>
      </c>
    </row>
    <row r="45" spans="2:39" s="83" customForma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33">
        <v>0</v>
      </c>
      <c r="G45" s="133">
        <v>0</v>
      </c>
      <c r="H45" s="133">
        <v>0</v>
      </c>
      <c r="I45" s="133">
        <v>0</v>
      </c>
      <c r="J45" s="133">
        <v>12</v>
      </c>
      <c r="K45" s="133">
        <v>0</v>
      </c>
      <c r="L45" s="133">
        <v>5.2</v>
      </c>
      <c r="M45" s="133">
        <v>0.4</v>
      </c>
      <c r="N45" s="133">
        <v>2.6</v>
      </c>
      <c r="O45" s="133">
        <v>0.4</v>
      </c>
      <c r="P45" s="133">
        <v>1.4</v>
      </c>
      <c r="Q45" s="133">
        <v>0</v>
      </c>
      <c r="R45" s="133">
        <v>3</v>
      </c>
      <c r="S45" s="133">
        <v>0</v>
      </c>
      <c r="T45" s="133">
        <v>2.6</v>
      </c>
      <c r="U45" s="133">
        <v>0</v>
      </c>
      <c r="V45" s="133">
        <v>0</v>
      </c>
      <c r="W45" s="133">
        <v>2.8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0.8</v>
      </c>
      <c r="AI45" s="133">
        <v>0</v>
      </c>
      <c r="AJ45" s="22">
        <f t="shared" si="7"/>
        <v>31.2</v>
      </c>
      <c r="AK45" s="20">
        <f t="shared" si="2"/>
        <v>1.04</v>
      </c>
    </row>
    <row r="46" spans="2:39" s="83" customForma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33">
        <v>0</v>
      </c>
      <c r="G46" s="133">
        <v>0</v>
      </c>
      <c r="H46" s="133">
        <v>0</v>
      </c>
      <c r="I46" s="133">
        <v>0</v>
      </c>
      <c r="J46" s="133">
        <v>1</v>
      </c>
      <c r="K46" s="133">
        <v>5.2</v>
      </c>
      <c r="L46" s="133">
        <v>0</v>
      </c>
      <c r="M46" s="133">
        <v>0</v>
      </c>
      <c r="N46" s="133">
        <v>1.6</v>
      </c>
      <c r="O46" s="133">
        <v>33.200000000000003</v>
      </c>
      <c r="P46" s="133">
        <v>6</v>
      </c>
      <c r="Q46" s="133">
        <v>0</v>
      </c>
      <c r="R46" s="133">
        <v>1.2</v>
      </c>
      <c r="S46" s="133">
        <v>0</v>
      </c>
      <c r="T46" s="133">
        <v>0.2</v>
      </c>
      <c r="U46" s="133">
        <v>0</v>
      </c>
      <c r="V46" s="133">
        <v>0</v>
      </c>
      <c r="W46" s="133">
        <v>5.8</v>
      </c>
      <c r="X46" s="133">
        <v>0</v>
      </c>
      <c r="Y46" s="133">
        <v>0</v>
      </c>
      <c r="Z46" s="133">
        <v>0</v>
      </c>
      <c r="AA46" s="133">
        <v>0</v>
      </c>
      <c r="AB46" s="133">
        <v>1.8</v>
      </c>
      <c r="AC46" s="161">
        <v>1.6</v>
      </c>
      <c r="AD46" s="133">
        <v>0</v>
      </c>
      <c r="AE46" s="133">
        <v>0</v>
      </c>
      <c r="AF46" s="133">
        <v>0</v>
      </c>
      <c r="AG46" s="133">
        <v>0</v>
      </c>
      <c r="AH46" s="133">
        <v>19</v>
      </c>
      <c r="AI46" s="133">
        <v>6</v>
      </c>
      <c r="AJ46" s="22">
        <f t="shared" si="7"/>
        <v>82.6</v>
      </c>
      <c r="AK46" s="20">
        <f t="shared" si="2"/>
        <v>2.753333333333333</v>
      </c>
    </row>
    <row r="47" spans="2:39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1.6</v>
      </c>
      <c r="Q47" s="133">
        <v>1.2</v>
      </c>
      <c r="R47" s="133">
        <v>0</v>
      </c>
      <c r="S47" s="133">
        <v>7.2</v>
      </c>
      <c r="T47" s="133">
        <v>13.6</v>
      </c>
      <c r="U47" s="133">
        <v>0</v>
      </c>
      <c r="V47" s="133">
        <v>0</v>
      </c>
      <c r="W47" s="133">
        <v>0.4</v>
      </c>
      <c r="X47" s="133">
        <v>0</v>
      </c>
      <c r="Y47" s="133">
        <v>0</v>
      </c>
      <c r="Z47" s="133">
        <v>0</v>
      </c>
      <c r="AA47" s="133">
        <v>0</v>
      </c>
      <c r="AB47" s="133">
        <v>1</v>
      </c>
      <c r="AC47" s="133">
        <v>0.8</v>
      </c>
      <c r="AD47" s="133">
        <v>0</v>
      </c>
      <c r="AE47" s="133">
        <v>0</v>
      </c>
      <c r="AF47" s="133">
        <v>0</v>
      </c>
      <c r="AG47" s="133">
        <v>0</v>
      </c>
      <c r="AH47" s="133">
        <v>5.2</v>
      </c>
      <c r="AI47" s="133">
        <v>0</v>
      </c>
      <c r="AJ47" s="22">
        <f>SUM(F47:AI47)</f>
        <v>31</v>
      </c>
      <c r="AK47" s="20">
        <f>AVERAGE(F47:AI47)</f>
        <v>1.0333333333333334</v>
      </c>
      <c r="AM47" s="16"/>
    </row>
    <row r="48" spans="2:39" x14ac:dyDescent="0.25">
      <c r="B48" s="17" t="str">
        <f t="shared" si="6"/>
        <v>Centro_Benito Juárez</v>
      </c>
      <c r="C48" s="17" t="s">
        <v>28</v>
      </c>
      <c r="D48" s="17" t="s">
        <v>68</v>
      </c>
      <c r="E48" s="17" t="s">
        <v>69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0.2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0.2</v>
      </c>
      <c r="AJ48" s="22">
        <f t="shared" si="7"/>
        <v>0.4</v>
      </c>
      <c r="AK48" s="20">
        <f t="shared" si="2"/>
        <v>1.3333333333333334E-2</v>
      </c>
      <c r="AM48" s="16"/>
    </row>
    <row r="49" spans="2:39" x14ac:dyDescent="0.25">
      <c r="B49" s="17" t="str">
        <f t="shared" si="6"/>
        <v>Centro_El Polvorín</v>
      </c>
      <c r="C49" s="17" t="s">
        <v>28</v>
      </c>
      <c r="D49" s="17" t="s">
        <v>70</v>
      </c>
      <c r="E49" s="17" t="s">
        <v>71</v>
      </c>
      <c r="F49" s="153" t="s">
        <v>162</v>
      </c>
      <c r="G49" s="153" t="s">
        <v>162</v>
      </c>
      <c r="H49" s="153" t="s">
        <v>162</v>
      </c>
      <c r="I49" s="153" t="s">
        <v>162</v>
      </c>
      <c r="J49" s="153" t="s">
        <v>162</v>
      </c>
      <c r="K49" s="133">
        <v>0</v>
      </c>
      <c r="L49" s="133">
        <v>0</v>
      </c>
      <c r="M49" s="133">
        <v>0</v>
      </c>
      <c r="N49" s="133">
        <v>0</v>
      </c>
      <c r="O49" s="133">
        <v>3</v>
      </c>
      <c r="P49" s="133">
        <v>18.2</v>
      </c>
      <c r="Q49" s="133">
        <v>0.4</v>
      </c>
      <c r="R49" s="133">
        <v>0</v>
      </c>
      <c r="S49" s="133">
        <v>0</v>
      </c>
      <c r="T49" s="133">
        <v>2</v>
      </c>
      <c r="U49" s="133">
        <v>2.4</v>
      </c>
      <c r="V49" s="153" t="s">
        <v>162</v>
      </c>
      <c r="W49" s="153" t="s">
        <v>162</v>
      </c>
      <c r="X49" s="133">
        <v>0</v>
      </c>
      <c r="Y49" s="133">
        <v>0</v>
      </c>
      <c r="Z49" s="133">
        <v>0</v>
      </c>
      <c r="AA49" s="133">
        <v>0</v>
      </c>
      <c r="AB49" s="133">
        <v>9</v>
      </c>
      <c r="AC49" s="133">
        <v>0.2</v>
      </c>
      <c r="AD49" s="133">
        <v>0</v>
      </c>
      <c r="AE49" s="133">
        <v>0</v>
      </c>
      <c r="AF49" s="133">
        <v>0</v>
      </c>
      <c r="AG49" s="133">
        <v>0</v>
      </c>
      <c r="AH49" s="133">
        <v>3.6</v>
      </c>
      <c r="AI49" s="133">
        <v>0.6</v>
      </c>
      <c r="AJ49" s="22">
        <f t="shared" si="7"/>
        <v>39.400000000000006</v>
      </c>
      <c r="AK49" s="20">
        <f t="shared" si="2"/>
        <v>1.7130434782608699</v>
      </c>
    </row>
    <row r="50" spans="2:39" x14ac:dyDescent="0.25">
      <c r="B50" s="17" t="str">
        <f t="shared" si="6"/>
        <v xml:space="preserve">Centro_Santa Clara </v>
      </c>
      <c r="C50" s="17" t="s">
        <v>28</v>
      </c>
      <c r="D50" s="17" t="s">
        <v>72</v>
      </c>
      <c r="E50" s="17" t="s">
        <v>4</v>
      </c>
      <c r="F50" s="153" t="s">
        <v>162</v>
      </c>
      <c r="G50" s="153" t="s">
        <v>162</v>
      </c>
      <c r="H50" s="153" t="s">
        <v>162</v>
      </c>
      <c r="I50" s="153" t="s">
        <v>162</v>
      </c>
      <c r="J50" s="153" t="s">
        <v>162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53" t="s">
        <v>162</v>
      </c>
      <c r="W50" s="153" t="s">
        <v>162</v>
      </c>
      <c r="X50" s="133">
        <v>0</v>
      </c>
      <c r="Y50" s="133">
        <v>0</v>
      </c>
      <c r="Z50" s="133">
        <v>0</v>
      </c>
      <c r="AA50" s="133">
        <v>0</v>
      </c>
      <c r="AB50" s="133">
        <v>3.6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4.5999999999999996</v>
      </c>
      <c r="AI50" s="133">
        <v>0.6</v>
      </c>
      <c r="AJ50" s="22">
        <f t="shared" si="7"/>
        <v>8.7999999999999989</v>
      </c>
      <c r="AK50" s="20">
        <f t="shared" si="2"/>
        <v>0.38260869565217387</v>
      </c>
      <c r="AM50" s="16"/>
    </row>
    <row r="51" spans="2:39" x14ac:dyDescent="0.25">
      <c r="B51" s="17" t="str">
        <f t="shared" si="6"/>
        <v>Centro_INIFAP San Luis</v>
      </c>
      <c r="C51" s="17" t="s">
        <v>28</v>
      </c>
      <c r="D51" s="17" t="s">
        <v>122</v>
      </c>
      <c r="E51" s="17" t="s">
        <v>124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0.4</v>
      </c>
      <c r="P51" s="133">
        <v>5.6</v>
      </c>
      <c r="Q51" s="133">
        <v>0.2</v>
      </c>
      <c r="R51" s="133">
        <v>0</v>
      </c>
      <c r="S51" s="133">
        <v>16</v>
      </c>
      <c r="T51" s="133">
        <v>2.2000000000000002</v>
      </c>
      <c r="U51" s="133">
        <v>0.2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5.4</v>
      </c>
      <c r="AI51" s="133">
        <v>0</v>
      </c>
      <c r="AJ51" s="22">
        <f t="shared" si="7"/>
        <v>30</v>
      </c>
      <c r="AK51" s="20">
        <f t="shared" si="2"/>
        <v>1</v>
      </c>
    </row>
    <row r="52" spans="2:39" x14ac:dyDescent="0.25">
      <c r="B52" s="17" t="str">
        <f t="shared" si="6"/>
        <v>Centro_La Lugarda</v>
      </c>
      <c r="C52" s="17" t="s">
        <v>28</v>
      </c>
      <c r="D52" s="17" t="s">
        <v>74</v>
      </c>
      <c r="E52" s="17" t="s">
        <v>75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5</v>
      </c>
      <c r="P52" s="133">
        <v>6</v>
      </c>
      <c r="Q52" s="133">
        <v>1.6</v>
      </c>
      <c r="R52" s="133">
        <v>0</v>
      </c>
      <c r="S52" s="133">
        <v>0</v>
      </c>
      <c r="T52" s="133">
        <v>0.2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1.4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1.6</v>
      </c>
      <c r="AI52" s="133">
        <v>0</v>
      </c>
      <c r="AJ52" s="22">
        <f t="shared" si="7"/>
        <v>15.799999999999999</v>
      </c>
      <c r="AK52" s="20">
        <f t="shared" si="2"/>
        <v>0.52666666666666662</v>
      </c>
      <c r="AM52" s="16"/>
    </row>
    <row r="53" spans="2:39" x14ac:dyDescent="0.25">
      <c r="B53" s="17" t="str">
        <f t="shared" si="6"/>
        <v>Centro_La Purisima</v>
      </c>
      <c r="C53" s="17" t="s">
        <v>28</v>
      </c>
      <c r="D53" s="17" t="s">
        <v>76</v>
      </c>
      <c r="E53" s="17" t="s">
        <v>77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4</v>
      </c>
      <c r="P53" s="133">
        <v>8.1999999999999993</v>
      </c>
      <c r="Q53" s="133">
        <v>0.4</v>
      </c>
      <c r="R53" s="133">
        <v>0</v>
      </c>
      <c r="S53" s="133">
        <v>0</v>
      </c>
      <c r="T53" s="133">
        <v>0.6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1.6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8.4</v>
      </c>
      <c r="AI53" s="133">
        <v>0.2</v>
      </c>
      <c r="AJ53" s="22">
        <f t="shared" si="7"/>
        <v>23.4</v>
      </c>
      <c r="AK53" s="20">
        <f t="shared" si="2"/>
        <v>0.77999999999999992</v>
      </c>
    </row>
    <row r="54" spans="2:39" x14ac:dyDescent="0.25">
      <c r="B54" s="17" t="str">
        <f t="shared" si="6"/>
        <v>Centro_San Ignacio</v>
      </c>
      <c r="C54" s="17" t="s">
        <v>28</v>
      </c>
      <c r="D54" s="17" t="s">
        <v>78</v>
      </c>
      <c r="E54" s="17" t="s">
        <v>79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53" t="s">
        <v>162</v>
      </c>
      <c r="AD54" s="153" t="s">
        <v>162</v>
      </c>
      <c r="AE54" s="153" t="s">
        <v>162</v>
      </c>
      <c r="AF54" s="153" t="s">
        <v>162</v>
      </c>
      <c r="AG54" s="153" t="s">
        <v>162</v>
      </c>
      <c r="AH54" s="153" t="s">
        <v>162</v>
      </c>
      <c r="AI54" s="153" t="s">
        <v>162</v>
      </c>
      <c r="AJ54" s="22">
        <f t="shared" si="7"/>
        <v>0</v>
      </c>
      <c r="AK54" s="20">
        <f t="shared" si="2"/>
        <v>0</v>
      </c>
      <c r="AM54" s="16"/>
    </row>
    <row r="55" spans="2:39" x14ac:dyDescent="0.25">
      <c r="B55" s="17" t="str">
        <f t="shared" si="6"/>
        <v>Centro_San Isidro</v>
      </c>
      <c r="C55" s="17" t="s">
        <v>28</v>
      </c>
      <c r="D55" s="17" t="s">
        <v>80</v>
      </c>
      <c r="E55" s="17" t="s">
        <v>79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53" t="s">
        <v>162</v>
      </c>
      <c r="AD55" s="153" t="s">
        <v>162</v>
      </c>
      <c r="AE55" s="153" t="s">
        <v>162</v>
      </c>
      <c r="AF55" s="153" t="s">
        <v>162</v>
      </c>
      <c r="AG55" s="153" t="s">
        <v>162</v>
      </c>
      <c r="AH55" s="153" t="s">
        <v>162</v>
      </c>
      <c r="AI55" s="153" t="s">
        <v>162</v>
      </c>
      <c r="AJ55" s="22">
        <f t="shared" si="7"/>
        <v>0</v>
      </c>
      <c r="AK55" s="20">
        <f t="shared" si="2"/>
        <v>0</v>
      </c>
    </row>
    <row r="56" spans="2:39" x14ac:dyDescent="0.25">
      <c r="B56" s="17" t="str">
        <f t="shared" si="6"/>
        <v>Huasteca_5 de Mayo</v>
      </c>
      <c r="C56" s="154" t="s">
        <v>10</v>
      </c>
      <c r="D56" s="164" t="s">
        <v>83</v>
      </c>
      <c r="E56" s="154" t="s">
        <v>84</v>
      </c>
      <c r="F56" s="153" t="s">
        <v>162</v>
      </c>
      <c r="G56" s="153" t="s">
        <v>162</v>
      </c>
      <c r="H56" s="153" t="s">
        <v>162</v>
      </c>
      <c r="I56" s="153" t="s">
        <v>162</v>
      </c>
      <c r="J56" s="153" t="s">
        <v>162</v>
      </c>
      <c r="K56" s="153" t="s">
        <v>162</v>
      </c>
      <c r="L56" s="153" t="s">
        <v>162</v>
      </c>
      <c r="M56" s="153" t="s">
        <v>162</v>
      </c>
      <c r="N56" s="153" t="s">
        <v>162</v>
      </c>
      <c r="O56" s="153" t="s">
        <v>162</v>
      </c>
      <c r="P56" s="153" t="s">
        <v>162</v>
      </c>
      <c r="Q56" s="153" t="s">
        <v>162</v>
      </c>
      <c r="R56" s="153" t="s">
        <v>162</v>
      </c>
      <c r="S56" s="153" t="s">
        <v>162</v>
      </c>
      <c r="T56" s="153" t="s">
        <v>162</v>
      </c>
      <c r="U56" s="153" t="s">
        <v>162</v>
      </c>
      <c r="V56" s="153" t="s">
        <v>162</v>
      </c>
      <c r="W56" s="153" t="s">
        <v>162</v>
      </c>
      <c r="X56" s="153" t="s">
        <v>162</v>
      </c>
      <c r="Y56" s="153" t="s">
        <v>162</v>
      </c>
      <c r="Z56" s="153" t="s">
        <v>162</v>
      </c>
      <c r="AA56" s="153" t="s">
        <v>162</v>
      </c>
      <c r="AB56" s="153" t="s">
        <v>162</v>
      </c>
      <c r="AC56" s="153" t="s">
        <v>162</v>
      </c>
      <c r="AD56" s="153" t="s">
        <v>162</v>
      </c>
      <c r="AE56" s="153" t="s">
        <v>162</v>
      </c>
      <c r="AF56" s="153" t="s">
        <v>162</v>
      </c>
      <c r="AG56" s="153" t="s">
        <v>162</v>
      </c>
      <c r="AH56" s="153" t="s">
        <v>162</v>
      </c>
      <c r="AI56" s="153" t="s">
        <v>162</v>
      </c>
      <c r="AJ56" s="22">
        <f t="shared" si="7"/>
        <v>0</v>
      </c>
      <c r="AK56" s="20" t="e">
        <f t="shared" si="2"/>
        <v>#DIV/0!</v>
      </c>
    </row>
    <row r="57" spans="2:39" x14ac:dyDescent="0.25">
      <c r="B57" s="17" t="str">
        <f t="shared" si="6"/>
        <v>Huasteca_Estación Coyoles</v>
      </c>
      <c r="C57" s="154" t="s">
        <v>10</v>
      </c>
      <c r="D57" s="164" t="s">
        <v>85</v>
      </c>
      <c r="E57" s="154" t="s">
        <v>84</v>
      </c>
      <c r="F57" s="153" t="s">
        <v>162</v>
      </c>
      <c r="G57" s="153" t="s">
        <v>162</v>
      </c>
      <c r="H57" s="153" t="s">
        <v>162</v>
      </c>
      <c r="I57" s="153" t="s">
        <v>162</v>
      </c>
      <c r="J57" s="153" t="s">
        <v>162</v>
      </c>
      <c r="K57" s="153" t="s">
        <v>162</v>
      </c>
      <c r="L57" s="153" t="s">
        <v>162</v>
      </c>
      <c r="M57" s="153" t="s">
        <v>162</v>
      </c>
      <c r="N57" s="153" t="s">
        <v>162</v>
      </c>
      <c r="O57" s="153" t="s">
        <v>162</v>
      </c>
      <c r="P57" s="153" t="s">
        <v>162</v>
      </c>
      <c r="Q57" s="153" t="s">
        <v>162</v>
      </c>
      <c r="R57" s="153" t="s">
        <v>162</v>
      </c>
      <c r="S57" s="153" t="s">
        <v>162</v>
      </c>
      <c r="T57" s="153" t="s">
        <v>162</v>
      </c>
      <c r="U57" s="153" t="s">
        <v>162</v>
      </c>
      <c r="V57" s="153" t="s">
        <v>162</v>
      </c>
      <c r="W57" s="153" t="s">
        <v>162</v>
      </c>
      <c r="X57" s="153" t="s">
        <v>162</v>
      </c>
      <c r="Y57" s="153" t="s">
        <v>162</v>
      </c>
      <c r="Z57" s="153" t="s">
        <v>162</v>
      </c>
      <c r="AA57" s="153" t="s">
        <v>162</v>
      </c>
      <c r="AB57" s="153" t="s">
        <v>162</v>
      </c>
      <c r="AC57" s="153" t="s">
        <v>162</v>
      </c>
      <c r="AD57" s="153" t="s">
        <v>162</v>
      </c>
      <c r="AE57" s="153" t="s">
        <v>162</v>
      </c>
      <c r="AF57" s="153" t="s">
        <v>162</v>
      </c>
      <c r="AG57" s="153" t="s">
        <v>162</v>
      </c>
      <c r="AH57" s="153" t="s">
        <v>162</v>
      </c>
      <c r="AI57" s="153" t="s">
        <v>162</v>
      </c>
      <c r="AJ57" s="22">
        <f t="shared" si="7"/>
        <v>0</v>
      </c>
      <c r="AK57" s="20" t="e">
        <f t="shared" si="2"/>
        <v>#DIV/0!</v>
      </c>
      <c r="AM57" s="16"/>
    </row>
    <row r="58" spans="2:39" x14ac:dyDescent="0.25">
      <c r="B58" s="17" t="str">
        <f t="shared" si="6"/>
        <v>Huasteca_Ingenio Plan de Ayala</v>
      </c>
      <c r="C58" s="154" t="s">
        <v>10</v>
      </c>
      <c r="D58" s="164" t="s">
        <v>121</v>
      </c>
      <c r="E58" s="154" t="s">
        <v>84</v>
      </c>
      <c r="F58" s="153" t="s">
        <v>162</v>
      </c>
      <c r="G58" s="153" t="s">
        <v>162</v>
      </c>
      <c r="H58" s="153" t="s">
        <v>162</v>
      </c>
      <c r="I58" s="153" t="s">
        <v>162</v>
      </c>
      <c r="J58" s="153" t="s">
        <v>162</v>
      </c>
      <c r="K58" s="153" t="s">
        <v>162</v>
      </c>
      <c r="L58" s="153" t="s">
        <v>162</v>
      </c>
      <c r="M58" s="153" t="s">
        <v>162</v>
      </c>
      <c r="N58" s="153" t="s">
        <v>162</v>
      </c>
      <c r="O58" s="153" t="s">
        <v>162</v>
      </c>
      <c r="P58" s="153" t="s">
        <v>162</v>
      </c>
      <c r="Q58" s="153" t="s">
        <v>162</v>
      </c>
      <c r="R58" s="153" t="s">
        <v>162</v>
      </c>
      <c r="S58" s="153" t="s">
        <v>162</v>
      </c>
      <c r="T58" s="153" t="s">
        <v>162</v>
      </c>
      <c r="U58" s="153" t="s">
        <v>162</v>
      </c>
      <c r="V58" s="153" t="s">
        <v>162</v>
      </c>
      <c r="W58" s="153" t="s">
        <v>162</v>
      </c>
      <c r="X58" s="153" t="s">
        <v>162</v>
      </c>
      <c r="Y58" s="153" t="s">
        <v>162</v>
      </c>
      <c r="Z58" s="153" t="s">
        <v>162</v>
      </c>
      <c r="AA58" s="153" t="s">
        <v>162</v>
      </c>
      <c r="AB58" s="153" t="s">
        <v>162</v>
      </c>
      <c r="AC58" s="153" t="s">
        <v>162</v>
      </c>
      <c r="AD58" s="153" t="s">
        <v>162</v>
      </c>
      <c r="AE58" s="153" t="s">
        <v>162</v>
      </c>
      <c r="AF58" s="153" t="s">
        <v>162</v>
      </c>
      <c r="AG58" s="153" t="s">
        <v>162</v>
      </c>
      <c r="AH58" s="153" t="s">
        <v>162</v>
      </c>
      <c r="AI58" s="153" t="s">
        <v>162</v>
      </c>
      <c r="AJ58" s="22">
        <f t="shared" si="7"/>
        <v>0</v>
      </c>
      <c r="AK58" s="20" t="e">
        <f t="shared" si="2"/>
        <v>#DIV/0!</v>
      </c>
    </row>
    <row r="59" spans="2:39" x14ac:dyDescent="0.25">
      <c r="B59" s="17" t="str">
        <f t="shared" si="6"/>
        <v>Huasteca_La Hincada</v>
      </c>
      <c r="C59" s="154" t="s">
        <v>10</v>
      </c>
      <c r="D59" s="164" t="s">
        <v>86</v>
      </c>
      <c r="E59" s="154" t="s">
        <v>84</v>
      </c>
      <c r="F59" s="153" t="s">
        <v>162</v>
      </c>
      <c r="G59" s="153" t="s">
        <v>162</v>
      </c>
      <c r="H59" s="153" t="s">
        <v>162</v>
      </c>
      <c r="I59" s="153" t="s">
        <v>162</v>
      </c>
      <c r="J59" s="153" t="s">
        <v>162</v>
      </c>
      <c r="K59" s="153" t="s">
        <v>162</v>
      </c>
      <c r="L59" s="153" t="s">
        <v>162</v>
      </c>
      <c r="M59" s="153" t="s">
        <v>162</v>
      </c>
      <c r="N59" s="153" t="s">
        <v>162</v>
      </c>
      <c r="O59" s="153" t="s">
        <v>162</v>
      </c>
      <c r="P59" s="153" t="s">
        <v>162</v>
      </c>
      <c r="Q59" s="153" t="s">
        <v>162</v>
      </c>
      <c r="R59" s="153" t="s">
        <v>162</v>
      </c>
      <c r="S59" s="153" t="s">
        <v>162</v>
      </c>
      <c r="T59" s="153" t="s">
        <v>162</v>
      </c>
      <c r="U59" s="153" t="s">
        <v>162</v>
      </c>
      <c r="V59" s="153" t="s">
        <v>162</v>
      </c>
      <c r="W59" s="153" t="s">
        <v>162</v>
      </c>
      <c r="X59" s="153" t="s">
        <v>162</v>
      </c>
      <c r="Y59" s="153" t="s">
        <v>162</v>
      </c>
      <c r="Z59" s="153" t="s">
        <v>162</v>
      </c>
      <c r="AA59" s="153" t="s">
        <v>162</v>
      </c>
      <c r="AB59" s="153" t="s">
        <v>162</v>
      </c>
      <c r="AC59" s="153" t="s">
        <v>162</v>
      </c>
      <c r="AD59" s="153" t="s">
        <v>162</v>
      </c>
      <c r="AE59" s="153" t="s">
        <v>162</v>
      </c>
      <c r="AF59" s="153" t="s">
        <v>162</v>
      </c>
      <c r="AG59" s="153" t="s">
        <v>162</v>
      </c>
      <c r="AH59" s="153" t="s">
        <v>162</v>
      </c>
      <c r="AI59" s="153" t="s">
        <v>162</v>
      </c>
      <c r="AJ59" s="22">
        <f t="shared" si="7"/>
        <v>0</v>
      </c>
      <c r="AK59" s="20" t="e">
        <f t="shared" si="2"/>
        <v>#DIV/0!</v>
      </c>
      <c r="AM59" s="16"/>
    </row>
    <row r="60" spans="2:39" x14ac:dyDescent="0.25">
      <c r="B60" s="17" t="str">
        <f t="shared" si="6"/>
        <v>Huasteca_Tampaya</v>
      </c>
      <c r="C60" s="154" t="s">
        <v>10</v>
      </c>
      <c r="D60" s="164" t="s">
        <v>87</v>
      </c>
      <c r="E60" s="154" t="s">
        <v>84</v>
      </c>
      <c r="F60" s="153" t="s">
        <v>162</v>
      </c>
      <c r="G60" s="153" t="s">
        <v>162</v>
      </c>
      <c r="H60" s="153" t="s">
        <v>162</v>
      </c>
      <c r="I60" s="153" t="s">
        <v>162</v>
      </c>
      <c r="J60" s="153" t="s">
        <v>162</v>
      </c>
      <c r="K60" s="153" t="s">
        <v>162</v>
      </c>
      <c r="L60" s="153" t="s">
        <v>162</v>
      </c>
      <c r="M60" s="153" t="s">
        <v>162</v>
      </c>
      <c r="N60" s="153" t="s">
        <v>162</v>
      </c>
      <c r="O60" s="153" t="s">
        <v>162</v>
      </c>
      <c r="P60" s="153" t="s">
        <v>162</v>
      </c>
      <c r="Q60" s="153" t="s">
        <v>162</v>
      </c>
      <c r="R60" s="153" t="s">
        <v>162</v>
      </c>
      <c r="S60" s="153" t="s">
        <v>162</v>
      </c>
      <c r="T60" s="153" t="s">
        <v>162</v>
      </c>
      <c r="U60" s="153" t="s">
        <v>162</v>
      </c>
      <c r="V60" s="153" t="s">
        <v>162</v>
      </c>
      <c r="W60" s="153" t="s">
        <v>162</v>
      </c>
      <c r="X60" s="153" t="s">
        <v>162</v>
      </c>
      <c r="Y60" s="153" t="s">
        <v>162</v>
      </c>
      <c r="Z60" s="153" t="s">
        <v>162</v>
      </c>
      <c r="AA60" s="153" t="s">
        <v>162</v>
      </c>
      <c r="AB60" s="153" t="s">
        <v>162</v>
      </c>
      <c r="AC60" s="153" t="s">
        <v>162</v>
      </c>
      <c r="AD60" s="153" t="s">
        <v>162</v>
      </c>
      <c r="AE60" s="153" t="s">
        <v>162</v>
      </c>
      <c r="AF60" s="153" t="s">
        <v>162</v>
      </c>
      <c r="AG60" s="153" t="s">
        <v>162</v>
      </c>
      <c r="AH60" s="153" t="s">
        <v>162</v>
      </c>
      <c r="AI60" s="153" t="s">
        <v>162</v>
      </c>
      <c r="AJ60" s="22">
        <f t="shared" si="7"/>
        <v>0</v>
      </c>
      <c r="AK60" s="20" t="e">
        <f t="shared" si="2"/>
        <v>#DIV/0!</v>
      </c>
    </row>
    <row r="61" spans="2:39" x14ac:dyDescent="0.25">
      <c r="B61" s="17" t="str">
        <f t="shared" si="6"/>
        <v>Huasteca_INIFAP Ebano</v>
      </c>
      <c r="C61" s="154" t="s">
        <v>10</v>
      </c>
      <c r="D61" s="154" t="s">
        <v>88</v>
      </c>
      <c r="E61" s="154" t="s">
        <v>89</v>
      </c>
      <c r="F61" s="152" t="s">
        <v>162</v>
      </c>
      <c r="G61" s="152" t="s">
        <v>162</v>
      </c>
      <c r="H61" s="152" t="s">
        <v>162</v>
      </c>
      <c r="I61" s="152" t="s">
        <v>162</v>
      </c>
      <c r="J61" s="152" t="s">
        <v>162</v>
      </c>
      <c r="K61" s="152" t="s">
        <v>162</v>
      </c>
      <c r="L61" s="152" t="s">
        <v>162</v>
      </c>
      <c r="M61" s="152" t="s">
        <v>162</v>
      </c>
      <c r="N61" s="152" t="s">
        <v>162</v>
      </c>
      <c r="O61" s="96">
        <v>0</v>
      </c>
      <c r="P61" s="96">
        <v>0</v>
      </c>
      <c r="Q61" s="96">
        <v>0.2</v>
      </c>
      <c r="R61" s="96">
        <v>0</v>
      </c>
      <c r="S61" s="96">
        <v>91.2</v>
      </c>
      <c r="T61" s="96">
        <v>0.8</v>
      </c>
      <c r="U61" s="96">
        <v>0</v>
      </c>
      <c r="V61" s="96">
        <v>0</v>
      </c>
      <c r="W61" s="96">
        <v>13</v>
      </c>
      <c r="X61" s="96">
        <v>0</v>
      </c>
      <c r="Y61" s="96">
        <v>0</v>
      </c>
      <c r="Z61" s="96">
        <v>1.6</v>
      </c>
      <c r="AA61" s="96">
        <v>0</v>
      </c>
      <c r="AB61" s="96">
        <v>0</v>
      </c>
      <c r="AC61" s="96">
        <v>0</v>
      </c>
      <c r="AD61" s="96">
        <v>1.4</v>
      </c>
      <c r="AE61" s="96">
        <v>0</v>
      </c>
      <c r="AF61" s="96">
        <v>0.4</v>
      </c>
      <c r="AG61" s="96">
        <v>0.6</v>
      </c>
      <c r="AH61" s="96">
        <v>4.8</v>
      </c>
      <c r="AI61" s="96">
        <v>0</v>
      </c>
      <c r="AJ61" s="22">
        <f t="shared" si="7"/>
        <v>114</v>
      </c>
      <c r="AK61" s="20">
        <f t="shared" si="2"/>
        <v>5.4285714285714288</v>
      </c>
      <c r="AM61" s="16"/>
    </row>
    <row r="62" spans="2:39" x14ac:dyDescent="0.25">
      <c r="B62" s="17" t="str">
        <f t="shared" si="6"/>
        <v>Huasteca_Ponciano</v>
      </c>
      <c r="C62" s="154" t="s">
        <v>10</v>
      </c>
      <c r="D62" s="154" t="s">
        <v>90</v>
      </c>
      <c r="E62" s="154" t="s">
        <v>89</v>
      </c>
      <c r="F62" s="152" t="s">
        <v>162</v>
      </c>
      <c r="G62" s="152" t="s">
        <v>162</v>
      </c>
      <c r="H62" s="152" t="s">
        <v>162</v>
      </c>
      <c r="I62" s="152" t="s">
        <v>162</v>
      </c>
      <c r="J62" s="152" t="s">
        <v>162</v>
      </c>
      <c r="K62" s="152" t="s">
        <v>162</v>
      </c>
      <c r="L62" s="152" t="s">
        <v>162</v>
      </c>
      <c r="M62" s="152" t="s">
        <v>162</v>
      </c>
      <c r="N62" s="152" t="s">
        <v>162</v>
      </c>
      <c r="O62" s="152" t="s">
        <v>162</v>
      </c>
      <c r="P62" s="96">
        <v>0</v>
      </c>
      <c r="Q62" s="96">
        <v>0</v>
      </c>
      <c r="R62" s="96">
        <v>0</v>
      </c>
      <c r="S62" s="96">
        <v>0</v>
      </c>
      <c r="T62" s="96">
        <v>0</v>
      </c>
      <c r="U62" s="96">
        <v>0</v>
      </c>
      <c r="V62" s="96">
        <v>0</v>
      </c>
      <c r="W62" s="96">
        <v>0</v>
      </c>
      <c r="X62" s="96">
        <v>0</v>
      </c>
      <c r="Y62" s="96">
        <v>0</v>
      </c>
      <c r="Z62" s="96">
        <v>0</v>
      </c>
      <c r="AA62" s="96">
        <v>0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96">
        <v>0</v>
      </c>
      <c r="AI62" s="96">
        <v>0</v>
      </c>
      <c r="AJ62" s="22">
        <f t="shared" si="7"/>
        <v>0</v>
      </c>
      <c r="AK62" s="20">
        <f t="shared" si="2"/>
        <v>0</v>
      </c>
    </row>
    <row r="63" spans="2:39" x14ac:dyDescent="0.25">
      <c r="B63" s="17" t="str">
        <f t="shared" si="6"/>
        <v>Huasteca_Santa Fé</v>
      </c>
      <c r="C63" s="154" t="s">
        <v>10</v>
      </c>
      <c r="D63" s="154" t="s">
        <v>91</v>
      </c>
      <c r="E63" s="154" t="s">
        <v>89</v>
      </c>
      <c r="F63" s="152" t="s">
        <v>162</v>
      </c>
      <c r="G63" s="152" t="s">
        <v>162</v>
      </c>
      <c r="H63" s="152" t="s">
        <v>162</v>
      </c>
      <c r="I63" s="152" t="s">
        <v>162</v>
      </c>
      <c r="J63" s="152" t="s">
        <v>162</v>
      </c>
      <c r="K63" s="152" t="s">
        <v>162</v>
      </c>
      <c r="L63" s="152" t="s">
        <v>162</v>
      </c>
      <c r="M63" s="152" t="s">
        <v>162</v>
      </c>
      <c r="N63" s="152" t="s">
        <v>162</v>
      </c>
      <c r="O63" s="152" t="s">
        <v>162</v>
      </c>
      <c r="P63" s="96">
        <v>0</v>
      </c>
      <c r="Q63" s="96">
        <v>10.8</v>
      </c>
      <c r="R63" s="96">
        <v>0</v>
      </c>
      <c r="S63" s="96">
        <v>74.2</v>
      </c>
      <c r="T63" s="96">
        <v>0.4</v>
      </c>
      <c r="U63" s="96">
        <v>0</v>
      </c>
      <c r="V63" s="96">
        <v>0</v>
      </c>
      <c r="W63" s="96">
        <v>20.2</v>
      </c>
      <c r="X63" s="96">
        <v>0</v>
      </c>
      <c r="Y63" s="96">
        <v>0</v>
      </c>
      <c r="Z63" s="96">
        <v>2.8</v>
      </c>
      <c r="AA63" s="96">
        <v>0</v>
      </c>
      <c r="AB63" s="96">
        <v>0</v>
      </c>
      <c r="AC63" s="96">
        <v>0.2</v>
      </c>
      <c r="AD63" s="96">
        <v>1</v>
      </c>
      <c r="AE63" s="96">
        <v>0</v>
      </c>
      <c r="AF63" s="96">
        <v>0</v>
      </c>
      <c r="AG63" s="96">
        <v>0.2</v>
      </c>
      <c r="AH63" s="160">
        <v>4.2</v>
      </c>
      <c r="AI63" s="161">
        <v>0</v>
      </c>
      <c r="AJ63" s="22">
        <f t="shared" si="7"/>
        <v>114.00000000000001</v>
      </c>
      <c r="AK63" s="20">
        <f t="shared" si="2"/>
        <v>5.7000000000000011</v>
      </c>
      <c r="AM63" s="16"/>
    </row>
    <row r="64" spans="2:39" x14ac:dyDescent="0.25">
      <c r="B64" s="17" t="str">
        <f t="shared" si="6"/>
        <v xml:space="preserve">Huasteca_Santa Martha </v>
      </c>
      <c r="C64" s="154" t="s">
        <v>10</v>
      </c>
      <c r="D64" s="154" t="s">
        <v>92</v>
      </c>
      <c r="E64" s="154" t="s">
        <v>89</v>
      </c>
      <c r="F64" s="96">
        <v>0</v>
      </c>
      <c r="G64" s="96">
        <v>0</v>
      </c>
      <c r="H64" s="96">
        <v>0</v>
      </c>
      <c r="I64" s="96">
        <v>0</v>
      </c>
      <c r="J64" s="96">
        <v>0</v>
      </c>
      <c r="K64" s="96">
        <v>0</v>
      </c>
      <c r="L64" s="96">
        <v>0</v>
      </c>
      <c r="M64" s="96">
        <v>0</v>
      </c>
      <c r="N64" s="96">
        <v>0.2</v>
      </c>
      <c r="O64" s="96">
        <v>0</v>
      </c>
      <c r="P64" s="96">
        <v>0</v>
      </c>
      <c r="Q64" s="96">
        <v>0</v>
      </c>
      <c r="R64" s="96">
        <v>0</v>
      </c>
      <c r="S64" s="96">
        <v>0</v>
      </c>
      <c r="T64" s="96">
        <v>0</v>
      </c>
      <c r="U64" s="96">
        <v>0</v>
      </c>
      <c r="V64" s="96">
        <v>0</v>
      </c>
      <c r="W64" s="96">
        <v>0</v>
      </c>
      <c r="X64" s="96">
        <v>0</v>
      </c>
      <c r="Y64" s="96">
        <v>0</v>
      </c>
      <c r="Z64" s="96">
        <v>0</v>
      </c>
      <c r="AA64" s="96">
        <v>0</v>
      </c>
      <c r="AB64" s="96">
        <v>0</v>
      </c>
      <c r="AC64" s="96">
        <v>0</v>
      </c>
      <c r="AD64" s="96">
        <v>0</v>
      </c>
      <c r="AE64" s="96">
        <v>0</v>
      </c>
      <c r="AF64" s="96">
        <v>0</v>
      </c>
      <c r="AG64" s="96">
        <v>0</v>
      </c>
      <c r="AH64" s="96">
        <v>0</v>
      </c>
      <c r="AI64" s="96">
        <v>0</v>
      </c>
      <c r="AJ64" s="22">
        <f t="shared" si="7"/>
        <v>0.2</v>
      </c>
      <c r="AK64" s="20">
        <f t="shared" si="2"/>
        <v>6.6666666666666671E-3</v>
      </c>
    </row>
    <row r="65" spans="2:39" x14ac:dyDescent="0.25">
      <c r="B65" s="17" t="str">
        <f t="shared" si="6"/>
        <v>Huasteca_El Estribo</v>
      </c>
      <c r="C65" s="154" t="s">
        <v>10</v>
      </c>
      <c r="D65" s="164" t="s">
        <v>93</v>
      </c>
      <c r="E65" s="154" t="s">
        <v>94</v>
      </c>
      <c r="F65" s="153" t="s">
        <v>162</v>
      </c>
      <c r="G65" s="153" t="s">
        <v>162</v>
      </c>
      <c r="H65" s="153" t="s">
        <v>162</v>
      </c>
      <c r="I65" s="153" t="s">
        <v>162</v>
      </c>
      <c r="J65" s="153" t="s">
        <v>162</v>
      </c>
      <c r="K65" s="153" t="s">
        <v>162</v>
      </c>
      <c r="L65" s="153" t="s">
        <v>162</v>
      </c>
      <c r="M65" s="153" t="s">
        <v>162</v>
      </c>
      <c r="N65" s="153" t="s">
        <v>162</v>
      </c>
      <c r="O65" s="153" t="s">
        <v>162</v>
      </c>
      <c r="P65" s="153" t="s">
        <v>162</v>
      </c>
      <c r="Q65" s="153" t="s">
        <v>162</v>
      </c>
      <c r="R65" s="153" t="s">
        <v>162</v>
      </c>
      <c r="S65" s="153" t="s">
        <v>162</v>
      </c>
      <c r="T65" s="153" t="s">
        <v>162</v>
      </c>
      <c r="U65" s="153" t="s">
        <v>162</v>
      </c>
      <c r="V65" s="153" t="s">
        <v>162</v>
      </c>
      <c r="W65" s="153" t="s">
        <v>162</v>
      </c>
      <c r="X65" s="153" t="s">
        <v>162</v>
      </c>
      <c r="Y65" s="153" t="s">
        <v>162</v>
      </c>
      <c r="Z65" s="153" t="s">
        <v>162</v>
      </c>
      <c r="AA65" s="153" t="s">
        <v>162</v>
      </c>
      <c r="AB65" s="153" t="s">
        <v>162</v>
      </c>
      <c r="AC65" s="153" t="s">
        <v>162</v>
      </c>
      <c r="AD65" s="153" t="s">
        <v>162</v>
      </c>
      <c r="AE65" s="153" t="s">
        <v>162</v>
      </c>
      <c r="AF65" s="153" t="s">
        <v>162</v>
      </c>
      <c r="AG65" s="153" t="s">
        <v>162</v>
      </c>
      <c r="AH65" s="153" t="s">
        <v>162</v>
      </c>
      <c r="AI65" s="153" t="s">
        <v>162</v>
      </c>
      <c r="AJ65" s="22">
        <f t="shared" si="7"/>
        <v>0</v>
      </c>
      <c r="AK65" s="20" t="e">
        <f t="shared" si="2"/>
        <v>#DIV/0!</v>
      </c>
      <c r="AM65" s="16"/>
    </row>
    <row r="66" spans="2:39" x14ac:dyDescent="0.25">
      <c r="B66" s="17" t="str">
        <f t="shared" si="6"/>
        <v>Huasteca_El Rosario</v>
      </c>
      <c r="C66" s="154" t="s">
        <v>10</v>
      </c>
      <c r="D66" s="164" t="s">
        <v>95</v>
      </c>
      <c r="E66" s="154" t="s">
        <v>94</v>
      </c>
      <c r="F66" s="153" t="s">
        <v>162</v>
      </c>
      <c r="G66" s="153" t="s">
        <v>162</v>
      </c>
      <c r="H66" s="153" t="s">
        <v>162</v>
      </c>
      <c r="I66" s="153" t="s">
        <v>162</v>
      </c>
      <c r="J66" s="153" t="s">
        <v>162</v>
      </c>
      <c r="K66" s="153" t="s">
        <v>162</v>
      </c>
      <c r="L66" s="153" t="s">
        <v>162</v>
      </c>
      <c r="M66" s="153" t="s">
        <v>162</v>
      </c>
      <c r="N66" s="153" t="s">
        <v>162</v>
      </c>
      <c r="O66" s="153" t="s">
        <v>162</v>
      </c>
      <c r="P66" s="153" t="s">
        <v>162</v>
      </c>
      <c r="Q66" s="153" t="s">
        <v>162</v>
      </c>
      <c r="R66" s="153" t="s">
        <v>162</v>
      </c>
      <c r="S66" s="153" t="s">
        <v>162</v>
      </c>
      <c r="T66" s="153" t="s">
        <v>162</v>
      </c>
      <c r="U66" s="153" t="s">
        <v>162</v>
      </c>
      <c r="V66" s="153" t="s">
        <v>162</v>
      </c>
      <c r="W66" s="153" t="s">
        <v>162</v>
      </c>
      <c r="X66" s="153" t="s">
        <v>162</v>
      </c>
      <c r="Y66" s="153" t="s">
        <v>162</v>
      </c>
      <c r="Z66" s="153" t="s">
        <v>162</v>
      </c>
      <c r="AA66" s="153" t="s">
        <v>162</v>
      </c>
      <c r="AB66" s="153" t="s">
        <v>162</v>
      </c>
      <c r="AC66" s="153" t="s">
        <v>162</v>
      </c>
      <c r="AD66" s="153" t="s">
        <v>162</v>
      </c>
      <c r="AE66" s="153" t="s">
        <v>162</v>
      </c>
      <c r="AF66" s="153" t="s">
        <v>162</v>
      </c>
      <c r="AG66" s="153" t="s">
        <v>162</v>
      </c>
      <c r="AH66" s="153" t="s">
        <v>162</v>
      </c>
      <c r="AI66" s="153" t="s">
        <v>162</v>
      </c>
      <c r="AJ66" s="22">
        <f t="shared" si="7"/>
        <v>0</v>
      </c>
      <c r="AK66" s="20" t="e">
        <f t="shared" si="2"/>
        <v>#DIV/0!</v>
      </c>
    </row>
    <row r="67" spans="2:39" x14ac:dyDescent="0.25">
      <c r="B67" s="17" t="str">
        <f t="shared" si="6"/>
        <v xml:space="preserve">Huasteca_INIFAP Huichihuayan </v>
      </c>
      <c r="C67" s="154" t="s">
        <v>10</v>
      </c>
      <c r="D67" s="164" t="s">
        <v>96</v>
      </c>
      <c r="E67" s="154" t="s">
        <v>97</v>
      </c>
      <c r="F67" s="153" t="s">
        <v>162</v>
      </c>
      <c r="G67" s="153" t="s">
        <v>162</v>
      </c>
      <c r="H67" s="153" t="s">
        <v>162</v>
      </c>
      <c r="I67" s="153" t="s">
        <v>162</v>
      </c>
      <c r="J67" s="153" t="s">
        <v>162</v>
      </c>
      <c r="K67" s="153" t="s">
        <v>162</v>
      </c>
      <c r="L67" s="153" t="s">
        <v>162</v>
      </c>
      <c r="M67" s="153" t="s">
        <v>162</v>
      </c>
      <c r="N67" s="153" t="s">
        <v>162</v>
      </c>
      <c r="O67" s="153" t="s">
        <v>162</v>
      </c>
      <c r="P67" s="153" t="s">
        <v>162</v>
      </c>
      <c r="Q67" s="153" t="s">
        <v>162</v>
      </c>
      <c r="R67" s="153" t="s">
        <v>162</v>
      </c>
      <c r="S67" s="153" t="s">
        <v>162</v>
      </c>
      <c r="T67" s="153" t="s">
        <v>162</v>
      </c>
      <c r="U67" s="153" t="s">
        <v>162</v>
      </c>
      <c r="V67" s="153" t="s">
        <v>162</v>
      </c>
      <c r="W67" s="153" t="s">
        <v>162</v>
      </c>
      <c r="X67" s="153" t="s">
        <v>162</v>
      </c>
      <c r="Y67" s="153" t="s">
        <v>162</v>
      </c>
      <c r="Z67" s="153" t="s">
        <v>162</v>
      </c>
      <c r="AA67" s="153" t="s">
        <v>162</v>
      </c>
      <c r="AB67" s="153" t="s">
        <v>162</v>
      </c>
      <c r="AC67" s="153" t="s">
        <v>162</v>
      </c>
      <c r="AD67" s="153" t="s">
        <v>162</v>
      </c>
      <c r="AE67" s="153" t="s">
        <v>162</v>
      </c>
      <c r="AF67" s="153" t="s">
        <v>162</v>
      </c>
      <c r="AG67" s="153" t="s">
        <v>162</v>
      </c>
      <c r="AH67" s="153" t="s">
        <v>162</v>
      </c>
      <c r="AI67" s="153" t="s">
        <v>162</v>
      </c>
      <c r="AJ67" s="22">
        <f t="shared" si="7"/>
        <v>0</v>
      </c>
      <c r="AK67" s="20" t="e">
        <f t="shared" si="2"/>
        <v>#DIV/0!</v>
      </c>
      <c r="AM67" s="16"/>
    </row>
    <row r="68" spans="2:39" x14ac:dyDescent="0.25">
      <c r="B68" s="17" t="str">
        <f t="shared" si="6"/>
        <v>Huasteca_El Encanto</v>
      </c>
      <c r="C68" s="154" t="s">
        <v>10</v>
      </c>
      <c r="D68" s="164" t="s">
        <v>98</v>
      </c>
      <c r="E68" s="154" t="s">
        <v>118</v>
      </c>
      <c r="F68" s="153" t="s">
        <v>162</v>
      </c>
      <c r="G68" s="153" t="s">
        <v>162</v>
      </c>
      <c r="H68" s="153" t="s">
        <v>162</v>
      </c>
      <c r="I68" s="153" t="s">
        <v>162</v>
      </c>
      <c r="J68" s="153" t="s">
        <v>162</v>
      </c>
      <c r="K68" s="153" t="s">
        <v>162</v>
      </c>
      <c r="L68" s="153" t="s">
        <v>162</v>
      </c>
      <c r="M68" s="153" t="s">
        <v>162</v>
      </c>
      <c r="N68" s="153" t="s">
        <v>162</v>
      </c>
      <c r="O68" s="153" t="s">
        <v>162</v>
      </c>
      <c r="P68" s="153" t="s">
        <v>162</v>
      </c>
      <c r="Q68" s="153" t="s">
        <v>162</v>
      </c>
      <c r="R68" s="153" t="s">
        <v>162</v>
      </c>
      <c r="S68" s="153" t="s">
        <v>162</v>
      </c>
      <c r="T68" s="153" t="s">
        <v>162</v>
      </c>
      <c r="U68" s="153" t="s">
        <v>162</v>
      </c>
      <c r="V68" s="153" t="s">
        <v>162</v>
      </c>
      <c r="W68" s="153" t="s">
        <v>162</v>
      </c>
      <c r="X68" s="153" t="s">
        <v>162</v>
      </c>
      <c r="Y68" s="153" t="s">
        <v>162</v>
      </c>
      <c r="Z68" s="153" t="s">
        <v>162</v>
      </c>
      <c r="AA68" s="153" t="s">
        <v>162</v>
      </c>
      <c r="AB68" s="153" t="s">
        <v>162</v>
      </c>
      <c r="AC68" s="153" t="s">
        <v>162</v>
      </c>
      <c r="AD68" s="153" t="s">
        <v>162</v>
      </c>
      <c r="AE68" s="153" t="s">
        <v>162</v>
      </c>
      <c r="AF68" s="153" t="s">
        <v>162</v>
      </c>
      <c r="AG68" s="153" t="s">
        <v>162</v>
      </c>
      <c r="AH68" s="153" t="s">
        <v>162</v>
      </c>
      <c r="AI68" s="153" t="s">
        <v>162</v>
      </c>
      <c r="AJ68" s="22">
        <f t="shared" si="7"/>
        <v>0</v>
      </c>
      <c r="AK68" s="20" t="e">
        <f t="shared" si="2"/>
        <v>#DIV/0!</v>
      </c>
    </row>
    <row r="69" spans="2:39" x14ac:dyDescent="0.25">
      <c r="B69" s="17" t="str">
        <f t="shared" si="6"/>
        <v>Huasteca_Tancojol</v>
      </c>
      <c r="C69" s="154" t="s">
        <v>10</v>
      </c>
      <c r="D69" s="154" t="s">
        <v>99</v>
      </c>
      <c r="E69" s="154" t="s">
        <v>118</v>
      </c>
      <c r="F69" s="96">
        <v>0</v>
      </c>
      <c r="G69" s="96">
        <v>0</v>
      </c>
      <c r="H69" s="96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  <c r="N69" s="96">
        <v>0</v>
      </c>
      <c r="O69" s="96">
        <v>0</v>
      </c>
      <c r="P69" s="96">
        <v>0</v>
      </c>
      <c r="Q69" s="96">
        <v>0</v>
      </c>
      <c r="R69" s="96">
        <v>0</v>
      </c>
      <c r="S69" s="96">
        <v>0.2</v>
      </c>
      <c r="T69" s="96">
        <v>0.2</v>
      </c>
      <c r="U69" s="96">
        <v>0.4</v>
      </c>
      <c r="V69" s="96">
        <v>0</v>
      </c>
      <c r="W69" s="96">
        <v>0.2</v>
      </c>
      <c r="X69" s="96">
        <v>0</v>
      </c>
      <c r="Y69" s="96">
        <v>0</v>
      </c>
      <c r="Z69" s="96">
        <v>0</v>
      </c>
      <c r="AA69" s="96">
        <v>0</v>
      </c>
      <c r="AB69" s="96">
        <v>0</v>
      </c>
      <c r="AC69" s="96">
        <v>0</v>
      </c>
      <c r="AD69" s="96">
        <v>0.2</v>
      </c>
      <c r="AE69" s="96">
        <v>0</v>
      </c>
      <c r="AF69" s="96">
        <v>0</v>
      </c>
      <c r="AG69" s="96">
        <v>0</v>
      </c>
      <c r="AH69" s="96">
        <v>0</v>
      </c>
      <c r="AI69" s="96">
        <v>0.2</v>
      </c>
      <c r="AJ69" s="22">
        <f t="shared" si="7"/>
        <v>1.4</v>
      </c>
      <c r="AK69" s="20">
        <f t="shared" si="2"/>
        <v>4.6666666666666662E-2</v>
      </c>
      <c r="AM69" s="16"/>
    </row>
    <row r="70" spans="2:39" ht="15.75" customHeight="1" x14ac:dyDescent="0.25">
      <c r="B70" s="17" t="str">
        <f t="shared" si="6"/>
        <v>Huasteca_Est. Rancho El Canal</v>
      </c>
      <c r="C70" s="154" t="s">
        <v>10</v>
      </c>
      <c r="D70" s="164" t="s">
        <v>100</v>
      </c>
      <c r="E70" s="154" t="s">
        <v>101</v>
      </c>
      <c r="F70" s="153" t="s">
        <v>162</v>
      </c>
      <c r="G70" s="153" t="s">
        <v>162</v>
      </c>
      <c r="H70" s="153" t="s">
        <v>162</v>
      </c>
      <c r="I70" s="153" t="s">
        <v>162</v>
      </c>
      <c r="J70" s="153" t="s">
        <v>162</v>
      </c>
      <c r="K70" s="153" t="s">
        <v>162</v>
      </c>
      <c r="L70" s="153" t="s">
        <v>162</v>
      </c>
      <c r="M70" s="153" t="s">
        <v>162</v>
      </c>
      <c r="N70" s="153" t="s">
        <v>162</v>
      </c>
      <c r="O70" s="153" t="s">
        <v>162</v>
      </c>
      <c r="P70" s="153" t="s">
        <v>162</v>
      </c>
      <c r="Q70" s="153" t="s">
        <v>162</v>
      </c>
      <c r="R70" s="153" t="s">
        <v>162</v>
      </c>
      <c r="S70" s="153" t="s">
        <v>162</v>
      </c>
      <c r="T70" s="153" t="s">
        <v>162</v>
      </c>
      <c r="U70" s="153" t="s">
        <v>162</v>
      </c>
      <c r="V70" s="153" t="s">
        <v>162</v>
      </c>
      <c r="W70" s="153" t="s">
        <v>162</v>
      </c>
      <c r="X70" s="153" t="s">
        <v>162</v>
      </c>
      <c r="Y70" s="153" t="s">
        <v>162</v>
      </c>
      <c r="Z70" s="153" t="s">
        <v>162</v>
      </c>
      <c r="AA70" s="153" t="s">
        <v>162</v>
      </c>
      <c r="AB70" s="153" t="s">
        <v>162</v>
      </c>
      <c r="AC70" s="153" t="s">
        <v>162</v>
      </c>
      <c r="AD70" s="153" t="s">
        <v>162</v>
      </c>
      <c r="AE70" s="153" t="s">
        <v>162</v>
      </c>
      <c r="AF70" s="153" t="s">
        <v>162</v>
      </c>
      <c r="AG70" s="153" t="s">
        <v>162</v>
      </c>
      <c r="AH70" s="153" t="s">
        <v>162</v>
      </c>
      <c r="AI70" s="153" t="s">
        <v>162</v>
      </c>
      <c r="AJ70" s="22">
        <f t="shared" si="7"/>
        <v>0</v>
      </c>
      <c r="AK70" s="20" t="e">
        <f t="shared" si="2"/>
        <v>#DIV/0!</v>
      </c>
    </row>
    <row r="71" spans="2:39" x14ac:dyDescent="0.25">
      <c r="B71" s="17" t="str">
        <f t="shared" si="6"/>
        <v>Huasteca_Tamasopo</v>
      </c>
      <c r="C71" s="154" t="s">
        <v>10</v>
      </c>
      <c r="D71" s="164" t="s">
        <v>101</v>
      </c>
      <c r="E71" s="154" t="s">
        <v>101</v>
      </c>
      <c r="F71" s="153" t="s">
        <v>162</v>
      </c>
      <c r="G71" s="153" t="s">
        <v>162</v>
      </c>
      <c r="H71" s="153" t="s">
        <v>162</v>
      </c>
      <c r="I71" s="153" t="s">
        <v>162</v>
      </c>
      <c r="J71" s="153" t="s">
        <v>162</v>
      </c>
      <c r="K71" s="153" t="s">
        <v>162</v>
      </c>
      <c r="L71" s="153" t="s">
        <v>162</v>
      </c>
      <c r="M71" s="153" t="s">
        <v>162</v>
      </c>
      <c r="N71" s="153" t="s">
        <v>162</v>
      </c>
      <c r="O71" s="153" t="s">
        <v>162</v>
      </c>
      <c r="P71" s="153" t="s">
        <v>162</v>
      </c>
      <c r="Q71" s="153" t="s">
        <v>162</v>
      </c>
      <c r="R71" s="153" t="s">
        <v>162</v>
      </c>
      <c r="S71" s="153" t="s">
        <v>162</v>
      </c>
      <c r="T71" s="153" t="s">
        <v>162</v>
      </c>
      <c r="U71" s="153" t="s">
        <v>162</v>
      </c>
      <c r="V71" s="153" t="s">
        <v>162</v>
      </c>
      <c r="W71" s="153" t="s">
        <v>162</v>
      </c>
      <c r="X71" s="153" t="s">
        <v>162</v>
      </c>
      <c r="Y71" s="153" t="s">
        <v>162</v>
      </c>
      <c r="Z71" s="153" t="s">
        <v>162</v>
      </c>
      <c r="AA71" s="153" t="s">
        <v>162</v>
      </c>
      <c r="AB71" s="153" t="s">
        <v>162</v>
      </c>
      <c r="AC71" s="153" t="s">
        <v>162</v>
      </c>
      <c r="AD71" s="153" t="s">
        <v>162</v>
      </c>
      <c r="AE71" s="153" t="s">
        <v>162</v>
      </c>
      <c r="AF71" s="153" t="s">
        <v>162</v>
      </c>
      <c r="AG71" s="153" t="s">
        <v>162</v>
      </c>
      <c r="AH71" s="153" t="s">
        <v>162</v>
      </c>
      <c r="AI71" s="153" t="s">
        <v>162</v>
      </c>
      <c r="AJ71" s="22">
        <f t="shared" si="7"/>
        <v>0</v>
      </c>
      <c r="AK71" s="20" t="e">
        <f t="shared" si="2"/>
        <v>#DIV/0!</v>
      </c>
      <c r="AM71" s="16"/>
    </row>
    <row r="72" spans="2:39" x14ac:dyDescent="0.25">
      <c r="B72" s="17" t="str">
        <f t="shared" si="6"/>
        <v xml:space="preserve">Huasteca_Rancho Progreso </v>
      </c>
      <c r="C72" s="154" t="s">
        <v>10</v>
      </c>
      <c r="D72" s="154" t="s">
        <v>102</v>
      </c>
      <c r="E72" s="154" t="s">
        <v>103</v>
      </c>
      <c r="F72" s="152" t="s">
        <v>162</v>
      </c>
      <c r="G72" s="152" t="s">
        <v>162</v>
      </c>
      <c r="H72" s="152" t="s">
        <v>162</v>
      </c>
      <c r="I72" s="152" t="s">
        <v>162</v>
      </c>
      <c r="J72" s="152" t="s">
        <v>162</v>
      </c>
      <c r="K72" s="152" t="s">
        <v>162</v>
      </c>
      <c r="L72" s="152" t="s">
        <v>162</v>
      </c>
      <c r="M72" s="152" t="s">
        <v>162</v>
      </c>
      <c r="N72" s="152" t="s">
        <v>162</v>
      </c>
      <c r="O72" s="96">
        <v>0</v>
      </c>
      <c r="P72" s="96">
        <v>2.8</v>
      </c>
      <c r="Q72" s="96">
        <v>0</v>
      </c>
      <c r="R72" s="96">
        <v>0</v>
      </c>
      <c r="S72" s="96">
        <v>0</v>
      </c>
      <c r="T72" s="96">
        <v>0</v>
      </c>
      <c r="U72" s="96">
        <v>38.4</v>
      </c>
      <c r="V72" s="96">
        <v>0</v>
      </c>
      <c r="W72" s="96">
        <v>0</v>
      </c>
      <c r="X72" s="96">
        <v>0</v>
      </c>
      <c r="Y72" s="96">
        <v>1.4</v>
      </c>
      <c r="Z72" s="96">
        <v>2.6</v>
      </c>
      <c r="AA72" s="96">
        <v>0.2</v>
      </c>
      <c r="AB72" s="96">
        <v>0</v>
      </c>
      <c r="AC72" s="96">
        <v>0</v>
      </c>
      <c r="AD72" s="96">
        <v>0.4</v>
      </c>
      <c r="AE72" s="96">
        <v>0</v>
      </c>
      <c r="AF72" s="96">
        <v>0</v>
      </c>
      <c r="AG72" s="96">
        <v>0.2</v>
      </c>
      <c r="AH72" s="96">
        <v>3</v>
      </c>
      <c r="AI72" s="96">
        <v>1.6</v>
      </c>
      <c r="AJ72" s="22">
        <f t="shared" si="7"/>
        <v>50.6</v>
      </c>
      <c r="AK72" s="20">
        <f t="shared" si="2"/>
        <v>2.4095238095238094</v>
      </c>
    </row>
    <row r="73" spans="2:39" x14ac:dyDescent="0.25">
      <c r="B73" s="17" t="str">
        <f t="shared" si="6"/>
        <v xml:space="preserve">Huasteca_Tampacoy </v>
      </c>
      <c r="C73" s="154" t="s">
        <v>10</v>
      </c>
      <c r="D73" s="154" t="s">
        <v>104</v>
      </c>
      <c r="E73" s="154" t="s">
        <v>22</v>
      </c>
      <c r="F73" s="152" t="s">
        <v>162</v>
      </c>
      <c r="G73" s="152" t="s">
        <v>162</v>
      </c>
      <c r="H73" s="152" t="s">
        <v>162</v>
      </c>
      <c r="I73" s="152" t="s">
        <v>162</v>
      </c>
      <c r="J73" s="152" t="s">
        <v>162</v>
      </c>
      <c r="K73" s="152" t="s">
        <v>162</v>
      </c>
      <c r="L73" s="152" t="s">
        <v>162</v>
      </c>
      <c r="M73" s="152" t="s">
        <v>162</v>
      </c>
      <c r="N73" s="152" t="s">
        <v>162</v>
      </c>
      <c r="O73" s="152" t="s">
        <v>162</v>
      </c>
      <c r="P73" s="96">
        <v>0</v>
      </c>
      <c r="Q73" s="96">
        <v>0</v>
      </c>
      <c r="R73" s="96">
        <v>0</v>
      </c>
      <c r="S73" s="96">
        <v>18.8</v>
      </c>
      <c r="T73" s="96">
        <v>0</v>
      </c>
      <c r="U73" s="96">
        <v>15.8</v>
      </c>
      <c r="V73" s="96">
        <v>0</v>
      </c>
      <c r="W73" s="96">
        <v>2.2000000000000002</v>
      </c>
      <c r="X73" s="96">
        <v>0</v>
      </c>
      <c r="Y73" s="96">
        <v>0</v>
      </c>
      <c r="Z73" s="96">
        <v>0.8</v>
      </c>
      <c r="AA73" s="96">
        <v>0</v>
      </c>
      <c r="AB73" s="96">
        <v>0</v>
      </c>
      <c r="AC73" s="96">
        <v>1.6</v>
      </c>
      <c r="AD73" s="96">
        <v>0</v>
      </c>
      <c r="AE73" s="96">
        <v>0</v>
      </c>
      <c r="AF73" s="96">
        <v>0</v>
      </c>
      <c r="AG73" s="96">
        <v>0</v>
      </c>
      <c r="AH73" s="96">
        <v>4.8</v>
      </c>
      <c r="AI73" s="96">
        <v>0</v>
      </c>
      <c r="AJ73" s="22">
        <f t="shared" si="7"/>
        <v>44</v>
      </c>
      <c r="AK73" s="20">
        <f t="shared" si="2"/>
        <v>2.2000000000000002</v>
      </c>
      <c r="AM73" s="16"/>
    </row>
    <row r="74" spans="2:39" x14ac:dyDescent="0.25">
      <c r="B74" s="17" t="str">
        <f t="shared" si="6"/>
        <v>Media_Cd. Del Maíz</v>
      </c>
      <c r="C74" s="17" t="s">
        <v>5</v>
      </c>
      <c r="D74" s="17" t="s">
        <v>105</v>
      </c>
      <c r="E74" s="17" t="s">
        <v>105</v>
      </c>
      <c r="F74" s="96">
        <v>0</v>
      </c>
      <c r="G74" s="96">
        <v>0</v>
      </c>
      <c r="H74" s="96">
        <v>0</v>
      </c>
      <c r="I74" s="96">
        <v>0</v>
      </c>
      <c r="J74" s="96">
        <v>0</v>
      </c>
      <c r="K74" s="96">
        <v>0</v>
      </c>
      <c r="L74" s="96">
        <v>0</v>
      </c>
      <c r="M74" s="96">
        <v>0</v>
      </c>
      <c r="N74" s="96">
        <v>0</v>
      </c>
      <c r="O74" s="96">
        <v>0</v>
      </c>
      <c r="P74" s="96">
        <v>0</v>
      </c>
      <c r="Q74" s="96">
        <v>0.8</v>
      </c>
      <c r="R74" s="96">
        <v>0</v>
      </c>
      <c r="S74" s="96">
        <v>0.8</v>
      </c>
      <c r="T74" s="96">
        <v>26.4</v>
      </c>
      <c r="U74" s="96">
        <v>0</v>
      </c>
      <c r="V74" s="96">
        <v>0</v>
      </c>
      <c r="W74" s="96">
        <v>0</v>
      </c>
      <c r="X74" s="96">
        <v>0</v>
      </c>
      <c r="Y74" s="96">
        <v>0</v>
      </c>
      <c r="Z74" s="96">
        <v>0</v>
      </c>
      <c r="AA74" s="96">
        <v>0</v>
      </c>
      <c r="AB74" s="96">
        <v>0</v>
      </c>
      <c r="AC74" s="96">
        <v>16.8</v>
      </c>
      <c r="AD74" s="96">
        <v>0</v>
      </c>
      <c r="AE74" s="96">
        <v>0</v>
      </c>
      <c r="AF74" s="96">
        <v>0</v>
      </c>
      <c r="AG74" s="96">
        <v>0</v>
      </c>
      <c r="AH74" s="96">
        <v>3.2</v>
      </c>
      <c r="AI74" s="96">
        <v>0</v>
      </c>
      <c r="AJ74" s="22">
        <f t="shared" si="7"/>
        <v>48</v>
      </c>
      <c r="AK74" s="20">
        <f t="shared" si="2"/>
        <v>1.6</v>
      </c>
    </row>
    <row r="75" spans="2:39" x14ac:dyDescent="0.25">
      <c r="B75" s="17" t="str">
        <f t="shared" si="6"/>
        <v>Media_CBTA 123</v>
      </c>
      <c r="C75" s="17" t="s">
        <v>5</v>
      </c>
      <c r="D75" s="17" t="s">
        <v>106</v>
      </c>
      <c r="E75" s="17" t="s">
        <v>6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0</v>
      </c>
      <c r="L75" s="96">
        <v>0</v>
      </c>
      <c r="M75" s="96">
        <v>0</v>
      </c>
      <c r="N75" s="96">
        <v>0</v>
      </c>
      <c r="O75" s="96">
        <v>0</v>
      </c>
      <c r="P75" s="96">
        <v>0.8</v>
      </c>
      <c r="Q75" s="96">
        <v>1</v>
      </c>
      <c r="R75" s="96">
        <v>2</v>
      </c>
      <c r="S75" s="96">
        <v>2.2000000000000002</v>
      </c>
      <c r="T75" s="96">
        <v>8</v>
      </c>
      <c r="U75" s="96">
        <v>0.2</v>
      </c>
      <c r="V75" s="96">
        <v>0</v>
      </c>
      <c r="W75" s="96">
        <v>0.4</v>
      </c>
      <c r="X75" s="96">
        <v>0</v>
      </c>
      <c r="Y75" s="96">
        <v>0</v>
      </c>
      <c r="Z75" s="96">
        <v>0.2</v>
      </c>
      <c r="AA75" s="96">
        <v>0.2</v>
      </c>
      <c r="AB75" s="96">
        <v>2.2000000000000002</v>
      </c>
      <c r="AC75" s="96">
        <v>5.8</v>
      </c>
      <c r="AD75" s="96">
        <v>0.2</v>
      </c>
      <c r="AE75" s="96">
        <v>0</v>
      </c>
      <c r="AF75" s="96">
        <v>0</v>
      </c>
      <c r="AG75" s="96">
        <v>0</v>
      </c>
      <c r="AH75" s="96">
        <v>10.8</v>
      </c>
      <c r="AI75" s="96">
        <v>0.4</v>
      </c>
      <c r="AJ75" s="22">
        <f t="shared" si="7"/>
        <v>34.4</v>
      </c>
      <c r="AK75" s="20">
        <f t="shared" ref="AK75:AK80" si="8">AVERAGE(F75:AI75)</f>
        <v>1.1466666666666667</v>
      </c>
      <c r="AM75" s="16"/>
    </row>
    <row r="76" spans="2:39" x14ac:dyDescent="0.25">
      <c r="B76" s="17" t="str">
        <f t="shared" si="6"/>
        <v>Media_Potrero San Isidro</v>
      </c>
      <c r="C76" s="17" t="s">
        <v>5</v>
      </c>
      <c r="D76" s="17" t="s">
        <v>107</v>
      </c>
      <c r="E76" s="17" t="s">
        <v>108</v>
      </c>
      <c r="F76" s="96">
        <v>0</v>
      </c>
      <c r="G76" s="96">
        <v>0</v>
      </c>
      <c r="H76" s="153" t="s">
        <v>162</v>
      </c>
      <c r="I76" s="153" t="s">
        <v>162</v>
      </c>
      <c r="J76" s="153" t="s">
        <v>162</v>
      </c>
      <c r="K76" s="153" t="s">
        <v>162</v>
      </c>
      <c r="L76" s="153" t="s">
        <v>162</v>
      </c>
      <c r="M76" s="153" t="s">
        <v>162</v>
      </c>
      <c r="N76" s="153" t="s">
        <v>162</v>
      </c>
      <c r="O76" s="153" t="s">
        <v>162</v>
      </c>
      <c r="P76" s="153" t="s">
        <v>162</v>
      </c>
      <c r="Q76" s="153" t="s">
        <v>162</v>
      </c>
      <c r="R76" s="153" t="s">
        <v>162</v>
      </c>
      <c r="S76" s="153" t="s">
        <v>162</v>
      </c>
      <c r="T76" s="153" t="s">
        <v>162</v>
      </c>
      <c r="U76" s="153" t="s">
        <v>162</v>
      </c>
      <c r="V76" s="153" t="s">
        <v>162</v>
      </c>
      <c r="W76" s="153" t="s">
        <v>162</v>
      </c>
      <c r="X76" s="153" t="s">
        <v>162</v>
      </c>
      <c r="Y76" s="153" t="s">
        <v>162</v>
      </c>
      <c r="Z76" s="153" t="s">
        <v>162</v>
      </c>
      <c r="AA76" s="153" t="s">
        <v>162</v>
      </c>
      <c r="AB76" s="153" t="s">
        <v>162</v>
      </c>
      <c r="AC76" s="153" t="s">
        <v>162</v>
      </c>
      <c r="AD76" s="153" t="s">
        <v>162</v>
      </c>
      <c r="AE76" s="153" t="s">
        <v>162</v>
      </c>
      <c r="AF76" s="153" t="s">
        <v>162</v>
      </c>
      <c r="AG76" s="153" t="s">
        <v>162</v>
      </c>
      <c r="AH76" s="153" t="s">
        <v>162</v>
      </c>
      <c r="AI76" s="153" t="s">
        <v>162</v>
      </c>
      <c r="AJ76" s="22">
        <f t="shared" si="7"/>
        <v>0</v>
      </c>
      <c r="AK76" s="20">
        <f t="shared" si="8"/>
        <v>0</v>
      </c>
    </row>
    <row r="77" spans="2:39" x14ac:dyDescent="0.25">
      <c r="B77" s="17" t="str">
        <f t="shared" si="6"/>
        <v>Media_El Naranjal</v>
      </c>
      <c r="C77" s="17" t="s">
        <v>5</v>
      </c>
      <c r="D77" s="17" t="s">
        <v>109</v>
      </c>
      <c r="E77" s="17" t="s">
        <v>7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53" t="s">
        <v>162</v>
      </c>
      <c r="N77" s="153" t="s">
        <v>162</v>
      </c>
      <c r="O77" s="153" t="s">
        <v>162</v>
      </c>
      <c r="P77" s="153" t="s">
        <v>162</v>
      </c>
      <c r="Q77" s="153" t="s">
        <v>162</v>
      </c>
      <c r="R77" s="153" t="s">
        <v>162</v>
      </c>
      <c r="S77" s="153" t="s">
        <v>162</v>
      </c>
      <c r="T77" s="153" t="s">
        <v>162</v>
      </c>
      <c r="U77" s="153" t="s">
        <v>162</v>
      </c>
      <c r="V77" s="153" t="s">
        <v>162</v>
      </c>
      <c r="W77" s="153" t="s">
        <v>162</v>
      </c>
      <c r="X77" s="153" t="s">
        <v>162</v>
      </c>
      <c r="Y77" s="153" t="s">
        <v>162</v>
      </c>
      <c r="Z77" s="153" t="s">
        <v>162</v>
      </c>
      <c r="AA77" s="153" t="s">
        <v>162</v>
      </c>
      <c r="AB77" s="153" t="s">
        <v>162</v>
      </c>
      <c r="AC77" s="153" t="s">
        <v>162</v>
      </c>
      <c r="AD77" s="153" t="s">
        <v>162</v>
      </c>
      <c r="AE77" s="153" t="s">
        <v>162</v>
      </c>
      <c r="AF77" s="153" t="s">
        <v>162</v>
      </c>
      <c r="AG77" s="153" t="s">
        <v>162</v>
      </c>
      <c r="AH77" s="153" t="s">
        <v>162</v>
      </c>
      <c r="AI77" s="153" t="s">
        <v>162</v>
      </c>
      <c r="AJ77" s="22">
        <f t="shared" si="7"/>
        <v>0</v>
      </c>
      <c r="AK77" s="20">
        <f t="shared" si="8"/>
        <v>0</v>
      </c>
      <c r="AM77" s="16"/>
    </row>
    <row r="78" spans="2:39" x14ac:dyDescent="0.25">
      <c r="B78" s="17" t="str">
        <f t="shared" si="6"/>
        <v>Media_Progreso</v>
      </c>
      <c r="C78" s="17" t="s">
        <v>5</v>
      </c>
      <c r="D78" s="17" t="s">
        <v>110</v>
      </c>
      <c r="E78" s="17" t="s">
        <v>7</v>
      </c>
      <c r="F78" s="96">
        <v>0</v>
      </c>
      <c r="G78" s="96">
        <v>0</v>
      </c>
      <c r="H78" s="96">
        <v>0</v>
      </c>
      <c r="I78" s="96">
        <v>0</v>
      </c>
      <c r="J78" s="96">
        <v>0</v>
      </c>
      <c r="K78" s="96">
        <v>0</v>
      </c>
      <c r="L78" s="96">
        <v>0</v>
      </c>
      <c r="M78" s="96">
        <v>0</v>
      </c>
      <c r="N78" s="96">
        <v>0</v>
      </c>
      <c r="O78" s="96">
        <v>0</v>
      </c>
      <c r="P78" s="96">
        <v>0.6</v>
      </c>
      <c r="Q78" s="96">
        <v>2.6</v>
      </c>
      <c r="R78" s="96">
        <v>0.4</v>
      </c>
      <c r="S78" s="96">
        <v>0.4</v>
      </c>
      <c r="T78" s="96">
        <v>18.600000000000001</v>
      </c>
      <c r="U78" s="96">
        <v>0</v>
      </c>
      <c r="V78" s="96">
        <v>0</v>
      </c>
      <c r="W78" s="96">
        <v>0</v>
      </c>
      <c r="X78" s="96">
        <v>0</v>
      </c>
      <c r="Y78" s="96">
        <v>0</v>
      </c>
      <c r="Z78" s="96">
        <v>0</v>
      </c>
      <c r="AA78" s="96">
        <v>0</v>
      </c>
      <c r="AB78" s="96">
        <v>0</v>
      </c>
      <c r="AC78" s="96">
        <v>1.6</v>
      </c>
      <c r="AD78" s="96">
        <v>0</v>
      </c>
      <c r="AE78" s="96">
        <v>0</v>
      </c>
      <c r="AF78" s="96">
        <v>0</v>
      </c>
      <c r="AG78" s="96">
        <v>0</v>
      </c>
      <c r="AH78" s="96">
        <v>0</v>
      </c>
      <c r="AI78" s="96">
        <v>0</v>
      </c>
      <c r="AJ78" s="22">
        <f t="shared" si="7"/>
        <v>24.200000000000003</v>
      </c>
      <c r="AK78" s="20">
        <f t="shared" si="8"/>
        <v>0.80666666666666675</v>
      </c>
    </row>
    <row r="79" spans="2:39" x14ac:dyDescent="0.25">
      <c r="B79" s="17" t="str">
        <f t="shared" si="6"/>
        <v xml:space="preserve">Media_Palo Alto </v>
      </c>
      <c r="C79" s="17" t="s">
        <v>5</v>
      </c>
      <c r="D79" s="17" t="s">
        <v>111</v>
      </c>
      <c r="E79" s="17" t="s">
        <v>112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96">
        <v>0</v>
      </c>
      <c r="N79" s="96">
        <v>0</v>
      </c>
      <c r="O79" s="96">
        <v>0</v>
      </c>
      <c r="P79" s="96">
        <v>1.8</v>
      </c>
      <c r="Q79" s="96">
        <v>3</v>
      </c>
      <c r="R79" s="96">
        <v>0</v>
      </c>
      <c r="S79" s="96">
        <v>1.6</v>
      </c>
      <c r="T79" s="96">
        <v>0</v>
      </c>
      <c r="U79" s="96">
        <v>0</v>
      </c>
      <c r="V79" s="96">
        <v>0</v>
      </c>
      <c r="W79" s="96">
        <v>0</v>
      </c>
      <c r="X79" s="96">
        <v>0</v>
      </c>
      <c r="Y79" s="96">
        <v>0</v>
      </c>
      <c r="Z79" s="96">
        <v>0</v>
      </c>
      <c r="AA79" s="96">
        <v>0</v>
      </c>
      <c r="AB79" s="96">
        <v>0.4</v>
      </c>
      <c r="AC79" s="96">
        <v>0.4</v>
      </c>
      <c r="AD79" s="96">
        <v>0</v>
      </c>
      <c r="AE79" s="96">
        <v>0</v>
      </c>
      <c r="AF79" s="96">
        <v>0</v>
      </c>
      <c r="AG79" s="96">
        <v>0</v>
      </c>
      <c r="AH79" s="96">
        <v>4.4000000000000004</v>
      </c>
      <c r="AI79" s="96">
        <v>0.2</v>
      </c>
      <c r="AJ79" s="22">
        <f t="shared" si="7"/>
        <v>11.8</v>
      </c>
      <c r="AK79" s="20">
        <f t="shared" si="8"/>
        <v>0.39333333333333337</v>
      </c>
      <c r="AM79" s="16"/>
    </row>
    <row r="80" spans="2:39" x14ac:dyDescent="0.25">
      <c r="B80" s="17" t="str">
        <f t="shared" si="6"/>
        <v xml:space="preserve">Media _Rayón </v>
      </c>
      <c r="C80" s="17" t="s">
        <v>113</v>
      </c>
      <c r="D80" s="17" t="s">
        <v>114</v>
      </c>
      <c r="E80" s="17" t="s">
        <v>114</v>
      </c>
      <c r="F80" s="96">
        <v>0</v>
      </c>
      <c r="G80" s="96">
        <v>0</v>
      </c>
      <c r="H80" s="96">
        <v>0</v>
      </c>
      <c r="I80" s="96">
        <v>0</v>
      </c>
      <c r="J80" s="96">
        <v>0</v>
      </c>
      <c r="K80" s="96">
        <v>0</v>
      </c>
      <c r="L80" s="96">
        <v>0</v>
      </c>
      <c r="M80" s="96">
        <v>0</v>
      </c>
      <c r="N80" s="96">
        <v>0</v>
      </c>
      <c r="O80" s="96">
        <v>0</v>
      </c>
      <c r="P80" s="96">
        <v>0</v>
      </c>
      <c r="Q80" s="96">
        <v>0</v>
      </c>
      <c r="R80" s="96">
        <v>0</v>
      </c>
      <c r="S80" s="96">
        <v>0</v>
      </c>
      <c r="T80" s="96">
        <v>0</v>
      </c>
      <c r="U80" s="96">
        <v>0</v>
      </c>
      <c r="V80" s="96">
        <v>0</v>
      </c>
      <c r="W80" s="96">
        <v>0</v>
      </c>
      <c r="X80" s="96">
        <v>0</v>
      </c>
      <c r="Y80" s="96">
        <v>0</v>
      </c>
      <c r="Z80" s="96">
        <v>0</v>
      </c>
      <c r="AA80" s="96">
        <v>0</v>
      </c>
      <c r="AB80" s="96">
        <v>0</v>
      </c>
      <c r="AC80" s="96">
        <v>0</v>
      </c>
      <c r="AD80" s="96">
        <v>0.2</v>
      </c>
      <c r="AE80" s="96">
        <v>0</v>
      </c>
      <c r="AF80" s="96">
        <v>0</v>
      </c>
      <c r="AG80" s="96">
        <v>0</v>
      </c>
      <c r="AH80" s="96">
        <v>0</v>
      </c>
      <c r="AI80" s="96">
        <v>0</v>
      </c>
      <c r="AJ80" s="22">
        <f t="shared" si="7"/>
        <v>0.2</v>
      </c>
      <c r="AK80" s="20">
        <f t="shared" si="8"/>
        <v>6.6666666666666671E-3</v>
      </c>
    </row>
    <row r="81" spans="2:37" s="9" customFormat="1" ht="15" customHeight="1" x14ac:dyDescent="0.2">
      <c r="B81" s="203" t="s">
        <v>26</v>
      </c>
      <c r="C81" s="203"/>
      <c r="D81" s="203"/>
      <c r="E81" s="203"/>
      <c r="F81" s="18">
        <f>AVERAGE(F5:F80)</f>
        <v>0</v>
      </c>
      <c r="G81" s="18">
        <f t="shared" ref="G81:AK81" si="9">AVERAGE(G5:G80)</f>
        <v>0</v>
      </c>
      <c r="H81" s="18">
        <f t="shared" si="9"/>
        <v>1.2499999999999999E-2</v>
      </c>
      <c r="I81" s="18">
        <f t="shared" si="9"/>
        <v>0.10000000000000002</v>
      </c>
      <c r="J81" s="18">
        <f t="shared" si="9"/>
        <v>0.27924528301886792</v>
      </c>
      <c r="K81" s="18">
        <f t="shared" si="9"/>
        <v>0.13214285714285715</v>
      </c>
      <c r="L81" s="18">
        <f t="shared" si="9"/>
        <v>0.12678571428571428</v>
      </c>
      <c r="M81" s="18">
        <f t="shared" si="9"/>
        <v>2.9090909090909091E-2</v>
      </c>
      <c r="N81" s="18">
        <f t="shared" si="9"/>
        <v>0.625</v>
      </c>
      <c r="O81" s="18">
        <f t="shared" si="9"/>
        <v>2.5823529411764707</v>
      </c>
      <c r="P81" s="18">
        <f t="shared" si="9"/>
        <v>4.0072727272727278</v>
      </c>
      <c r="Q81" s="18">
        <f t="shared" si="9"/>
        <v>0.6396551724137931</v>
      </c>
      <c r="R81" s="18">
        <f t="shared" si="9"/>
        <v>0.80499999999999994</v>
      </c>
      <c r="S81" s="18">
        <f t="shared" si="9"/>
        <v>9.60508474576271</v>
      </c>
      <c r="T81" s="18">
        <f t="shared" si="9"/>
        <v>3.2649999999999997</v>
      </c>
      <c r="U81" s="18">
        <f t="shared" si="9"/>
        <v>1.3018181818181818</v>
      </c>
      <c r="V81" s="18">
        <f t="shared" si="9"/>
        <v>7.6923076923076927E-3</v>
      </c>
      <c r="W81" s="18">
        <f t="shared" si="9"/>
        <v>2.0961538461538467</v>
      </c>
      <c r="X81" s="18">
        <f t="shared" si="9"/>
        <v>1.016949152542373E-2</v>
      </c>
      <c r="Y81" s="18">
        <f t="shared" si="9"/>
        <v>4.085</v>
      </c>
      <c r="Z81" s="18">
        <f t="shared" si="9"/>
        <v>0.26034482758620692</v>
      </c>
      <c r="AA81" s="18">
        <f t="shared" si="9"/>
        <v>0.10508474576271187</v>
      </c>
      <c r="AB81" s="18">
        <f t="shared" si="9"/>
        <v>2.123636363636364</v>
      </c>
      <c r="AC81" s="18">
        <f t="shared" si="9"/>
        <v>1.783333333333333</v>
      </c>
      <c r="AD81" s="18">
        <f t="shared" si="9"/>
        <v>6.7924528301886791E-2</v>
      </c>
      <c r="AE81" s="18">
        <f t="shared" si="9"/>
        <v>1.7857142857142856E-2</v>
      </c>
      <c r="AF81" s="18">
        <f t="shared" si="9"/>
        <v>7.2727272727272727E-3</v>
      </c>
      <c r="AG81" s="18">
        <f t="shared" si="9"/>
        <v>0.14642857142857141</v>
      </c>
      <c r="AH81" s="18">
        <f t="shared" si="9"/>
        <v>3.4124999999999992</v>
      </c>
      <c r="AI81" s="18">
        <f t="shared" si="9"/>
        <v>0.64727272727272744</v>
      </c>
      <c r="AJ81" s="26">
        <f t="shared" si="9"/>
        <v>28.551315789473687</v>
      </c>
      <c r="AK81" s="25" t="e">
        <f t="shared" si="9"/>
        <v>#DIV/0!</v>
      </c>
    </row>
    <row r="83" spans="2:37" x14ac:dyDescent="0.25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M24">
    <sortCondition ref="D11:D24"/>
  </sortState>
  <mergeCells count="3">
    <mergeCell ref="B3:AK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AN85"/>
  <sheetViews>
    <sheetView zoomScale="90" zoomScaleNormal="90" workbookViewId="0">
      <pane xSplit="5" ySplit="4" topLeftCell="F5" activePane="bottomRight" state="frozen"/>
      <selection activeCell="E4" sqref="E4"/>
      <selection pane="topRight" activeCell="F4" sqref="F4"/>
      <selection pane="bottomLeft" activeCell="E5" sqref="E5"/>
      <selection pane="bottomRight" activeCell="F5" sqref="F5"/>
    </sheetView>
  </sheetViews>
  <sheetFormatPr baseColWidth="10" defaultRowHeight="14.25" x14ac:dyDescent="0.2"/>
  <cols>
    <col min="1" max="1" width="2.85546875" style="1" customWidth="1"/>
    <col min="2" max="2" width="26.85546875" style="1" hidden="1" customWidth="1"/>
    <col min="3" max="3" width="11.42578125" style="1" customWidth="1"/>
    <col min="4" max="4" width="17.85546875" style="1" customWidth="1"/>
    <col min="5" max="5" width="19.7109375" style="1" bestFit="1" customWidth="1"/>
    <col min="6" max="16" width="4.85546875" style="1" customWidth="1"/>
    <col min="17" max="17" width="6.28515625" style="1" customWidth="1"/>
    <col min="18" max="18" width="6" style="1" customWidth="1"/>
    <col min="19" max="25" width="4.85546875" style="1" customWidth="1"/>
    <col min="26" max="26" width="5.42578125" style="1" bestFit="1" customWidth="1"/>
    <col min="27" max="36" width="4.85546875" style="1" customWidth="1"/>
    <col min="37" max="37" width="9.28515625" style="1" bestFit="1" customWidth="1"/>
    <col min="38" max="38" width="9.85546875" style="1" bestFit="1" customWidth="1"/>
    <col min="39" max="260" width="11.42578125" style="1"/>
    <col min="261" max="261" width="15.140625" style="1" customWidth="1"/>
    <col min="262" max="262" width="3.85546875" style="1" bestFit="1" customWidth="1"/>
    <col min="263" max="264" width="3.7109375" style="1" bestFit="1" customWidth="1"/>
    <col min="265" max="265" width="4.7109375" style="1" bestFit="1" customWidth="1"/>
    <col min="266" max="266" width="4.42578125" style="1" bestFit="1" customWidth="1"/>
    <col min="267" max="267" width="4.7109375" style="1" bestFit="1" customWidth="1"/>
    <col min="268" max="269" width="3.7109375" style="1" bestFit="1" customWidth="1"/>
    <col min="270" max="270" width="5.42578125" style="1" bestFit="1" customWidth="1"/>
    <col min="271" max="271" width="4.7109375" style="1" bestFit="1" customWidth="1"/>
    <col min="272" max="272" width="4.42578125" style="1" customWidth="1"/>
    <col min="273" max="273" width="4.7109375" style="1" bestFit="1" customWidth="1"/>
    <col min="274" max="274" width="5.42578125" style="1" bestFit="1" customWidth="1"/>
    <col min="275" max="275" width="4.7109375" style="1" bestFit="1" customWidth="1"/>
    <col min="276" max="276" width="3.7109375" style="1" bestFit="1" customWidth="1"/>
    <col min="277" max="277" width="4.7109375" style="1" bestFit="1" customWidth="1"/>
    <col min="278" max="287" width="3.7109375" style="1" bestFit="1" customWidth="1"/>
    <col min="288" max="288" width="4.42578125" style="1" bestFit="1" customWidth="1"/>
    <col min="289" max="290" width="3.7109375" style="1" bestFit="1" customWidth="1"/>
    <col min="291" max="292" width="4.42578125" style="1" bestFit="1" customWidth="1"/>
    <col min="293" max="293" width="11.42578125" style="1"/>
    <col min="294" max="294" width="10.7109375" style="1" customWidth="1"/>
    <col min="295" max="516" width="11.42578125" style="1"/>
    <col min="517" max="517" width="15.140625" style="1" customWidth="1"/>
    <col min="518" max="518" width="3.85546875" style="1" bestFit="1" customWidth="1"/>
    <col min="519" max="520" width="3.7109375" style="1" bestFit="1" customWidth="1"/>
    <col min="521" max="521" width="4.7109375" style="1" bestFit="1" customWidth="1"/>
    <col min="522" max="522" width="4.42578125" style="1" bestFit="1" customWidth="1"/>
    <col min="523" max="523" width="4.7109375" style="1" bestFit="1" customWidth="1"/>
    <col min="524" max="525" width="3.7109375" style="1" bestFit="1" customWidth="1"/>
    <col min="526" max="526" width="5.42578125" style="1" bestFit="1" customWidth="1"/>
    <col min="527" max="527" width="4.7109375" style="1" bestFit="1" customWidth="1"/>
    <col min="528" max="528" width="4.42578125" style="1" customWidth="1"/>
    <col min="529" max="529" width="4.7109375" style="1" bestFit="1" customWidth="1"/>
    <col min="530" max="530" width="5.42578125" style="1" bestFit="1" customWidth="1"/>
    <col min="531" max="531" width="4.7109375" style="1" bestFit="1" customWidth="1"/>
    <col min="532" max="532" width="3.7109375" style="1" bestFit="1" customWidth="1"/>
    <col min="533" max="533" width="4.7109375" style="1" bestFit="1" customWidth="1"/>
    <col min="534" max="543" width="3.7109375" style="1" bestFit="1" customWidth="1"/>
    <col min="544" max="544" width="4.42578125" style="1" bestFit="1" customWidth="1"/>
    <col min="545" max="546" width="3.7109375" style="1" bestFit="1" customWidth="1"/>
    <col min="547" max="548" width="4.42578125" style="1" bestFit="1" customWidth="1"/>
    <col min="549" max="549" width="11.42578125" style="1"/>
    <col min="550" max="550" width="10.7109375" style="1" customWidth="1"/>
    <col min="551" max="772" width="11.42578125" style="1"/>
    <col min="773" max="773" width="15.140625" style="1" customWidth="1"/>
    <col min="774" max="774" width="3.85546875" style="1" bestFit="1" customWidth="1"/>
    <col min="775" max="776" width="3.7109375" style="1" bestFit="1" customWidth="1"/>
    <col min="777" max="777" width="4.7109375" style="1" bestFit="1" customWidth="1"/>
    <col min="778" max="778" width="4.42578125" style="1" bestFit="1" customWidth="1"/>
    <col min="779" max="779" width="4.7109375" style="1" bestFit="1" customWidth="1"/>
    <col min="780" max="781" width="3.7109375" style="1" bestFit="1" customWidth="1"/>
    <col min="782" max="782" width="5.42578125" style="1" bestFit="1" customWidth="1"/>
    <col min="783" max="783" width="4.7109375" style="1" bestFit="1" customWidth="1"/>
    <col min="784" max="784" width="4.42578125" style="1" customWidth="1"/>
    <col min="785" max="785" width="4.7109375" style="1" bestFit="1" customWidth="1"/>
    <col min="786" max="786" width="5.42578125" style="1" bestFit="1" customWidth="1"/>
    <col min="787" max="787" width="4.7109375" style="1" bestFit="1" customWidth="1"/>
    <col min="788" max="788" width="3.7109375" style="1" bestFit="1" customWidth="1"/>
    <col min="789" max="789" width="4.7109375" style="1" bestFit="1" customWidth="1"/>
    <col min="790" max="799" width="3.7109375" style="1" bestFit="1" customWidth="1"/>
    <col min="800" max="800" width="4.42578125" style="1" bestFit="1" customWidth="1"/>
    <col min="801" max="802" width="3.7109375" style="1" bestFit="1" customWidth="1"/>
    <col min="803" max="804" width="4.42578125" style="1" bestFit="1" customWidth="1"/>
    <col min="805" max="805" width="11.42578125" style="1"/>
    <col min="806" max="806" width="10.7109375" style="1" customWidth="1"/>
    <col min="807" max="1028" width="11.42578125" style="1"/>
    <col min="1029" max="1029" width="15.140625" style="1" customWidth="1"/>
    <col min="1030" max="1030" width="3.85546875" style="1" bestFit="1" customWidth="1"/>
    <col min="1031" max="1032" width="3.7109375" style="1" bestFit="1" customWidth="1"/>
    <col min="1033" max="1033" width="4.7109375" style="1" bestFit="1" customWidth="1"/>
    <col min="1034" max="1034" width="4.42578125" style="1" bestFit="1" customWidth="1"/>
    <col min="1035" max="1035" width="4.7109375" style="1" bestFit="1" customWidth="1"/>
    <col min="1036" max="1037" width="3.7109375" style="1" bestFit="1" customWidth="1"/>
    <col min="1038" max="1038" width="5.42578125" style="1" bestFit="1" customWidth="1"/>
    <col min="1039" max="1039" width="4.7109375" style="1" bestFit="1" customWidth="1"/>
    <col min="1040" max="1040" width="4.42578125" style="1" customWidth="1"/>
    <col min="1041" max="1041" width="4.7109375" style="1" bestFit="1" customWidth="1"/>
    <col min="1042" max="1042" width="5.42578125" style="1" bestFit="1" customWidth="1"/>
    <col min="1043" max="1043" width="4.7109375" style="1" bestFit="1" customWidth="1"/>
    <col min="1044" max="1044" width="3.7109375" style="1" bestFit="1" customWidth="1"/>
    <col min="1045" max="1045" width="4.7109375" style="1" bestFit="1" customWidth="1"/>
    <col min="1046" max="1055" width="3.7109375" style="1" bestFit="1" customWidth="1"/>
    <col min="1056" max="1056" width="4.42578125" style="1" bestFit="1" customWidth="1"/>
    <col min="1057" max="1058" width="3.7109375" style="1" bestFit="1" customWidth="1"/>
    <col min="1059" max="1060" width="4.42578125" style="1" bestFit="1" customWidth="1"/>
    <col min="1061" max="1061" width="11.42578125" style="1"/>
    <col min="1062" max="1062" width="10.7109375" style="1" customWidth="1"/>
    <col min="1063" max="1284" width="11.42578125" style="1"/>
    <col min="1285" max="1285" width="15.140625" style="1" customWidth="1"/>
    <col min="1286" max="1286" width="3.85546875" style="1" bestFit="1" customWidth="1"/>
    <col min="1287" max="1288" width="3.7109375" style="1" bestFit="1" customWidth="1"/>
    <col min="1289" max="1289" width="4.7109375" style="1" bestFit="1" customWidth="1"/>
    <col min="1290" max="1290" width="4.42578125" style="1" bestFit="1" customWidth="1"/>
    <col min="1291" max="1291" width="4.7109375" style="1" bestFit="1" customWidth="1"/>
    <col min="1292" max="1293" width="3.7109375" style="1" bestFit="1" customWidth="1"/>
    <col min="1294" max="1294" width="5.42578125" style="1" bestFit="1" customWidth="1"/>
    <col min="1295" max="1295" width="4.7109375" style="1" bestFit="1" customWidth="1"/>
    <col min="1296" max="1296" width="4.42578125" style="1" customWidth="1"/>
    <col min="1297" max="1297" width="4.7109375" style="1" bestFit="1" customWidth="1"/>
    <col min="1298" max="1298" width="5.42578125" style="1" bestFit="1" customWidth="1"/>
    <col min="1299" max="1299" width="4.7109375" style="1" bestFit="1" customWidth="1"/>
    <col min="1300" max="1300" width="3.7109375" style="1" bestFit="1" customWidth="1"/>
    <col min="1301" max="1301" width="4.7109375" style="1" bestFit="1" customWidth="1"/>
    <col min="1302" max="1311" width="3.7109375" style="1" bestFit="1" customWidth="1"/>
    <col min="1312" max="1312" width="4.42578125" style="1" bestFit="1" customWidth="1"/>
    <col min="1313" max="1314" width="3.7109375" style="1" bestFit="1" customWidth="1"/>
    <col min="1315" max="1316" width="4.42578125" style="1" bestFit="1" customWidth="1"/>
    <col min="1317" max="1317" width="11.42578125" style="1"/>
    <col min="1318" max="1318" width="10.7109375" style="1" customWidth="1"/>
    <col min="1319" max="1540" width="11.42578125" style="1"/>
    <col min="1541" max="1541" width="15.140625" style="1" customWidth="1"/>
    <col min="1542" max="1542" width="3.85546875" style="1" bestFit="1" customWidth="1"/>
    <col min="1543" max="1544" width="3.7109375" style="1" bestFit="1" customWidth="1"/>
    <col min="1545" max="1545" width="4.7109375" style="1" bestFit="1" customWidth="1"/>
    <col min="1546" max="1546" width="4.42578125" style="1" bestFit="1" customWidth="1"/>
    <col min="1547" max="1547" width="4.7109375" style="1" bestFit="1" customWidth="1"/>
    <col min="1548" max="1549" width="3.7109375" style="1" bestFit="1" customWidth="1"/>
    <col min="1550" max="1550" width="5.42578125" style="1" bestFit="1" customWidth="1"/>
    <col min="1551" max="1551" width="4.7109375" style="1" bestFit="1" customWidth="1"/>
    <col min="1552" max="1552" width="4.42578125" style="1" customWidth="1"/>
    <col min="1553" max="1553" width="4.7109375" style="1" bestFit="1" customWidth="1"/>
    <col min="1554" max="1554" width="5.42578125" style="1" bestFit="1" customWidth="1"/>
    <col min="1555" max="1555" width="4.7109375" style="1" bestFit="1" customWidth="1"/>
    <col min="1556" max="1556" width="3.7109375" style="1" bestFit="1" customWidth="1"/>
    <col min="1557" max="1557" width="4.7109375" style="1" bestFit="1" customWidth="1"/>
    <col min="1558" max="1567" width="3.7109375" style="1" bestFit="1" customWidth="1"/>
    <col min="1568" max="1568" width="4.42578125" style="1" bestFit="1" customWidth="1"/>
    <col min="1569" max="1570" width="3.7109375" style="1" bestFit="1" customWidth="1"/>
    <col min="1571" max="1572" width="4.42578125" style="1" bestFit="1" customWidth="1"/>
    <col min="1573" max="1573" width="11.42578125" style="1"/>
    <col min="1574" max="1574" width="10.7109375" style="1" customWidth="1"/>
    <col min="1575" max="1796" width="11.42578125" style="1"/>
    <col min="1797" max="1797" width="15.140625" style="1" customWidth="1"/>
    <col min="1798" max="1798" width="3.85546875" style="1" bestFit="1" customWidth="1"/>
    <col min="1799" max="1800" width="3.7109375" style="1" bestFit="1" customWidth="1"/>
    <col min="1801" max="1801" width="4.7109375" style="1" bestFit="1" customWidth="1"/>
    <col min="1802" max="1802" width="4.42578125" style="1" bestFit="1" customWidth="1"/>
    <col min="1803" max="1803" width="4.7109375" style="1" bestFit="1" customWidth="1"/>
    <col min="1804" max="1805" width="3.7109375" style="1" bestFit="1" customWidth="1"/>
    <col min="1806" max="1806" width="5.42578125" style="1" bestFit="1" customWidth="1"/>
    <col min="1807" max="1807" width="4.7109375" style="1" bestFit="1" customWidth="1"/>
    <col min="1808" max="1808" width="4.42578125" style="1" customWidth="1"/>
    <col min="1809" max="1809" width="4.7109375" style="1" bestFit="1" customWidth="1"/>
    <col min="1810" max="1810" width="5.42578125" style="1" bestFit="1" customWidth="1"/>
    <col min="1811" max="1811" width="4.7109375" style="1" bestFit="1" customWidth="1"/>
    <col min="1812" max="1812" width="3.7109375" style="1" bestFit="1" customWidth="1"/>
    <col min="1813" max="1813" width="4.7109375" style="1" bestFit="1" customWidth="1"/>
    <col min="1814" max="1823" width="3.7109375" style="1" bestFit="1" customWidth="1"/>
    <col min="1824" max="1824" width="4.42578125" style="1" bestFit="1" customWidth="1"/>
    <col min="1825" max="1826" width="3.7109375" style="1" bestFit="1" customWidth="1"/>
    <col min="1827" max="1828" width="4.42578125" style="1" bestFit="1" customWidth="1"/>
    <col min="1829" max="1829" width="11.42578125" style="1"/>
    <col min="1830" max="1830" width="10.7109375" style="1" customWidth="1"/>
    <col min="1831" max="2052" width="11.42578125" style="1"/>
    <col min="2053" max="2053" width="15.140625" style="1" customWidth="1"/>
    <col min="2054" max="2054" width="3.85546875" style="1" bestFit="1" customWidth="1"/>
    <col min="2055" max="2056" width="3.7109375" style="1" bestFit="1" customWidth="1"/>
    <col min="2057" max="2057" width="4.7109375" style="1" bestFit="1" customWidth="1"/>
    <col min="2058" max="2058" width="4.42578125" style="1" bestFit="1" customWidth="1"/>
    <col min="2059" max="2059" width="4.7109375" style="1" bestFit="1" customWidth="1"/>
    <col min="2060" max="2061" width="3.7109375" style="1" bestFit="1" customWidth="1"/>
    <col min="2062" max="2062" width="5.42578125" style="1" bestFit="1" customWidth="1"/>
    <col min="2063" max="2063" width="4.7109375" style="1" bestFit="1" customWidth="1"/>
    <col min="2064" max="2064" width="4.42578125" style="1" customWidth="1"/>
    <col min="2065" max="2065" width="4.7109375" style="1" bestFit="1" customWidth="1"/>
    <col min="2066" max="2066" width="5.42578125" style="1" bestFit="1" customWidth="1"/>
    <col min="2067" max="2067" width="4.7109375" style="1" bestFit="1" customWidth="1"/>
    <col min="2068" max="2068" width="3.7109375" style="1" bestFit="1" customWidth="1"/>
    <col min="2069" max="2069" width="4.7109375" style="1" bestFit="1" customWidth="1"/>
    <col min="2070" max="2079" width="3.7109375" style="1" bestFit="1" customWidth="1"/>
    <col min="2080" max="2080" width="4.42578125" style="1" bestFit="1" customWidth="1"/>
    <col min="2081" max="2082" width="3.7109375" style="1" bestFit="1" customWidth="1"/>
    <col min="2083" max="2084" width="4.42578125" style="1" bestFit="1" customWidth="1"/>
    <col min="2085" max="2085" width="11.42578125" style="1"/>
    <col min="2086" max="2086" width="10.7109375" style="1" customWidth="1"/>
    <col min="2087" max="2308" width="11.42578125" style="1"/>
    <col min="2309" max="2309" width="15.140625" style="1" customWidth="1"/>
    <col min="2310" max="2310" width="3.85546875" style="1" bestFit="1" customWidth="1"/>
    <col min="2311" max="2312" width="3.7109375" style="1" bestFit="1" customWidth="1"/>
    <col min="2313" max="2313" width="4.7109375" style="1" bestFit="1" customWidth="1"/>
    <col min="2314" max="2314" width="4.42578125" style="1" bestFit="1" customWidth="1"/>
    <col min="2315" max="2315" width="4.7109375" style="1" bestFit="1" customWidth="1"/>
    <col min="2316" max="2317" width="3.7109375" style="1" bestFit="1" customWidth="1"/>
    <col min="2318" max="2318" width="5.42578125" style="1" bestFit="1" customWidth="1"/>
    <col min="2319" max="2319" width="4.7109375" style="1" bestFit="1" customWidth="1"/>
    <col min="2320" max="2320" width="4.42578125" style="1" customWidth="1"/>
    <col min="2321" max="2321" width="4.7109375" style="1" bestFit="1" customWidth="1"/>
    <col min="2322" max="2322" width="5.42578125" style="1" bestFit="1" customWidth="1"/>
    <col min="2323" max="2323" width="4.7109375" style="1" bestFit="1" customWidth="1"/>
    <col min="2324" max="2324" width="3.7109375" style="1" bestFit="1" customWidth="1"/>
    <col min="2325" max="2325" width="4.7109375" style="1" bestFit="1" customWidth="1"/>
    <col min="2326" max="2335" width="3.7109375" style="1" bestFit="1" customWidth="1"/>
    <col min="2336" max="2336" width="4.42578125" style="1" bestFit="1" customWidth="1"/>
    <col min="2337" max="2338" width="3.7109375" style="1" bestFit="1" customWidth="1"/>
    <col min="2339" max="2340" width="4.42578125" style="1" bestFit="1" customWidth="1"/>
    <col min="2341" max="2341" width="11.42578125" style="1"/>
    <col min="2342" max="2342" width="10.7109375" style="1" customWidth="1"/>
    <col min="2343" max="2564" width="11.42578125" style="1"/>
    <col min="2565" max="2565" width="15.140625" style="1" customWidth="1"/>
    <col min="2566" max="2566" width="3.85546875" style="1" bestFit="1" customWidth="1"/>
    <col min="2567" max="2568" width="3.7109375" style="1" bestFit="1" customWidth="1"/>
    <col min="2569" max="2569" width="4.7109375" style="1" bestFit="1" customWidth="1"/>
    <col min="2570" max="2570" width="4.42578125" style="1" bestFit="1" customWidth="1"/>
    <col min="2571" max="2571" width="4.7109375" style="1" bestFit="1" customWidth="1"/>
    <col min="2572" max="2573" width="3.7109375" style="1" bestFit="1" customWidth="1"/>
    <col min="2574" max="2574" width="5.42578125" style="1" bestFit="1" customWidth="1"/>
    <col min="2575" max="2575" width="4.7109375" style="1" bestFit="1" customWidth="1"/>
    <col min="2576" max="2576" width="4.42578125" style="1" customWidth="1"/>
    <col min="2577" max="2577" width="4.7109375" style="1" bestFit="1" customWidth="1"/>
    <col min="2578" max="2578" width="5.42578125" style="1" bestFit="1" customWidth="1"/>
    <col min="2579" max="2579" width="4.7109375" style="1" bestFit="1" customWidth="1"/>
    <col min="2580" max="2580" width="3.7109375" style="1" bestFit="1" customWidth="1"/>
    <col min="2581" max="2581" width="4.7109375" style="1" bestFit="1" customWidth="1"/>
    <col min="2582" max="2591" width="3.7109375" style="1" bestFit="1" customWidth="1"/>
    <col min="2592" max="2592" width="4.42578125" style="1" bestFit="1" customWidth="1"/>
    <col min="2593" max="2594" width="3.7109375" style="1" bestFit="1" customWidth="1"/>
    <col min="2595" max="2596" width="4.42578125" style="1" bestFit="1" customWidth="1"/>
    <col min="2597" max="2597" width="11.42578125" style="1"/>
    <col min="2598" max="2598" width="10.7109375" style="1" customWidth="1"/>
    <col min="2599" max="2820" width="11.42578125" style="1"/>
    <col min="2821" max="2821" width="15.140625" style="1" customWidth="1"/>
    <col min="2822" max="2822" width="3.85546875" style="1" bestFit="1" customWidth="1"/>
    <col min="2823" max="2824" width="3.7109375" style="1" bestFit="1" customWidth="1"/>
    <col min="2825" max="2825" width="4.7109375" style="1" bestFit="1" customWidth="1"/>
    <col min="2826" max="2826" width="4.42578125" style="1" bestFit="1" customWidth="1"/>
    <col min="2827" max="2827" width="4.7109375" style="1" bestFit="1" customWidth="1"/>
    <col min="2828" max="2829" width="3.7109375" style="1" bestFit="1" customWidth="1"/>
    <col min="2830" max="2830" width="5.42578125" style="1" bestFit="1" customWidth="1"/>
    <col min="2831" max="2831" width="4.7109375" style="1" bestFit="1" customWidth="1"/>
    <col min="2832" max="2832" width="4.42578125" style="1" customWidth="1"/>
    <col min="2833" max="2833" width="4.7109375" style="1" bestFit="1" customWidth="1"/>
    <col min="2834" max="2834" width="5.42578125" style="1" bestFit="1" customWidth="1"/>
    <col min="2835" max="2835" width="4.7109375" style="1" bestFit="1" customWidth="1"/>
    <col min="2836" max="2836" width="3.7109375" style="1" bestFit="1" customWidth="1"/>
    <col min="2837" max="2837" width="4.7109375" style="1" bestFit="1" customWidth="1"/>
    <col min="2838" max="2847" width="3.7109375" style="1" bestFit="1" customWidth="1"/>
    <col min="2848" max="2848" width="4.42578125" style="1" bestFit="1" customWidth="1"/>
    <col min="2849" max="2850" width="3.7109375" style="1" bestFit="1" customWidth="1"/>
    <col min="2851" max="2852" width="4.42578125" style="1" bestFit="1" customWidth="1"/>
    <col min="2853" max="2853" width="11.42578125" style="1"/>
    <col min="2854" max="2854" width="10.7109375" style="1" customWidth="1"/>
    <col min="2855" max="3076" width="11.42578125" style="1"/>
    <col min="3077" max="3077" width="15.140625" style="1" customWidth="1"/>
    <col min="3078" max="3078" width="3.85546875" style="1" bestFit="1" customWidth="1"/>
    <col min="3079" max="3080" width="3.7109375" style="1" bestFit="1" customWidth="1"/>
    <col min="3081" max="3081" width="4.7109375" style="1" bestFit="1" customWidth="1"/>
    <col min="3082" max="3082" width="4.42578125" style="1" bestFit="1" customWidth="1"/>
    <col min="3083" max="3083" width="4.7109375" style="1" bestFit="1" customWidth="1"/>
    <col min="3084" max="3085" width="3.7109375" style="1" bestFit="1" customWidth="1"/>
    <col min="3086" max="3086" width="5.42578125" style="1" bestFit="1" customWidth="1"/>
    <col min="3087" max="3087" width="4.7109375" style="1" bestFit="1" customWidth="1"/>
    <col min="3088" max="3088" width="4.42578125" style="1" customWidth="1"/>
    <col min="3089" max="3089" width="4.7109375" style="1" bestFit="1" customWidth="1"/>
    <col min="3090" max="3090" width="5.42578125" style="1" bestFit="1" customWidth="1"/>
    <col min="3091" max="3091" width="4.7109375" style="1" bestFit="1" customWidth="1"/>
    <col min="3092" max="3092" width="3.7109375" style="1" bestFit="1" customWidth="1"/>
    <col min="3093" max="3093" width="4.7109375" style="1" bestFit="1" customWidth="1"/>
    <col min="3094" max="3103" width="3.7109375" style="1" bestFit="1" customWidth="1"/>
    <col min="3104" max="3104" width="4.42578125" style="1" bestFit="1" customWidth="1"/>
    <col min="3105" max="3106" width="3.7109375" style="1" bestFit="1" customWidth="1"/>
    <col min="3107" max="3108" width="4.42578125" style="1" bestFit="1" customWidth="1"/>
    <col min="3109" max="3109" width="11.42578125" style="1"/>
    <col min="3110" max="3110" width="10.7109375" style="1" customWidth="1"/>
    <col min="3111" max="3332" width="11.42578125" style="1"/>
    <col min="3333" max="3333" width="15.140625" style="1" customWidth="1"/>
    <col min="3334" max="3334" width="3.85546875" style="1" bestFit="1" customWidth="1"/>
    <col min="3335" max="3336" width="3.7109375" style="1" bestFit="1" customWidth="1"/>
    <col min="3337" max="3337" width="4.7109375" style="1" bestFit="1" customWidth="1"/>
    <col min="3338" max="3338" width="4.42578125" style="1" bestFit="1" customWidth="1"/>
    <col min="3339" max="3339" width="4.7109375" style="1" bestFit="1" customWidth="1"/>
    <col min="3340" max="3341" width="3.7109375" style="1" bestFit="1" customWidth="1"/>
    <col min="3342" max="3342" width="5.42578125" style="1" bestFit="1" customWidth="1"/>
    <col min="3343" max="3343" width="4.7109375" style="1" bestFit="1" customWidth="1"/>
    <col min="3344" max="3344" width="4.42578125" style="1" customWidth="1"/>
    <col min="3345" max="3345" width="4.7109375" style="1" bestFit="1" customWidth="1"/>
    <col min="3346" max="3346" width="5.42578125" style="1" bestFit="1" customWidth="1"/>
    <col min="3347" max="3347" width="4.7109375" style="1" bestFit="1" customWidth="1"/>
    <col min="3348" max="3348" width="3.7109375" style="1" bestFit="1" customWidth="1"/>
    <col min="3349" max="3349" width="4.7109375" style="1" bestFit="1" customWidth="1"/>
    <col min="3350" max="3359" width="3.7109375" style="1" bestFit="1" customWidth="1"/>
    <col min="3360" max="3360" width="4.42578125" style="1" bestFit="1" customWidth="1"/>
    <col min="3361" max="3362" width="3.7109375" style="1" bestFit="1" customWidth="1"/>
    <col min="3363" max="3364" width="4.42578125" style="1" bestFit="1" customWidth="1"/>
    <col min="3365" max="3365" width="11.42578125" style="1"/>
    <col min="3366" max="3366" width="10.7109375" style="1" customWidth="1"/>
    <col min="3367" max="3588" width="11.42578125" style="1"/>
    <col min="3589" max="3589" width="15.140625" style="1" customWidth="1"/>
    <col min="3590" max="3590" width="3.85546875" style="1" bestFit="1" customWidth="1"/>
    <col min="3591" max="3592" width="3.7109375" style="1" bestFit="1" customWidth="1"/>
    <col min="3593" max="3593" width="4.7109375" style="1" bestFit="1" customWidth="1"/>
    <col min="3594" max="3594" width="4.42578125" style="1" bestFit="1" customWidth="1"/>
    <col min="3595" max="3595" width="4.7109375" style="1" bestFit="1" customWidth="1"/>
    <col min="3596" max="3597" width="3.7109375" style="1" bestFit="1" customWidth="1"/>
    <col min="3598" max="3598" width="5.42578125" style="1" bestFit="1" customWidth="1"/>
    <col min="3599" max="3599" width="4.7109375" style="1" bestFit="1" customWidth="1"/>
    <col min="3600" max="3600" width="4.42578125" style="1" customWidth="1"/>
    <col min="3601" max="3601" width="4.7109375" style="1" bestFit="1" customWidth="1"/>
    <col min="3602" max="3602" width="5.42578125" style="1" bestFit="1" customWidth="1"/>
    <col min="3603" max="3603" width="4.7109375" style="1" bestFit="1" customWidth="1"/>
    <col min="3604" max="3604" width="3.7109375" style="1" bestFit="1" customWidth="1"/>
    <col min="3605" max="3605" width="4.7109375" style="1" bestFit="1" customWidth="1"/>
    <col min="3606" max="3615" width="3.7109375" style="1" bestFit="1" customWidth="1"/>
    <col min="3616" max="3616" width="4.42578125" style="1" bestFit="1" customWidth="1"/>
    <col min="3617" max="3618" width="3.7109375" style="1" bestFit="1" customWidth="1"/>
    <col min="3619" max="3620" width="4.42578125" style="1" bestFit="1" customWidth="1"/>
    <col min="3621" max="3621" width="11.42578125" style="1"/>
    <col min="3622" max="3622" width="10.7109375" style="1" customWidth="1"/>
    <col min="3623" max="3844" width="11.42578125" style="1"/>
    <col min="3845" max="3845" width="15.140625" style="1" customWidth="1"/>
    <col min="3846" max="3846" width="3.85546875" style="1" bestFit="1" customWidth="1"/>
    <col min="3847" max="3848" width="3.7109375" style="1" bestFit="1" customWidth="1"/>
    <col min="3849" max="3849" width="4.7109375" style="1" bestFit="1" customWidth="1"/>
    <col min="3850" max="3850" width="4.42578125" style="1" bestFit="1" customWidth="1"/>
    <col min="3851" max="3851" width="4.7109375" style="1" bestFit="1" customWidth="1"/>
    <col min="3852" max="3853" width="3.7109375" style="1" bestFit="1" customWidth="1"/>
    <col min="3854" max="3854" width="5.42578125" style="1" bestFit="1" customWidth="1"/>
    <col min="3855" max="3855" width="4.7109375" style="1" bestFit="1" customWidth="1"/>
    <col min="3856" max="3856" width="4.42578125" style="1" customWidth="1"/>
    <col min="3857" max="3857" width="4.7109375" style="1" bestFit="1" customWidth="1"/>
    <col min="3858" max="3858" width="5.42578125" style="1" bestFit="1" customWidth="1"/>
    <col min="3859" max="3859" width="4.7109375" style="1" bestFit="1" customWidth="1"/>
    <col min="3860" max="3860" width="3.7109375" style="1" bestFit="1" customWidth="1"/>
    <col min="3861" max="3861" width="4.7109375" style="1" bestFit="1" customWidth="1"/>
    <col min="3862" max="3871" width="3.7109375" style="1" bestFit="1" customWidth="1"/>
    <col min="3872" max="3872" width="4.42578125" style="1" bestFit="1" customWidth="1"/>
    <col min="3873" max="3874" width="3.7109375" style="1" bestFit="1" customWidth="1"/>
    <col min="3875" max="3876" width="4.42578125" style="1" bestFit="1" customWidth="1"/>
    <col min="3877" max="3877" width="11.42578125" style="1"/>
    <col min="3878" max="3878" width="10.7109375" style="1" customWidth="1"/>
    <col min="3879" max="4100" width="11.42578125" style="1"/>
    <col min="4101" max="4101" width="15.140625" style="1" customWidth="1"/>
    <col min="4102" max="4102" width="3.85546875" style="1" bestFit="1" customWidth="1"/>
    <col min="4103" max="4104" width="3.7109375" style="1" bestFit="1" customWidth="1"/>
    <col min="4105" max="4105" width="4.7109375" style="1" bestFit="1" customWidth="1"/>
    <col min="4106" max="4106" width="4.42578125" style="1" bestFit="1" customWidth="1"/>
    <col min="4107" max="4107" width="4.7109375" style="1" bestFit="1" customWidth="1"/>
    <col min="4108" max="4109" width="3.7109375" style="1" bestFit="1" customWidth="1"/>
    <col min="4110" max="4110" width="5.42578125" style="1" bestFit="1" customWidth="1"/>
    <col min="4111" max="4111" width="4.7109375" style="1" bestFit="1" customWidth="1"/>
    <col min="4112" max="4112" width="4.42578125" style="1" customWidth="1"/>
    <col min="4113" max="4113" width="4.7109375" style="1" bestFit="1" customWidth="1"/>
    <col min="4114" max="4114" width="5.42578125" style="1" bestFit="1" customWidth="1"/>
    <col min="4115" max="4115" width="4.7109375" style="1" bestFit="1" customWidth="1"/>
    <col min="4116" max="4116" width="3.7109375" style="1" bestFit="1" customWidth="1"/>
    <col min="4117" max="4117" width="4.7109375" style="1" bestFit="1" customWidth="1"/>
    <col min="4118" max="4127" width="3.7109375" style="1" bestFit="1" customWidth="1"/>
    <col min="4128" max="4128" width="4.42578125" style="1" bestFit="1" customWidth="1"/>
    <col min="4129" max="4130" width="3.7109375" style="1" bestFit="1" customWidth="1"/>
    <col min="4131" max="4132" width="4.42578125" style="1" bestFit="1" customWidth="1"/>
    <col min="4133" max="4133" width="11.42578125" style="1"/>
    <col min="4134" max="4134" width="10.7109375" style="1" customWidth="1"/>
    <col min="4135" max="4356" width="11.42578125" style="1"/>
    <col min="4357" max="4357" width="15.140625" style="1" customWidth="1"/>
    <col min="4358" max="4358" width="3.85546875" style="1" bestFit="1" customWidth="1"/>
    <col min="4359" max="4360" width="3.7109375" style="1" bestFit="1" customWidth="1"/>
    <col min="4361" max="4361" width="4.7109375" style="1" bestFit="1" customWidth="1"/>
    <col min="4362" max="4362" width="4.42578125" style="1" bestFit="1" customWidth="1"/>
    <col min="4363" max="4363" width="4.7109375" style="1" bestFit="1" customWidth="1"/>
    <col min="4364" max="4365" width="3.7109375" style="1" bestFit="1" customWidth="1"/>
    <col min="4366" max="4366" width="5.42578125" style="1" bestFit="1" customWidth="1"/>
    <col min="4367" max="4367" width="4.7109375" style="1" bestFit="1" customWidth="1"/>
    <col min="4368" max="4368" width="4.42578125" style="1" customWidth="1"/>
    <col min="4369" max="4369" width="4.7109375" style="1" bestFit="1" customWidth="1"/>
    <col min="4370" max="4370" width="5.42578125" style="1" bestFit="1" customWidth="1"/>
    <col min="4371" max="4371" width="4.7109375" style="1" bestFit="1" customWidth="1"/>
    <col min="4372" max="4372" width="3.7109375" style="1" bestFit="1" customWidth="1"/>
    <col min="4373" max="4373" width="4.7109375" style="1" bestFit="1" customWidth="1"/>
    <col min="4374" max="4383" width="3.7109375" style="1" bestFit="1" customWidth="1"/>
    <col min="4384" max="4384" width="4.42578125" style="1" bestFit="1" customWidth="1"/>
    <col min="4385" max="4386" width="3.7109375" style="1" bestFit="1" customWidth="1"/>
    <col min="4387" max="4388" width="4.42578125" style="1" bestFit="1" customWidth="1"/>
    <col min="4389" max="4389" width="11.42578125" style="1"/>
    <col min="4390" max="4390" width="10.7109375" style="1" customWidth="1"/>
    <col min="4391" max="4612" width="11.42578125" style="1"/>
    <col min="4613" max="4613" width="15.140625" style="1" customWidth="1"/>
    <col min="4614" max="4614" width="3.85546875" style="1" bestFit="1" customWidth="1"/>
    <col min="4615" max="4616" width="3.7109375" style="1" bestFit="1" customWidth="1"/>
    <col min="4617" max="4617" width="4.7109375" style="1" bestFit="1" customWidth="1"/>
    <col min="4618" max="4618" width="4.42578125" style="1" bestFit="1" customWidth="1"/>
    <col min="4619" max="4619" width="4.7109375" style="1" bestFit="1" customWidth="1"/>
    <col min="4620" max="4621" width="3.7109375" style="1" bestFit="1" customWidth="1"/>
    <col min="4622" max="4622" width="5.42578125" style="1" bestFit="1" customWidth="1"/>
    <col min="4623" max="4623" width="4.7109375" style="1" bestFit="1" customWidth="1"/>
    <col min="4624" max="4624" width="4.42578125" style="1" customWidth="1"/>
    <col min="4625" max="4625" width="4.7109375" style="1" bestFit="1" customWidth="1"/>
    <col min="4626" max="4626" width="5.42578125" style="1" bestFit="1" customWidth="1"/>
    <col min="4627" max="4627" width="4.7109375" style="1" bestFit="1" customWidth="1"/>
    <col min="4628" max="4628" width="3.7109375" style="1" bestFit="1" customWidth="1"/>
    <col min="4629" max="4629" width="4.7109375" style="1" bestFit="1" customWidth="1"/>
    <col min="4630" max="4639" width="3.7109375" style="1" bestFit="1" customWidth="1"/>
    <col min="4640" max="4640" width="4.42578125" style="1" bestFit="1" customWidth="1"/>
    <col min="4641" max="4642" width="3.7109375" style="1" bestFit="1" customWidth="1"/>
    <col min="4643" max="4644" width="4.42578125" style="1" bestFit="1" customWidth="1"/>
    <col min="4645" max="4645" width="11.42578125" style="1"/>
    <col min="4646" max="4646" width="10.7109375" style="1" customWidth="1"/>
    <col min="4647" max="4868" width="11.42578125" style="1"/>
    <col min="4869" max="4869" width="15.140625" style="1" customWidth="1"/>
    <col min="4870" max="4870" width="3.85546875" style="1" bestFit="1" customWidth="1"/>
    <col min="4871" max="4872" width="3.7109375" style="1" bestFit="1" customWidth="1"/>
    <col min="4873" max="4873" width="4.7109375" style="1" bestFit="1" customWidth="1"/>
    <col min="4874" max="4874" width="4.42578125" style="1" bestFit="1" customWidth="1"/>
    <col min="4875" max="4875" width="4.7109375" style="1" bestFit="1" customWidth="1"/>
    <col min="4876" max="4877" width="3.7109375" style="1" bestFit="1" customWidth="1"/>
    <col min="4878" max="4878" width="5.42578125" style="1" bestFit="1" customWidth="1"/>
    <col min="4879" max="4879" width="4.7109375" style="1" bestFit="1" customWidth="1"/>
    <col min="4880" max="4880" width="4.42578125" style="1" customWidth="1"/>
    <col min="4881" max="4881" width="4.7109375" style="1" bestFit="1" customWidth="1"/>
    <col min="4882" max="4882" width="5.42578125" style="1" bestFit="1" customWidth="1"/>
    <col min="4883" max="4883" width="4.7109375" style="1" bestFit="1" customWidth="1"/>
    <col min="4884" max="4884" width="3.7109375" style="1" bestFit="1" customWidth="1"/>
    <col min="4885" max="4885" width="4.7109375" style="1" bestFit="1" customWidth="1"/>
    <col min="4886" max="4895" width="3.7109375" style="1" bestFit="1" customWidth="1"/>
    <col min="4896" max="4896" width="4.42578125" style="1" bestFit="1" customWidth="1"/>
    <col min="4897" max="4898" width="3.7109375" style="1" bestFit="1" customWidth="1"/>
    <col min="4899" max="4900" width="4.42578125" style="1" bestFit="1" customWidth="1"/>
    <col min="4901" max="4901" width="11.42578125" style="1"/>
    <col min="4902" max="4902" width="10.7109375" style="1" customWidth="1"/>
    <col min="4903" max="5124" width="11.42578125" style="1"/>
    <col min="5125" max="5125" width="15.140625" style="1" customWidth="1"/>
    <col min="5126" max="5126" width="3.85546875" style="1" bestFit="1" customWidth="1"/>
    <col min="5127" max="5128" width="3.7109375" style="1" bestFit="1" customWidth="1"/>
    <col min="5129" max="5129" width="4.7109375" style="1" bestFit="1" customWidth="1"/>
    <col min="5130" max="5130" width="4.42578125" style="1" bestFit="1" customWidth="1"/>
    <col min="5131" max="5131" width="4.7109375" style="1" bestFit="1" customWidth="1"/>
    <col min="5132" max="5133" width="3.7109375" style="1" bestFit="1" customWidth="1"/>
    <col min="5134" max="5134" width="5.42578125" style="1" bestFit="1" customWidth="1"/>
    <col min="5135" max="5135" width="4.7109375" style="1" bestFit="1" customWidth="1"/>
    <col min="5136" max="5136" width="4.42578125" style="1" customWidth="1"/>
    <col min="5137" max="5137" width="4.7109375" style="1" bestFit="1" customWidth="1"/>
    <col min="5138" max="5138" width="5.42578125" style="1" bestFit="1" customWidth="1"/>
    <col min="5139" max="5139" width="4.7109375" style="1" bestFit="1" customWidth="1"/>
    <col min="5140" max="5140" width="3.7109375" style="1" bestFit="1" customWidth="1"/>
    <col min="5141" max="5141" width="4.7109375" style="1" bestFit="1" customWidth="1"/>
    <col min="5142" max="5151" width="3.7109375" style="1" bestFit="1" customWidth="1"/>
    <col min="5152" max="5152" width="4.42578125" style="1" bestFit="1" customWidth="1"/>
    <col min="5153" max="5154" width="3.7109375" style="1" bestFit="1" customWidth="1"/>
    <col min="5155" max="5156" width="4.42578125" style="1" bestFit="1" customWidth="1"/>
    <col min="5157" max="5157" width="11.42578125" style="1"/>
    <col min="5158" max="5158" width="10.7109375" style="1" customWidth="1"/>
    <col min="5159" max="5380" width="11.42578125" style="1"/>
    <col min="5381" max="5381" width="15.140625" style="1" customWidth="1"/>
    <col min="5382" max="5382" width="3.85546875" style="1" bestFit="1" customWidth="1"/>
    <col min="5383" max="5384" width="3.7109375" style="1" bestFit="1" customWidth="1"/>
    <col min="5385" max="5385" width="4.7109375" style="1" bestFit="1" customWidth="1"/>
    <col min="5386" max="5386" width="4.42578125" style="1" bestFit="1" customWidth="1"/>
    <col min="5387" max="5387" width="4.7109375" style="1" bestFit="1" customWidth="1"/>
    <col min="5388" max="5389" width="3.7109375" style="1" bestFit="1" customWidth="1"/>
    <col min="5390" max="5390" width="5.42578125" style="1" bestFit="1" customWidth="1"/>
    <col min="5391" max="5391" width="4.7109375" style="1" bestFit="1" customWidth="1"/>
    <col min="5392" max="5392" width="4.42578125" style="1" customWidth="1"/>
    <col min="5393" max="5393" width="4.7109375" style="1" bestFit="1" customWidth="1"/>
    <col min="5394" max="5394" width="5.42578125" style="1" bestFit="1" customWidth="1"/>
    <col min="5395" max="5395" width="4.7109375" style="1" bestFit="1" customWidth="1"/>
    <col min="5396" max="5396" width="3.7109375" style="1" bestFit="1" customWidth="1"/>
    <col min="5397" max="5397" width="4.7109375" style="1" bestFit="1" customWidth="1"/>
    <col min="5398" max="5407" width="3.7109375" style="1" bestFit="1" customWidth="1"/>
    <col min="5408" max="5408" width="4.42578125" style="1" bestFit="1" customWidth="1"/>
    <col min="5409" max="5410" width="3.7109375" style="1" bestFit="1" customWidth="1"/>
    <col min="5411" max="5412" width="4.42578125" style="1" bestFit="1" customWidth="1"/>
    <col min="5413" max="5413" width="11.42578125" style="1"/>
    <col min="5414" max="5414" width="10.7109375" style="1" customWidth="1"/>
    <col min="5415" max="5636" width="11.42578125" style="1"/>
    <col min="5637" max="5637" width="15.140625" style="1" customWidth="1"/>
    <col min="5638" max="5638" width="3.85546875" style="1" bestFit="1" customWidth="1"/>
    <col min="5639" max="5640" width="3.7109375" style="1" bestFit="1" customWidth="1"/>
    <col min="5641" max="5641" width="4.7109375" style="1" bestFit="1" customWidth="1"/>
    <col min="5642" max="5642" width="4.42578125" style="1" bestFit="1" customWidth="1"/>
    <col min="5643" max="5643" width="4.7109375" style="1" bestFit="1" customWidth="1"/>
    <col min="5644" max="5645" width="3.7109375" style="1" bestFit="1" customWidth="1"/>
    <col min="5646" max="5646" width="5.42578125" style="1" bestFit="1" customWidth="1"/>
    <col min="5647" max="5647" width="4.7109375" style="1" bestFit="1" customWidth="1"/>
    <col min="5648" max="5648" width="4.42578125" style="1" customWidth="1"/>
    <col min="5649" max="5649" width="4.7109375" style="1" bestFit="1" customWidth="1"/>
    <col min="5650" max="5650" width="5.42578125" style="1" bestFit="1" customWidth="1"/>
    <col min="5651" max="5651" width="4.7109375" style="1" bestFit="1" customWidth="1"/>
    <col min="5652" max="5652" width="3.7109375" style="1" bestFit="1" customWidth="1"/>
    <col min="5653" max="5653" width="4.7109375" style="1" bestFit="1" customWidth="1"/>
    <col min="5654" max="5663" width="3.7109375" style="1" bestFit="1" customWidth="1"/>
    <col min="5664" max="5664" width="4.42578125" style="1" bestFit="1" customWidth="1"/>
    <col min="5665" max="5666" width="3.7109375" style="1" bestFit="1" customWidth="1"/>
    <col min="5667" max="5668" width="4.42578125" style="1" bestFit="1" customWidth="1"/>
    <col min="5669" max="5669" width="11.42578125" style="1"/>
    <col min="5670" max="5670" width="10.7109375" style="1" customWidth="1"/>
    <col min="5671" max="5892" width="11.42578125" style="1"/>
    <col min="5893" max="5893" width="15.140625" style="1" customWidth="1"/>
    <col min="5894" max="5894" width="3.85546875" style="1" bestFit="1" customWidth="1"/>
    <col min="5895" max="5896" width="3.7109375" style="1" bestFit="1" customWidth="1"/>
    <col min="5897" max="5897" width="4.7109375" style="1" bestFit="1" customWidth="1"/>
    <col min="5898" max="5898" width="4.42578125" style="1" bestFit="1" customWidth="1"/>
    <col min="5899" max="5899" width="4.7109375" style="1" bestFit="1" customWidth="1"/>
    <col min="5900" max="5901" width="3.7109375" style="1" bestFit="1" customWidth="1"/>
    <col min="5902" max="5902" width="5.42578125" style="1" bestFit="1" customWidth="1"/>
    <col min="5903" max="5903" width="4.7109375" style="1" bestFit="1" customWidth="1"/>
    <col min="5904" max="5904" width="4.42578125" style="1" customWidth="1"/>
    <col min="5905" max="5905" width="4.7109375" style="1" bestFit="1" customWidth="1"/>
    <col min="5906" max="5906" width="5.42578125" style="1" bestFit="1" customWidth="1"/>
    <col min="5907" max="5907" width="4.7109375" style="1" bestFit="1" customWidth="1"/>
    <col min="5908" max="5908" width="3.7109375" style="1" bestFit="1" customWidth="1"/>
    <col min="5909" max="5909" width="4.7109375" style="1" bestFit="1" customWidth="1"/>
    <col min="5910" max="5919" width="3.7109375" style="1" bestFit="1" customWidth="1"/>
    <col min="5920" max="5920" width="4.42578125" style="1" bestFit="1" customWidth="1"/>
    <col min="5921" max="5922" width="3.7109375" style="1" bestFit="1" customWidth="1"/>
    <col min="5923" max="5924" width="4.42578125" style="1" bestFit="1" customWidth="1"/>
    <col min="5925" max="5925" width="11.42578125" style="1"/>
    <col min="5926" max="5926" width="10.7109375" style="1" customWidth="1"/>
    <col min="5927" max="6148" width="11.42578125" style="1"/>
    <col min="6149" max="6149" width="15.140625" style="1" customWidth="1"/>
    <col min="6150" max="6150" width="3.85546875" style="1" bestFit="1" customWidth="1"/>
    <col min="6151" max="6152" width="3.7109375" style="1" bestFit="1" customWidth="1"/>
    <col min="6153" max="6153" width="4.7109375" style="1" bestFit="1" customWidth="1"/>
    <col min="6154" max="6154" width="4.42578125" style="1" bestFit="1" customWidth="1"/>
    <col min="6155" max="6155" width="4.7109375" style="1" bestFit="1" customWidth="1"/>
    <col min="6156" max="6157" width="3.7109375" style="1" bestFit="1" customWidth="1"/>
    <col min="6158" max="6158" width="5.42578125" style="1" bestFit="1" customWidth="1"/>
    <col min="6159" max="6159" width="4.7109375" style="1" bestFit="1" customWidth="1"/>
    <col min="6160" max="6160" width="4.42578125" style="1" customWidth="1"/>
    <col min="6161" max="6161" width="4.7109375" style="1" bestFit="1" customWidth="1"/>
    <col min="6162" max="6162" width="5.42578125" style="1" bestFit="1" customWidth="1"/>
    <col min="6163" max="6163" width="4.7109375" style="1" bestFit="1" customWidth="1"/>
    <col min="6164" max="6164" width="3.7109375" style="1" bestFit="1" customWidth="1"/>
    <col min="6165" max="6165" width="4.7109375" style="1" bestFit="1" customWidth="1"/>
    <col min="6166" max="6175" width="3.7109375" style="1" bestFit="1" customWidth="1"/>
    <col min="6176" max="6176" width="4.42578125" style="1" bestFit="1" customWidth="1"/>
    <col min="6177" max="6178" width="3.7109375" style="1" bestFit="1" customWidth="1"/>
    <col min="6179" max="6180" width="4.42578125" style="1" bestFit="1" customWidth="1"/>
    <col min="6181" max="6181" width="11.42578125" style="1"/>
    <col min="6182" max="6182" width="10.7109375" style="1" customWidth="1"/>
    <col min="6183" max="6404" width="11.42578125" style="1"/>
    <col min="6405" max="6405" width="15.140625" style="1" customWidth="1"/>
    <col min="6406" max="6406" width="3.85546875" style="1" bestFit="1" customWidth="1"/>
    <col min="6407" max="6408" width="3.7109375" style="1" bestFit="1" customWidth="1"/>
    <col min="6409" max="6409" width="4.7109375" style="1" bestFit="1" customWidth="1"/>
    <col min="6410" max="6410" width="4.42578125" style="1" bestFit="1" customWidth="1"/>
    <col min="6411" max="6411" width="4.7109375" style="1" bestFit="1" customWidth="1"/>
    <col min="6412" max="6413" width="3.7109375" style="1" bestFit="1" customWidth="1"/>
    <col min="6414" max="6414" width="5.42578125" style="1" bestFit="1" customWidth="1"/>
    <col min="6415" max="6415" width="4.7109375" style="1" bestFit="1" customWidth="1"/>
    <col min="6416" max="6416" width="4.42578125" style="1" customWidth="1"/>
    <col min="6417" max="6417" width="4.7109375" style="1" bestFit="1" customWidth="1"/>
    <col min="6418" max="6418" width="5.42578125" style="1" bestFit="1" customWidth="1"/>
    <col min="6419" max="6419" width="4.7109375" style="1" bestFit="1" customWidth="1"/>
    <col min="6420" max="6420" width="3.7109375" style="1" bestFit="1" customWidth="1"/>
    <col min="6421" max="6421" width="4.7109375" style="1" bestFit="1" customWidth="1"/>
    <col min="6422" max="6431" width="3.7109375" style="1" bestFit="1" customWidth="1"/>
    <col min="6432" max="6432" width="4.42578125" style="1" bestFit="1" customWidth="1"/>
    <col min="6433" max="6434" width="3.7109375" style="1" bestFit="1" customWidth="1"/>
    <col min="6435" max="6436" width="4.42578125" style="1" bestFit="1" customWidth="1"/>
    <col min="6437" max="6437" width="11.42578125" style="1"/>
    <col min="6438" max="6438" width="10.7109375" style="1" customWidth="1"/>
    <col min="6439" max="6660" width="11.42578125" style="1"/>
    <col min="6661" max="6661" width="15.140625" style="1" customWidth="1"/>
    <col min="6662" max="6662" width="3.85546875" style="1" bestFit="1" customWidth="1"/>
    <col min="6663" max="6664" width="3.7109375" style="1" bestFit="1" customWidth="1"/>
    <col min="6665" max="6665" width="4.7109375" style="1" bestFit="1" customWidth="1"/>
    <col min="6666" max="6666" width="4.42578125" style="1" bestFit="1" customWidth="1"/>
    <col min="6667" max="6667" width="4.7109375" style="1" bestFit="1" customWidth="1"/>
    <col min="6668" max="6669" width="3.7109375" style="1" bestFit="1" customWidth="1"/>
    <col min="6670" max="6670" width="5.42578125" style="1" bestFit="1" customWidth="1"/>
    <col min="6671" max="6671" width="4.7109375" style="1" bestFit="1" customWidth="1"/>
    <col min="6672" max="6672" width="4.42578125" style="1" customWidth="1"/>
    <col min="6673" max="6673" width="4.7109375" style="1" bestFit="1" customWidth="1"/>
    <col min="6674" max="6674" width="5.42578125" style="1" bestFit="1" customWidth="1"/>
    <col min="6675" max="6675" width="4.7109375" style="1" bestFit="1" customWidth="1"/>
    <col min="6676" max="6676" width="3.7109375" style="1" bestFit="1" customWidth="1"/>
    <col min="6677" max="6677" width="4.7109375" style="1" bestFit="1" customWidth="1"/>
    <col min="6678" max="6687" width="3.7109375" style="1" bestFit="1" customWidth="1"/>
    <col min="6688" max="6688" width="4.42578125" style="1" bestFit="1" customWidth="1"/>
    <col min="6689" max="6690" width="3.7109375" style="1" bestFit="1" customWidth="1"/>
    <col min="6691" max="6692" width="4.42578125" style="1" bestFit="1" customWidth="1"/>
    <col min="6693" max="6693" width="11.42578125" style="1"/>
    <col min="6694" max="6694" width="10.7109375" style="1" customWidth="1"/>
    <col min="6695" max="6916" width="11.42578125" style="1"/>
    <col min="6917" max="6917" width="15.140625" style="1" customWidth="1"/>
    <col min="6918" max="6918" width="3.85546875" style="1" bestFit="1" customWidth="1"/>
    <col min="6919" max="6920" width="3.7109375" style="1" bestFit="1" customWidth="1"/>
    <col min="6921" max="6921" width="4.7109375" style="1" bestFit="1" customWidth="1"/>
    <col min="6922" max="6922" width="4.42578125" style="1" bestFit="1" customWidth="1"/>
    <col min="6923" max="6923" width="4.7109375" style="1" bestFit="1" customWidth="1"/>
    <col min="6924" max="6925" width="3.7109375" style="1" bestFit="1" customWidth="1"/>
    <col min="6926" max="6926" width="5.42578125" style="1" bestFit="1" customWidth="1"/>
    <col min="6927" max="6927" width="4.7109375" style="1" bestFit="1" customWidth="1"/>
    <col min="6928" max="6928" width="4.42578125" style="1" customWidth="1"/>
    <col min="6929" max="6929" width="4.7109375" style="1" bestFit="1" customWidth="1"/>
    <col min="6930" max="6930" width="5.42578125" style="1" bestFit="1" customWidth="1"/>
    <col min="6931" max="6931" width="4.7109375" style="1" bestFit="1" customWidth="1"/>
    <col min="6932" max="6932" width="3.7109375" style="1" bestFit="1" customWidth="1"/>
    <col min="6933" max="6933" width="4.7109375" style="1" bestFit="1" customWidth="1"/>
    <col min="6934" max="6943" width="3.7109375" style="1" bestFit="1" customWidth="1"/>
    <col min="6944" max="6944" width="4.42578125" style="1" bestFit="1" customWidth="1"/>
    <col min="6945" max="6946" width="3.7109375" style="1" bestFit="1" customWidth="1"/>
    <col min="6947" max="6948" width="4.42578125" style="1" bestFit="1" customWidth="1"/>
    <col min="6949" max="6949" width="11.42578125" style="1"/>
    <col min="6950" max="6950" width="10.7109375" style="1" customWidth="1"/>
    <col min="6951" max="7172" width="11.42578125" style="1"/>
    <col min="7173" max="7173" width="15.140625" style="1" customWidth="1"/>
    <col min="7174" max="7174" width="3.85546875" style="1" bestFit="1" customWidth="1"/>
    <col min="7175" max="7176" width="3.7109375" style="1" bestFit="1" customWidth="1"/>
    <col min="7177" max="7177" width="4.7109375" style="1" bestFit="1" customWidth="1"/>
    <col min="7178" max="7178" width="4.42578125" style="1" bestFit="1" customWidth="1"/>
    <col min="7179" max="7179" width="4.7109375" style="1" bestFit="1" customWidth="1"/>
    <col min="7180" max="7181" width="3.7109375" style="1" bestFit="1" customWidth="1"/>
    <col min="7182" max="7182" width="5.42578125" style="1" bestFit="1" customWidth="1"/>
    <col min="7183" max="7183" width="4.7109375" style="1" bestFit="1" customWidth="1"/>
    <col min="7184" max="7184" width="4.42578125" style="1" customWidth="1"/>
    <col min="7185" max="7185" width="4.7109375" style="1" bestFit="1" customWidth="1"/>
    <col min="7186" max="7186" width="5.42578125" style="1" bestFit="1" customWidth="1"/>
    <col min="7187" max="7187" width="4.7109375" style="1" bestFit="1" customWidth="1"/>
    <col min="7188" max="7188" width="3.7109375" style="1" bestFit="1" customWidth="1"/>
    <col min="7189" max="7189" width="4.7109375" style="1" bestFit="1" customWidth="1"/>
    <col min="7190" max="7199" width="3.7109375" style="1" bestFit="1" customWidth="1"/>
    <col min="7200" max="7200" width="4.42578125" style="1" bestFit="1" customWidth="1"/>
    <col min="7201" max="7202" width="3.7109375" style="1" bestFit="1" customWidth="1"/>
    <col min="7203" max="7204" width="4.42578125" style="1" bestFit="1" customWidth="1"/>
    <col min="7205" max="7205" width="11.42578125" style="1"/>
    <col min="7206" max="7206" width="10.7109375" style="1" customWidth="1"/>
    <col min="7207" max="7428" width="11.42578125" style="1"/>
    <col min="7429" max="7429" width="15.140625" style="1" customWidth="1"/>
    <col min="7430" max="7430" width="3.85546875" style="1" bestFit="1" customWidth="1"/>
    <col min="7431" max="7432" width="3.7109375" style="1" bestFit="1" customWidth="1"/>
    <col min="7433" max="7433" width="4.7109375" style="1" bestFit="1" customWidth="1"/>
    <col min="7434" max="7434" width="4.42578125" style="1" bestFit="1" customWidth="1"/>
    <col min="7435" max="7435" width="4.7109375" style="1" bestFit="1" customWidth="1"/>
    <col min="7436" max="7437" width="3.7109375" style="1" bestFit="1" customWidth="1"/>
    <col min="7438" max="7438" width="5.42578125" style="1" bestFit="1" customWidth="1"/>
    <col min="7439" max="7439" width="4.7109375" style="1" bestFit="1" customWidth="1"/>
    <col min="7440" max="7440" width="4.42578125" style="1" customWidth="1"/>
    <col min="7441" max="7441" width="4.7109375" style="1" bestFit="1" customWidth="1"/>
    <col min="7442" max="7442" width="5.42578125" style="1" bestFit="1" customWidth="1"/>
    <col min="7443" max="7443" width="4.7109375" style="1" bestFit="1" customWidth="1"/>
    <col min="7444" max="7444" width="3.7109375" style="1" bestFit="1" customWidth="1"/>
    <col min="7445" max="7445" width="4.7109375" style="1" bestFit="1" customWidth="1"/>
    <col min="7446" max="7455" width="3.7109375" style="1" bestFit="1" customWidth="1"/>
    <col min="7456" max="7456" width="4.42578125" style="1" bestFit="1" customWidth="1"/>
    <col min="7457" max="7458" width="3.7109375" style="1" bestFit="1" customWidth="1"/>
    <col min="7459" max="7460" width="4.42578125" style="1" bestFit="1" customWidth="1"/>
    <col min="7461" max="7461" width="11.42578125" style="1"/>
    <col min="7462" max="7462" width="10.7109375" style="1" customWidth="1"/>
    <col min="7463" max="7684" width="11.42578125" style="1"/>
    <col min="7685" max="7685" width="15.140625" style="1" customWidth="1"/>
    <col min="7686" max="7686" width="3.85546875" style="1" bestFit="1" customWidth="1"/>
    <col min="7687" max="7688" width="3.7109375" style="1" bestFit="1" customWidth="1"/>
    <col min="7689" max="7689" width="4.7109375" style="1" bestFit="1" customWidth="1"/>
    <col min="7690" max="7690" width="4.42578125" style="1" bestFit="1" customWidth="1"/>
    <col min="7691" max="7691" width="4.7109375" style="1" bestFit="1" customWidth="1"/>
    <col min="7692" max="7693" width="3.7109375" style="1" bestFit="1" customWidth="1"/>
    <col min="7694" max="7694" width="5.42578125" style="1" bestFit="1" customWidth="1"/>
    <col min="7695" max="7695" width="4.7109375" style="1" bestFit="1" customWidth="1"/>
    <col min="7696" max="7696" width="4.42578125" style="1" customWidth="1"/>
    <col min="7697" max="7697" width="4.7109375" style="1" bestFit="1" customWidth="1"/>
    <col min="7698" max="7698" width="5.42578125" style="1" bestFit="1" customWidth="1"/>
    <col min="7699" max="7699" width="4.7109375" style="1" bestFit="1" customWidth="1"/>
    <col min="7700" max="7700" width="3.7109375" style="1" bestFit="1" customWidth="1"/>
    <col min="7701" max="7701" width="4.7109375" style="1" bestFit="1" customWidth="1"/>
    <col min="7702" max="7711" width="3.7109375" style="1" bestFit="1" customWidth="1"/>
    <col min="7712" max="7712" width="4.42578125" style="1" bestFit="1" customWidth="1"/>
    <col min="7713" max="7714" width="3.7109375" style="1" bestFit="1" customWidth="1"/>
    <col min="7715" max="7716" width="4.42578125" style="1" bestFit="1" customWidth="1"/>
    <col min="7717" max="7717" width="11.42578125" style="1"/>
    <col min="7718" max="7718" width="10.7109375" style="1" customWidth="1"/>
    <col min="7719" max="7940" width="11.42578125" style="1"/>
    <col min="7941" max="7941" width="15.140625" style="1" customWidth="1"/>
    <col min="7942" max="7942" width="3.85546875" style="1" bestFit="1" customWidth="1"/>
    <col min="7943" max="7944" width="3.7109375" style="1" bestFit="1" customWidth="1"/>
    <col min="7945" max="7945" width="4.7109375" style="1" bestFit="1" customWidth="1"/>
    <col min="7946" max="7946" width="4.42578125" style="1" bestFit="1" customWidth="1"/>
    <col min="7947" max="7947" width="4.7109375" style="1" bestFit="1" customWidth="1"/>
    <col min="7948" max="7949" width="3.7109375" style="1" bestFit="1" customWidth="1"/>
    <col min="7950" max="7950" width="5.42578125" style="1" bestFit="1" customWidth="1"/>
    <col min="7951" max="7951" width="4.7109375" style="1" bestFit="1" customWidth="1"/>
    <col min="7952" max="7952" width="4.42578125" style="1" customWidth="1"/>
    <col min="7953" max="7953" width="4.7109375" style="1" bestFit="1" customWidth="1"/>
    <col min="7954" max="7954" width="5.42578125" style="1" bestFit="1" customWidth="1"/>
    <col min="7955" max="7955" width="4.7109375" style="1" bestFit="1" customWidth="1"/>
    <col min="7956" max="7956" width="3.7109375" style="1" bestFit="1" customWidth="1"/>
    <col min="7957" max="7957" width="4.7109375" style="1" bestFit="1" customWidth="1"/>
    <col min="7958" max="7967" width="3.7109375" style="1" bestFit="1" customWidth="1"/>
    <col min="7968" max="7968" width="4.42578125" style="1" bestFit="1" customWidth="1"/>
    <col min="7969" max="7970" width="3.7109375" style="1" bestFit="1" customWidth="1"/>
    <col min="7971" max="7972" width="4.42578125" style="1" bestFit="1" customWidth="1"/>
    <col min="7973" max="7973" width="11.42578125" style="1"/>
    <col min="7974" max="7974" width="10.7109375" style="1" customWidth="1"/>
    <col min="7975" max="8196" width="11.42578125" style="1"/>
    <col min="8197" max="8197" width="15.140625" style="1" customWidth="1"/>
    <col min="8198" max="8198" width="3.85546875" style="1" bestFit="1" customWidth="1"/>
    <col min="8199" max="8200" width="3.7109375" style="1" bestFit="1" customWidth="1"/>
    <col min="8201" max="8201" width="4.7109375" style="1" bestFit="1" customWidth="1"/>
    <col min="8202" max="8202" width="4.42578125" style="1" bestFit="1" customWidth="1"/>
    <col min="8203" max="8203" width="4.7109375" style="1" bestFit="1" customWidth="1"/>
    <col min="8204" max="8205" width="3.7109375" style="1" bestFit="1" customWidth="1"/>
    <col min="8206" max="8206" width="5.42578125" style="1" bestFit="1" customWidth="1"/>
    <col min="8207" max="8207" width="4.7109375" style="1" bestFit="1" customWidth="1"/>
    <col min="8208" max="8208" width="4.42578125" style="1" customWidth="1"/>
    <col min="8209" max="8209" width="4.7109375" style="1" bestFit="1" customWidth="1"/>
    <col min="8210" max="8210" width="5.42578125" style="1" bestFit="1" customWidth="1"/>
    <col min="8211" max="8211" width="4.7109375" style="1" bestFit="1" customWidth="1"/>
    <col min="8212" max="8212" width="3.7109375" style="1" bestFit="1" customWidth="1"/>
    <col min="8213" max="8213" width="4.7109375" style="1" bestFit="1" customWidth="1"/>
    <col min="8214" max="8223" width="3.7109375" style="1" bestFit="1" customWidth="1"/>
    <col min="8224" max="8224" width="4.42578125" style="1" bestFit="1" customWidth="1"/>
    <col min="8225" max="8226" width="3.7109375" style="1" bestFit="1" customWidth="1"/>
    <col min="8227" max="8228" width="4.42578125" style="1" bestFit="1" customWidth="1"/>
    <col min="8229" max="8229" width="11.42578125" style="1"/>
    <col min="8230" max="8230" width="10.7109375" style="1" customWidth="1"/>
    <col min="8231" max="8452" width="11.42578125" style="1"/>
    <col min="8453" max="8453" width="15.140625" style="1" customWidth="1"/>
    <col min="8454" max="8454" width="3.85546875" style="1" bestFit="1" customWidth="1"/>
    <col min="8455" max="8456" width="3.7109375" style="1" bestFit="1" customWidth="1"/>
    <col min="8457" max="8457" width="4.7109375" style="1" bestFit="1" customWidth="1"/>
    <col min="8458" max="8458" width="4.42578125" style="1" bestFit="1" customWidth="1"/>
    <col min="8459" max="8459" width="4.7109375" style="1" bestFit="1" customWidth="1"/>
    <col min="8460" max="8461" width="3.7109375" style="1" bestFit="1" customWidth="1"/>
    <col min="8462" max="8462" width="5.42578125" style="1" bestFit="1" customWidth="1"/>
    <col min="8463" max="8463" width="4.7109375" style="1" bestFit="1" customWidth="1"/>
    <col min="8464" max="8464" width="4.42578125" style="1" customWidth="1"/>
    <col min="8465" max="8465" width="4.7109375" style="1" bestFit="1" customWidth="1"/>
    <col min="8466" max="8466" width="5.42578125" style="1" bestFit="1" customWidth="1"/>
    <col min="8467" max="8467" width="4.7109375" style="1" bestFit="1" customWidth="1"/>
    <col min="8468" max="8468" width="3.7109375" style="1" bestFit="1" customWidth="1"/>
    <col min="8469" max="8469" width="4.7109375" style="1" bestFit="1" customWidth="1"/>
    <col min="8470" max="8479" width="3.7109375" style="1" bestFit="1" customWidth="1"/>
    <col min="8480" max="8480" width="4.42578125" style="1" bestFit="1" customWidth="1"/>
    <col min="8481" max="8482" width="3.7109375" style="1" bestFit="1" customWidth="1"/>
    <col min="8483" max="8484" width="4.42578125" style="1" bestFit="1" customWidth="1"/>
    <col min="8485" max="8485" width="11.42578125" style="1"/>
    <col min="8486" max="8486" width="10.7109375" style="1" customWidth="1"/>
    <col min="8487" max="8708" width="11.42578125" style="1"/>
    <col min="8709" max="8709" width="15.140625" style="1" customWidth="1"/>
    <col min="8710" max="8710" width="3.85546875" style="1" bestFit="1" customWidth="1"/>
    <col min="8711" max="8712" width="3.7109375" style="1" bestFit="1" customWidth="1"/>
    <col min="8713" max="8713" width="4.7109375" style="1" bestFit="1" customWidth="1"/>
    <col min="8714" max="8714" width="4.42578125" style="1" bestFit="1" customWidth="1"/>
    <col min="8715" max="8715" width="4.7109375" style="1" bestFit="1" customWidth="1"/>
    <col min="8716" max="8717" width="3.7109375" style="1" bestFit="1" customWidth="1"/>
    <col min="8718" max="8718" width="5.42578125" style="1" bestFit="1" customWidth="1"/>
    <col min="8719" max="8719" width="4.7109375" style="1" bestFit="1" customWidth="1"/>
    <col min="8720" max="8720" width="4.42578125" style="1" customWidth="1"/>
    <col min="8721" max="8721" width="4.7109375" style="1" bestFit="1" customWidth="1"/>
    <col min="8722" max="8722" width="5.42578125" style="1" bestFit="1" customWidth="1"/>
    <col min="8723" max="8723" width="4.7109375" style="1" bestFit="1" customWidth="1"/>
    <col min="8724" max="8724" width="3.7109375" style="1" bestFit="1" customWidth="1"/>
    <col min="8725" max="8725" width="4.7109375" style="1" bestFit="1" customWidth="1"/>
    <col min="8726" max="8735" width="3.7109375" style="1" bestFit="1" customWidth="1"/>
    <col min="8736" max="8736" width="4.42578125" style="1" bestFit="1" customWidth="1"/>
    <col min="8737" max="8738" width="3.7109375" style="1" bestFit="1" customWidth="1"/>
    <col min="8739" max="8740" width="4.42578125" style="1" bestFit="1" customWidth="1"/>
    <col min="8741" max="8741" width="11.42578125" style="1"/>
    <col min="8742" max="8742" width="10.7109375" style="1" customWidth="1"/>
    <col min="8743" max="8964" width="11.42578125" style="1"/>
    <col min="8965" max="8965" width="15.140625" style="1" customWidth="1"/>
    <col min="8966" max="8966" width="3.85546875" style="1" bestFit="1" customWidth="1"/>
    <col min="8967" max="8968" width="3.7109375" style="1" bestFit="1" customWidth="1"/>
    <col min="8969" max="8969" width="4.7109375" style="1" bestFit="1" customWidth="1"/>
    <col min="8970" max="8970" width="4.42578125" style="1" bestFit="1" customWidth="1"/>
    <col min="8971" max="8971" width="4.7109375" style="1" bestFit="1" customWidth="1"/>
    <col min="8972" max="8973" width="3.7109375" style="1" bestFit="1" customWidth="1"/>
    <col min="8974" max="8974" width="5.42578125" style="1" bestFit="1" customWidth="1"/>
    <col min="8975" max="8975" width="4.7109375" style="1" bestFit="1" customWidth="1"/>
    <col min="8976" max="8976" width="4.42578125" style="1" customWidth="1"/>
    <col min="8977" max="8977" width="4.7109375" style="1" bestFit="1" customWidth="1"/>
    <col min="8978" max="8978" width="5.42578125" style="1" bestFit="1" customWidth="1"/>
    <col min="8979" max="8979" width="4.7109375" style="1" bestFit="1" customWidth="1"/>
    <col min="8980" max="8980" width="3.7109375" style="1" bestFit="1" customWidth="1"/>
    <col min="8981" max="8981" width="4.7109375" style="1" bestFit="1" customWidth="1"/>
    <col min="8982" max="8991" width="3.7109375" style="1" bestFit="1" customWidth="1"/>
    <col min="8992" max="8992" width="4.42578125" style="1" bestFit="1" customWidth="1"/>
    <col min="8993" max="8994" width="3.7109375" style="1" bestFit="1" customWidth="1"/>
    <col min="8995" max="8996" width="4.42578125" style="1" bestFit="1" customWidth="1"/>
    <col min="8997" max="8997" width="11.42578125" style="1"/>
    <col min="8998" max="8998" width="10.7109375" style="1" customWidth="1"/>
    <col min="8999" max="9220" width="11.42578125" style="1"/>
    <col min="9221" max="9221" width="15.140625" style="1" customWidth="1"/>
    <col min="9222" max="9222" width="3.85546875" style="1" bestFit="1" customWidth="1"/>
    <col min="9223" max="9224" width="3.7109375" style="1" bestFit="1" customWidth="1"/>
    <col min="9225" max="9225" width="4.7109375" style="1" bestFit="1" customWidth="1"/>
    <col min="9226" max="9226" width="4.42578125" style="1" bestFit="1" customWidth="1"/>
    <col min="9227" max="9227" width="4.7109375" style="1" bestFit="1" customWidth="1"/>
    <col min="9228" max="9229" width="3.7109375" style="1" bestFit="1" customWidth="1"/>
    <col min="9230" max="9230" width="5.42578125" style="1" bestFit="1" customWidth="1"/>
    <col min="9231" max="9231" width="4.7109375" style="1" bestFit="1" customWidth="1"/>
    <col min="9232" max="9232" width="4.42578125" style="1" customWidth="1"/>
    <col min="9233" max="9233" width="4.7109375" style="1" bestFit="1" customWidth="1"/>
    <col min="9234" max="9234" width="5.42578125" style="1" bestFit="1" customWidth="1"/>
    <col min="9235" max="9235" width="4.7109375" style="1" bestFit="1" customWidth="1"/>
    <col min="9236" max="9236" width="3.7109375" style="1" bestFit="1" customWidth="1"/>
    <col min="9237" max="9237" width="4.7109375" style="1" bestFit="1" customWidth="1"/>
    <col min="9238" max="9247" width="3.7109375" style="1" bestFit="1" customWidth="1"/>
    <col min="9248" max="9248" width="4.42578125" style="1" bestFit="1" customWidth="1"/>
    <col min="9249" max="9250" width="3.7109375" style="1" bestFit="1" customWidth="1"/>
    <col min="9251" max="9252" width="4.42578125" style="1" bestFit="1" customWidth="1"/>
    <col min="9253" max="9253" width="11.42578125" style="1"/>
    <col min="9254" max="9254" width="10.7109375" style="1" customWidth="1"/>
    <col min="9255" max="9476" width="11.42578125" style="1"/>
    <col min="9477" max="9477" width="15.140625" style="1" customWidth="1"/>
    <col min="9478" max="9478" width="3.85546875" style="1" bestFit="1" customWidth="1"/>
    <col min="9479" max="9480" width="3.7109375" style="1" bestFit="1" customWidth="1"/>
    <col min="9481" max="9481" width="4.7109375" style="1" bestFit="1" customWidth="1"/>
    <col min="9482" max="9482" width="4.42578125" style="1" bestFit="1" customWidth="1"/>
    <col min="9483" max="9483" width="4.7109375" style="1" bestFit="1" customWidth="1"/>
    <col min="9484" max="9485" width="3.7109375" style="1" bestFit="1" customWidth="1"/>
    <col min="9486" max="9486" width="5.42578125" style="1" bestFit="1" customWidth="1"/>
    <col min="9487" max="9487" width="4.7109375" style="1" bestFit="1" customWidth="1"/>
    <col min="9488" max="9488" width="4.42578125" style="1" customWidth="1"/>
    <col min="9489" max="9489" width="4.7109375" style="1" bestFit="1" customWidth="1"/>
    <col min="9490" max="9490" width="5.42578125" style="1" bestFit="1" customWidth="1"/>
    <col min="9491" max="9491" width="4.7109375" style="1" bestFit="1" customWidth="1"/>
    <col min="9492" max="9492" width="3.7109375" style="1" bestFit="1" customWidth="1"/>
    <col min="9493" max="9493" width="4.7109375" style="1" bestFit="1" customWidth="1"/>
    <col min="9494" max="9503" width="3.7109375" style="1" bestFit="1" customWidth="1"/>
    <col min="9504" max="9504" width="4.42578125" style="1" bestFit="1" customWidth="1"/>
    <col min="9505" max="9506" width="3.7109375" style="1" bestFit="1" customWidth="1"/>
    <col min="9507" max="9508" width="4.42578125" style="1" bestFit="1" customWidth="1"/>
    <col min="9509" max="9509" width="11.42578125" style="1"/>
    <col min="9510" max="9510" width="10.7109375" style="1" customWidth="1"/>
    <col min="9511" max="9732" width="11.42578125" style="1"/>
    <col min="9733" max="9733" width="15.140625" style="1" customWidth="1"/>
    <col min="9734" max="9734" width="3.85546875" style="1" bestFit="1" customWidth="1"/>
    <col min="9735" max="9736" width="3.7109375" style="1" bestFit="1" customWidth="1"/>
    <col min="9737" max="9737" width="4.7109375" style="1" bestFit="1" customWidth="1"/>
    <col min="9738" max="9738" width="4.42578125" style="1" bestFit="1" customWidth="1"/>
    <col min="9739" max="9739" width="4.7109375" style="1" bestFit="1" customWidth="1"/>
    <col min="9740" max="9741" width="3.7109375" style="1" bestFit="1" customWidth="1"/>
    <col min="9742" max="9742" width="5.42578125" style="1" bestFit="1" customWidth="1"/>
    <col min="9743" max="9743" width="4.7109375" style="1" bestFit="1" customWidth="1"/>
    <col min="9744" max="9744" width="4.42578125" style="1" customWidth="1"/>
    <col min="9745" max="9745" width="4.7109375" style="1" bestFit="1" customWidth="1"/>
    <col min="9746" max="9746" width="5.42578125" style="1" bestFit="1" customWidth="1"/>
    <col min="9747" max="9747" width="4.7109375" style="1" bestFit="1" customWidth="1"/>
    <col min="9748" max="9748" width="3.7109375" style="1" bestFit="1" customWidth="1"/>
    <col min="9749" max="9749" width="4.7109375" style="1" bestFit="1" customWidth="1"/>
    <col min="9750" max="9759" width="3.7109375" style="1" bestFit="1" customWidth="1"/>
    <col min="9760" max="9760" width="4.42578125" style="1" bestFit="1" customWidth="1"/>
    <col min="9761" max="9762" width="3.7109375" style="1" bestFit="1" customWidth="1"/>
    <col min="9763" max="9764" width="4.42578125" style="1" bestFit="1" customWidth="1"/>
    <col min="9765" max="9765" width="11.42578125" style="1"/>
    <col min="9766" max="9766" width="10.7109375" style="1" customWidth="1"/>
    <col min="9767" max="9988" width="11.42578125" style="1"/>
    <col min="9989" max="9989" width="15.140625" style="1" customWidth="1"/>
    <col min="9990" max="9990" width="3.85546875" style="1" bestFit="1" customWidth="1"/>
    <col min="9991" max="9992" width="3.7109375" style="1" bestFit="1" customWidth="1"/>
    <col min="9993" max="9993" width="4.7109375" style="1" bestFit="1" customWidth="1"/>
    <col min="9994" max="9994" width="4.42578125" style="1" bestFit="1" customWidth="1"/>
    <col min="9995" max="9995" width="4.7109375" style="1" bestFit="1" customWidth="1"/>
    <col min="9996" max="9997" width="3.7109375" style="1" bestFit="1" customWidth="1"/>
    <col min="9998" max="9998" width="5.42578125" style="1" bestFit="1" customWidth="1"/>
    <col min="9999" max="9999" width="4.7109375" style="1" bestFit="1" customWidth="1"/>
    <col min="10000" max="10000" width="4.42578125" style="1" customWidth="1"/>
    <col min="10001" max="10001" width="4.7109375" style="1" bestFit="1" customWidth="1"/>
    <col min="10002" max="10002" width="5.42578125" style="1" bestFit="1" customWidth="1"/>
    <col min="10003" max="10003" width="4.7109375" style="1" bestFit="1" customWidth="1"/>
    <col min="10004" max="10004" width="3.7109375" style="1" bestFit="1" customWidth="1"/>
    <col min="10005" max="10005" width="4.7109375" style="1" bestFit="1" customWidth="1"/>
    <col min="10006" max="10015" width="3.7109375" style="1" bestFit="1" customWidth="1"/>
    <col min="10016" max="10016" width="4.42578125" style="1" bestFit="1" customWidth="1"/>
    <col min="10017" max="10018" width="3.7109375" style="1" bestFit="1" customWidth="1"/>
    <col min="10019" max="10020" width="4.42578125" style="1" bestFit="1" customWidth="1"/>
    <col min="10021" max="10021" width="11.42578125" style="1"/>
    <col min="10022" max="10022" width="10.7109375" style="1" customWidth="1"/>
    <col min="10023" max="10244" width="11.42578125" style="1"/>
    <col min="10245" max="10245" width="15.140625" style="1" customWidth="1"/>
    <col min="10246" max="10246" width="3.85546875" style="1" bestFit="1" customWidth="1"/>
    <col min="10247" max="10248" width="3.7109375" style="1" bestFit="1" customWidth="1"/>
    <col min="10249" max="10249" width="4.7109375" style="1" bestFit="1" customWidth="1"/>
    <col min="10250" max="10250" width="4.42578125" style="1" bestFit="1" customWidth="1"/>
    <col min="10251" max="10251" width="4.7109375" style="1" bestFit="1" customWidth="1"/>
    <col min="10252" max="10253" width="3.7109375" style="1" bestFit="1" customWidth="1"/>
    <col min="10254" max="10254" width="5.42578125" style="1" bestFit="1" customWidth="1"/>
    <col min="10255" max="10255" width="4.7109375" style="1" bestFit="1" customWidth="1"/>
    <col min="10256" max="10256" width="4.42578125" style="1" customWidth="1"/>
    <col min="10257" max="10257" width="4.7109375" style="1" bestFit="1" customWidth="1"/>
    <col min="10258" max="10258" width="5.42578125" style="1" bestFit="1" customWidth="1"/>
    <col min="10259" max="10259" width="4.7109375" style="1" bestFit="1" customWidth="1"/>
    <col min="10260" max="10260" width="3.7109375" style="1" bestFit="1" customWidth="1"/>
    <col min="10261" max="10261" width="4.7109375" style="1" bestFit="1" customWidth="1"/>
    <col min="10262" max="10271" width="3.7109375" style="1" bestFit="1" customWidth="1"/>
    <col min="10272" max="10272" width="4.42578125" style="1" bestFit="1" customWidth="1"/>
    <col min="10273" max="10274" width="3.7109375" style="1" bestFit="1" customWidth="1"/>
    <col min="10275" max="10276" width="4.42578125" style="1" bestFit="1" customWidth="1"/>
    <col min="10277" max="10277" width="11.42578125" style="1"/>
    <col min="10278" max="10278" width="10.7109375" style="1" customWidth="1"/>
    <col min="10279" max="10500" width="11.42578125" style="1"/>
    <col min="10501" max="10501" width="15.140625" style="1" customWidth="1"/>
    <col min="10502" max="10502" width="3.85546875" style="1" bestFit="1" customWidth="1"/>
    <col min="10503" max="10504" width="3.7109375" style="1" bestFit="1" customWidth="1"/>
    <col min="10505" max="10505" width="4.7109375" style="1" bestFit="1" customWidth="1"/>
    <col min="10506" max="10506" width="4.42578125" style="1" bestFit="1" customWidth="1"/>
    <col min="10507" max="10507" width="4.7109375" style="1" bestFit="1" customWidth="1"/>
    <col min="10508" max="10509" width="3.7109375" style="1" bestFit="1" customWidth="1"/>
    <col min="10510" max="10510" width="5.42578125" style="1" bestFit="1" customWidth="1"/>
    <col min="10511" max="10511" width="4.7109375" style="1" bestFit="1" customWidth="1"/>
    <col min="10512" max="10512" width="4.42578125" style="1" customWidth="1"/>
    <col min="10513" max="10513" width="4.7109375" style="1" bestFit="1" customWidth="1"/>
    <col min="10514" max="10514" width="5.42578125" style="1" bestFit="1" customWidth="1"/>
    <col min="10515" max="10515" width="4.7109375" style="1" bestFit="1" customWidth="1"/>
    <col min="10516" max="10516" width="3.7109375" style="1" bestFit="1" customWidth="1"/>
    <col min="10517" max="10517" width="4.7109375" style="1" bestFit="1" customWidth="1"/>
    <col min="10518" max="10527" width="3.7109375" style="1" bestFit="1" customWidth="1"/>
    <col min="10528" max="10528" width="4.42578125" style="1" bestFit="1" customWidth="1"/>
    <col min="10529" max="10530" width="3.7109375" style="1" bestFit="1" customWidth="1"/>
    <col min="10531" max="10532" width="4.42578125" style="1" bestFit="1" customWidth="1"/>
    <col min="10533" max="10533" width="11.42578125" style="1"/>
    <col min="10534" max="10534" width="10.7109375" style="1" customWidth="1"/>
    <col min="10535" max="10756" width="11.42578125" style="1"/>
    <col min="10757" max="10757" width="15.140625" style="1" customWidth="1"/>
    <col min="10758" max="10758" width="3.85546875" style="1" bestFit="1" customWidth="1"/>
    <col min="10759" max="10760" width="3.7109375" style="1" bestFit="1" customWidth="1"/>
    <col min="10761" max="10761" width="4.7109375" style="1" bestFit="1" customWidth="1"/>
    <col min="10762" max="10762" width="4.42578125" style="1" bestFit="1" customWidth="1"/>
    <col min="10763" max="10763" width="4.7109375" style="1" bestFit="1" customWidth="1"/>
    <col min="10764" max="10765" width="3.7109375" style="1" bestFit="1" customWidth="1"/>
    <col min="10766" max="10766" width="5.42578125" style="1" bestFit="1" customWidth="1"/>
    <col min="10767" max="10767" width="4.7109375" style="1" bestFit="1" customWidth="1"/>
    <col min="10768" max="10768" width="4.42578125" style="1" customWidth="1"/>
    <col min="10769" max="10769" width="4.7109375" style="1" bestFit="1" customWidth="1"/>
    <col min="10770" max="10770" width="5.42578125" style="1" bestFit="1" customWidth="1"/>
    <col min="10771" max="10771" width="4.7109375" style="1" bestFit="1" customWidth="1"/>
    <col min="10772" max="10772" width="3.7109375" style="1" bestFit="1" customWidth="1"/>
    <col min="10773" max="10773" width="4.7109375" style="1" bestFit="1" customWidth="1"/>
    <col min="10774" max="10783" width="3.7109375" style="1" bestFit="1" customWidth="1"/>
    <col min="10784" max="10784" width="4.42578125" style="1" bestFit="1" customWidth="1"/>
    <col min="10785" max="10786" width="3.7109375" style="1" bestFit="1" customWidth="1"/>
    <col min="10787" max="10788" width="4.42578125" style="1" bestFit="1" customWidth="1"/>
    <col min="10789" max="10789" width="11.42578125" style="1"/>
    <col min="10790" max="10790" width="10.7109375" style="1" customWidth="1"/>
    <col min="10791" max="11012" width="11.42578125" style="1"/>
    <col min="11013" max="11013" width="15.140625" style="1" customWidth="1"/>
    <col min="11014" max="11014" width="3.85546875" style="1" bestFit="1" customWidth="1"/>
    <col min="11015" max="11016" width="3.7109375" style="1" bestFit="1" customWidth="1"/>
    <col min="11017" max="11017" width="4.7109375" style="1" bestFit="1" customWidth="1"/>
    <col min="11018" max="11018" width="4.42578125" style="1" bestFit="1" customWidth="1"/>
    <col min="11019" max="11019" width="4.7109375" style="1" bestFit="1" customWidth="1"/>
    <col min="11020" max="11021" width="3.7109375" style="1" bestFit="1" customWidth="1"/>
    <col min="11022" max="11022" width="5.42578125" style="1" bestFit="1" customWidth="1"/>
    <col min="11023" max="11023" width="4.7109375" style="1" bestFit="1" customWidth="1"/>
    <col min="11024" max="11024" width="4.42578125" style="1" customWidth="1"/>
    <col min="11025" max="11025" width="4.7109375" style="1" bestFit="1" customWidth="1"/>
    <col min="11026" max="11026" width="5.42578125" style="1" bestFit="1" customWidth="1"/>
    <col min="11027" max="11027" width="4.7109375" style="1" bestFit="1" customWidth="1"/>
    <col min="11028" max="11028" width="3.7109375" style="1" bestFit="1" customWidth="1"/>
    <col min="11029" max="11029" width="4.7109375" style="1" bestFit="1" customWidth="1"/>
    <col min="11030" max="11039" width="3.7109375" style="1" bestFit="1" customWidth="1"/>
    <col min="11040" max="11040" width="4.42578125" style="1" bestFit="1" customWidth="1"/>
    <col min="11041" max="11042" width="3.7109375" style="1" bestFit="1" customWidth="1"/>
    <col min="11043" max="11044" width="4.42578125" style="1" bestFit="1" customWidth="1"/>
    <col min="11045" max="11045" width="11.42578125" style="1"/>
    <col min="11046" max="11046" width="10.7109375" style="1" customWidth="1"/>
    <col min="11047" max="11268" width="11.42578125" style="1"/>
    <col min="11269" max="11269" width="15.140625" style="1" customWidth="1"/>
    <col min="11270" max="11270" width="3.85546875" style="1" bestFit="1" customWidth="1"/>
    <col min="11271" max="11272" width="3.7109375" style="1" bestFit="1" customWidth="1"/>
    <col min="11273" max="11273" width="4.7109375" style="1" bestFit="1" customWidth="1"/>
    <col min="11274" max="11274" width="4.42578125" style="1" bestFit="1" customWidth="1"/>
    <col min="11275" max="11275" width="4.7109375" style="1" bestFit="1" customWidth="1"/>
    <col min="11276" max="11277" width="3.7109375" style="1" bestFit="1" customWidth="1"/>
    <col min="11278" max="11278" width="5.42578125" style="1" bestFit="1" customWidth="1"/>
    <col min="11279" max="11279" width="4.7109375" style="1" bestFit="1" customWidth="1"/>
    <col min="11280" max="11280" width="4.42578125" style="1" customWidth="1"/>
    <col min="11281" max="11281" width="4.7109375" style="1" bestFit="1" customWidth="1"/>
    <col min="11282" max="11282" width="5.42578125" style="1" bestFit="1" customWidth="1"/>
    <col min="11283" max="11283" width="4.7109375" style="1" bestFit="1" customWidth="1"/>
    <col min="11284" max="11284" width="3.7109375" style="1" bestFit="1" customWidth="1"/>
    <col min="11285" max="11285" width="4.7109375" style="1" bestFit="1" customWidth="1"/>
    <col min="11286" max="11295" width="3.7109375" style="1" bestFit="1" customWidth="1"/>
    <col min="11296" max="11296" width="4.42578125" style="1" bestFit="1" customWidth="1"/>
    <col min="11297" max="11298" width="3.7109375" style="1" bestFit="1" customWidth="1"/>
    <col min="11299" max="11300" width="4.42578125" style="1" bestFit="1" customWidth="1"/>
    <col min="11301" max="11301" width="11.42578125" style="1"/>
    <col min="11302" max="11302" width="10.7109375" style="1" customWidth="1"/>
    <col min="11303" max="11524" width="11.42578125" style="1"/>
    <col min="11525" max="11525" width="15.140625" style="1" customWidth="1"/>
    <col min="11526" max="11526" width="3.85546875" style="1" bestFit="1" customWidth="1"/>
    <col min="11527" max="11528" width="3.7109375" style="1" bestFit="1" customWidth="1"/>
    <col min="11529" max="11529" width="4.7109375" style="1" bestFit="1" customWidth="1"/>
    <col min="11530" max="11530" width="4.42578125" style="1" bestFit="1" customWidth="1"/>
    <col min="11531" max="11531" width="4.7109375" style="1" bestFit="1" customWidth="1"/>
    <col min="11532" max="11533" width="3.7109375" style="1" bestFit="1" customWidth="1"/>
    <col min="11534" max="11534" width="5.42578125" style="1" bestFit="1" customWidth="1"/>
    <col min="11535" max="11535" width="4.7109375" style="1" bestFit="1" customWidth="1"/>
    <col min="11536" max="11536" width="4.42578125" style="1" customWidth="1"/>
    <col min="11537" max="11537" width="4.7109375" style="1" bestFit="1" customWidth="1"/>
    <col min="11538" max="11538" width="5.42578125" style="1" bestFit="1" customWidth="1"/>
    <col min="11539" max="11539" width="4.7109375" style="1" bestFit="1" customWidth="1"/>
    <col min="11540" max="11540" width="3.7109375" style="1" bestFit="1" customWidth="1"/>
    <col min="11541" max="11541" width="4.7109375" style="1" bestFit="1" customWidth="1"/>
    <col min="11542" max="11551" width="3.7109375" style="1" bestFit="1" customWidth="1"/>
    <col min="11552" max="11552" width="4.42578125" style="1" bestFit="1" customWidth="1"/>
    <col min="11553" max="11554" width="3.7109375" style="1" bestFit="1" customWidth="1"/>
    <col min="11555" max="11556" width="4.42578125" style="1" bestFit="1" customWidth="1"/>
    <col min="11557" max="11557" width="11.42578125" style="1"/>
    <col min="11558" max="11558" width="10.7109375" style="1" customWidth="1"/>
    <col min="11559" max="11780" width="11.42578125" style="1"/>
    <col min="11781" max="11781" width="15.140625" style="1" customWidth="1"/>
    <col min="11782" max="11782" width="3.85546875" style="1" bestFit="1" customWidth="1"/>
    <col min="11783" max="11784" width="3.7109375" style="1" bestFit="1" customWidth="1"/>
    <col min="11785" max="11785" width="4.7109375" style="1" bestFit="1" customWidth="1"/>
    <col min="11786" max="11786" width="4.42578125" style="1" bestFit="1" customWidth="1"/>
    <col min="11787" max="11787" width="4.7109375" style="1" bestFit="1" customWidth="1"/>
    <col min="11788" max="11789" width="3.7109375" style="1" bestFit="1" customWidth="1"/>
    <col min="11790" max="11790" width="5.42578125" style="1" bestFit="1" customWidth="1"/>
    <col min="11791" max="11791" width="4.7109375" style="1" bestFit="1" customWidth="1"/>
    <col min="11792" max="11792" width="4.42578125" style="1" customWidth="1"/>
    <col min="11793" max="11793" width="4.7109375" style="1" bestFit="1" customWidth="1"/>
    <col min="11794" max="11794" width="5.42578125" style="1" bestFit="1" customWidth="1"/>
    <col min="11795" max="11795" width="4.7109375" style="1" bestFit="1" customWidth="1"/>
    <col min="11796" max="11796" width="3.7109375" style="1" bestFit="1" customWidth="1"/>
    <col min="11797" max="11797" width="4.7109375" style="1" bestFit="1" customWidth="1"/>
    <col min="11798" max="11807" width="3.7109375" style="1" bestFit="1" customWidth="1"/>
    <col min="11808" max="11808" width="4.42578125" style="1" bestFit="1" customWidth="1"/>
    <col min="11809" max="11810" width="3.7109375" style="1" bestFit="1" customWidth="1"/>
    <col min="11811" max="11812" width="4.42578125" style="1" bestFit="1" customWidth="1"/>
    <col min="11813" max="11813" width="11.42578125" style="1"/>
    <col min="11814" max="11814" width="10.7109375" style="1" customWidth="1"/>
    <col min="11815" max="12036" width="11.42578125" style="1"/>
    <col min="12037" max="12037" width="15.140625" style="1" customWidth="1"/>
    <col min="12038" max="12038" width="3.85546875" style="1" bestFit="1" customWidth="1"/>
    <col min="12039" max="12040" width="3.7109375" style="1" bestFit="1" customWidth="1"/>
    <col min="12041" max="12041" width="4.7109375" style="1" bestFit="1" customWidth="1"/>
    <col min="12042" max="12042" width="4.42578125" style="1" bestFit="1" customWidth="1"/>
    <col min="12043" max="12043" width="4.7109375" style="1" bestFit="1" customWidth="1"/>
    <col min="12044" max="12045" width="3.7109375" style="1" bestFit="1" customWidth="1"/>
    <col min="12046" max="12046" width="5.42578125" style="1" bestFit="1" customWidth="1"/>
    <col min="12047" max="12047" width="4.7109375" style="1" bestFit="1" customWidth="1"/>
    <col min="12048" max="12048" width="4.42578125" style="1" customWidth="1"/>
    <col min="12049" max="12049" width="4.7109375" style="1" bestFit="1" customWidth="1"/>
    <col min="12050" max="12050" width="5.42578125" style="1" bestFit="1" customWidth="1"/>
    <col min="12051" max="12051" width="4.7109375" style="1" bestFit="1" customWidth="1"/>
    <col min="12052" max="12052" width="3.7109375" style="1" bestFit="1" customWidth="1"/>
    <col min="12053" max="12053" width="4.7109375" style="1" bestFit="1" customWidth="1"/>
    <col min="12054" max="12063" width="3.7109375" style="1" bestFit="1" customWidth="1"/>
    <col min="12064" max="12064" width="4.42578125" style="1" bestFit="1" customWidth="1"/>
    <col min="12065" max="12066" width="3.7109375" style="1" bestFit="1" customWidth="1"/>
    <col min="12067" max="12068" width="4.42578125" style="1" bestFit="1" customWidth="1"/>
    <col min="12069" max="12069" width="11.42578125" style="1"/>
    <col min="12070" max="12070" width="10.7109375" style="1" customWidth="1"/>
    <col min="12071" max="12292" width="11.42578125" style="1"/>
    <col min="12293" max="12293" width="15.140625" style="1" customWidth="1"/>
    <col min="12294" max="12294" width="3.85546875" style="1" bestFit="1" customWidth="1"/>
    <col min="12295" max="12296" width="3.7109375" style="1" bestFit="1" customWidth="1"/>
    <col min="12297" max="12297" width="4.7109375" style="1" bestFit="1" customWidth="1"/>
    <col min="12298" max="12298" width="4.42578125" style="1" bestFit="1" customWidth="1"/>
    <col min="12299" max="12299" width="4.7109375" style="1" bestFit="1" customWidth="1"/>
    <col min="12300" max="12301" width="3.7109375" style="1" bestFit="1" customWidth="1"/>
    <col min="12302" max="12302" width="5.42578125" style="1" bestFit="1" customWidth="1"/>
    <col min="12303" max="12303" width="4.7109375" style="1" bestFit="1" customWidth="1"/>
    <col min="12304" max="12304" width="4.42578125" style="1" customWidth="1"/>
    <col min="12305" max="12305" width="4.7109375" style="1" bestFit="1" customWidth="1"/>
    <col min="12306" max="12306" width="5.42578125" style="1" bestFit="1" customWidth="1"/>
    <col min="12307" max="12307" width="4.7109375" style="1" bestFit="1" customWidth="1"/>
    <col min="12308" max="12308" width="3.7109375" style="1" bestFit="1" customWidth="1"/>
    <col min="12309" max="12309" width="4.7109375" style="1" bestFit="1" customWidth="1"/>
    <col min="12310" max="12319" width="3.7109375" style="1" bestFit="1" customWidth="1"/>
    <col min="12320" max="12320" width="4.42578125" style="1" bestFit="1" customWidth="1"/>
    <col min="12321" max="12322" width="3.7109375" style="1" bestFit="1" customWidth="1"/>
    <col min="12323" max="12324" width="4.42578125" style="1" bestFit="1" customWidth="1"/>
    <col min="12325" max="12325" width="11.42578125" style="1"/>
    <col min="12326" max="12326" width="10.7109375" style="1" customWidth="1"/>
    <col min="12327" max="12548" width="11.42578125" style="1"/>
    <col min="12549" max="12549" width="15.140625" style="1" customWidth="1"/>
    <col min="12550" max="12550" width="3.85546875" style="1" bestFit="1" customWidth="1"/>
    <col min="12551" max="12552" width="3.7109375" style="1" bestFit="1" customWidth="1"/>
    <col min="12553" max="12553" width="4.7109375" style="1" bestFit="1" customWidth="1"/>
    <col min="12554" max="12554" width="4.42578125" style="1" bestFit="1" customWidth="1"/>
    <col min="12555" max="12555" width="4.7109375" style="1" bestFit="1" customWidth="1"/>
    <col min="12556" max="12557" width="3.7109375" style="1" bestFit="1" customWidth="1"/>
    <col min="12558" max="12558" width="5.42578125" style="1" bestFit="1" customWidth="1"/>
    <col min="12559" max="12559" width="4.7109375" style="1" bestFit="1" customWidth="1"/>
    <col min="12560" max="12560" width="4.42578125" style="1" customWidth="1"/>
    <col min="12561" max="12561" width="4.7109375" style="1" bestFit="1" customWidth="1"/>
    <col min="12562" max="12562" width="5.42578125" style="1" bestFit="1" customWidth="1"/>
    <col min="12563" max="12563" width="4.7109375" style="1" bestFit="1" customWidth="1"/>
    <col min="12564" max="12564" width="3.7109375" style="1" bestFit="1" customWidth="1"/>
    <col min="12565" max="12565" width="4.7109375" style="1" bestFit="1" customWidth="1"/>
    <col min="12566" max="12575" width="3.7109375" style="1" bestFit="1" customWidth="1"/>
    <col min="12576" max="12576" width="4.42578125" style="1" bestFit="1" customWidth="1"/>
    <col min="12577" max="12578" width="3.7109375" style="1" bestFit="1" customWidth="1"/>
    <col min="12579" max="12580" width="4.42578125" style="1" bestFit="1" customWidth="1"/>
    <col min="12581" max="12581" width="11.42578125" style="1"/>
    <col min="12582" max="12582" width="10.7109375" style="1" customWidth="1"/>
    <col min="12583" max="12804" width="11.42578125" style="1"/>
    <col min="12805" max="12805" width="15.140625" style="1" customWidth="1"/>
    <col min="12806" max="12806" width="3.85546875" style="1" bestFit="1" customWidth="1"/>
    <col min="12807" max="12808" width="3.7109375" style="1" bestFit="1" customWidth="1"/>
    <col min="12809" max="12809" width="4.7109375" style="1" bestFit="1" customWidth="1"/>
    <col min="12810" max="12810" width="4.42578125" style="1" bestFit="1" customWidth="1"/>
    <col min="12811" max="12811" width="4.7109375" style="1" bestFit="1" customWidth="1"/>
    <col min="12812" max="12813" width="3.7109375" style="1" bestFit="1" customWidth="1"/>
    <col min="12814" max="12814" width="5.42578125" style="1" bestFit="1" customWidth="1"/>
    <col min="12815" max="12815" width="4.7109375" style="1" bestFit="1" customWidth="1"/>
    <col min="12816" max="12816" width="4.42578125" style="1" customWidth="1"/>
    <col min="12817" max="12817" width="4.7109375" style="1" bestFit="1" customWidth="1"/>
    <col min="12818" max="12818" width="5.42578125" style="1" bestFit="1" customWidth="1"/>
    <col min="12819" max="12819" width="4.7109375" style="1" bestFit="1" customWidth="1"/>
    <col min="12820" max="12820" width="3.7109375" style="1" bestFit="1" customWidth="1"/>
    <col min="12821" max="12821" width="4.7109375" style="1" bestFit="1" customWidth="1"/>
    <col min="12822" max="12831" width="3.7109375" style="1" bestFit="1" customWidth="1"/>
    <col min="12832" max="12832" width="4.42578125" style="1" bestFit="1" customWidth="1"/>
    <col min="12833" max="12834" width="3.7109375" style="1" bestFit="1" customWidth="1"/>
    <col min="12835" max="12836" width="4.42578125" style="1" bestFit="1" customWidth="1"/>
    <col min="12837" max="12837" width="11.42578125" style="1"/>
    <col min="12838" max="12838" width="10.7109375" style="1" customWidth="1"/>
    <col min="12839" max="13060" width="11.42578125" style="1"/>
    <col min="13061" max="13061" width="15.140625" style="1" customWidth="1"/>
    <col min="13062" max="13062" width="3.85546875" style="1" bestFit="1" customWidth="1"/>
    <col min="13063" max="13064" width="3.7109375" style="1" bestFit="1" customWidth="1"/>
    <col min="13065" max="13065" width="4.7109375" style="1" bestFit="1" customWidth="1"/>
    <col min="13066" max="13066" width="4.42578125" style="1" bestFit="1" customWidth="1"/>
    <col min="13067" max="13067" width="4.7109375" style="1" bestFit="1" customWidth="1"/>
    <col min="13068" max="13069" width="3.7109375" style="1" bestFit="1" customWidth="1"/>
    <col min="13070" max="13070" width="5.42578125" style="1" bestFit="1" customWidth="1"/>
    <col min="13071" max="13071" width="4.7109375" style="1" bestFit="1" customWidth="1"/>
    <col min="13072" max="13072" width="4.42578125" style="1" customWidth="1"/>
    <col min="13073" max="13073" width="4.7109375" style="1" bestFit="1" customWidth="1"/>
    <col min="13074" max="13074" width="5.42578125" style="1" bestFit="1" customWidth="1"/>
    <col min="13075" max="13075" width="4.7109375" style="1" bestFit="1" customWidth="1"/>
    <col min="13076" max="13076" width="3.7109375" style="1" bestFit="1" customWidth="1"/>
    <col min="13077" max="13077" width="4.7109375" style="1" bestFit="1" customWidth="1"/>
    <col min="13078" max="13087" width="3.7109375" style="1" bestFit="1" customWidth="1"/>
    <col min="13088" max="13088" width="4.42578125" style="1" bestFit="1" customWidth="1"/>
    <col min="13089" max="13090" width="3.7109375" style="1" bestFit="1" customWidth="1"/>
    <col min="13091" max="13092" width="4.42578125" style="1" bestFit="1" customWidth="1"/>
    <col min="13093" max="13093" width="11.42578125" style="1"/>
    <col min="13094" max="13094" width="10.7109375" style="1" customWidth="1"/>
    <col min="13095" max="13316" width="11.42578125" style="1"/>
    <col min="13317" max="13317" width="15.140625" style="1" customWidth="1"/>
    <col min="13318" max="13318" width="3.85546875" style="1" bestFit="1" customWidth="1"/>
    <col min="13319" max="13320" width="3.7109375" style="1" bestFit="1" customWidth="1"/>
    <col min="13321" max="13321" width="4.7109375" style="1" bestFit="1" customWidth="1"/>
    <col min="13322" max="13322" width="4.42578125" style="1" bestFit="1" customWidth="1"/>
    <col min="13323" max="13323" width="4.7109375" style="1" bestFit="1" customWidth="1"/>
    <col min="13324" max="13325" width="3.7109375" style="1" bestFit="1" customWidth="1"/>
    <col min="13326" max="13326" width="5.42578125" style="1" bestFit="1" customWidth="1"/>
    <col min="13327" max="13327" width="4.7109375" style="1" bestFit="1" customWidth="1"/>
    <col min="13328" max="13328" width="4.42578125" style="1" customWidth="1"/>
    <col min="13329" max="13329" width="4.7109375" style="1" bestFit="1" customWidth="1"/>
    <col min="13330" max="13330" width="5.42578125" style="1" bestFit="1" customWidth="1"/>
    <col min="13331" max="13331" width="4.7109375" style="1" bestFit="1" customWidth="1"/>
    <col min="13332" max="13332" width="3.7109375" style="1" bestFit="1" customWidth="1"/>
    <col min="13333" max="13333" width="4.7109375" style="1" bestFit="1" customWidth="1"/>
    <col min="13334" max="13343" width="3.7109375" style="1" bestFit="1" customWidth="1"/>
    <col min="13344" max="13344" width="4.42578125" style="1" bestFit="1" customWidth="1"/>
    <col min="13345" max="13346" width="3.7109375" style="1" bestFit="1" customWidth="1"/>
    <col min="13347" max="13348" width="4.42578125" style="1" bestFit="1" customWidth="1"/>
    <col min="13349" max="13349" width="11.42578125" style="1"/>
    <col min="13350" max="13350" width="10.7109375" style="1" customWidth="1"/>
    <col min="13351" max="13572" width="11.42578125" style="1"/>
    <col min="13573" max="13573" width="15.140625" style="1" customWidth="1"/>
    <col min="13574" max="13574" width="3.85546875" style="1" bestFit="1" customWidth="1"/>
    <col min="13575" max="13576" width="3.7109375" style="1" bestFit="1" customWidth="1"/>
    <col min="13577" max="13577" width="4.7109375" style="1" bestFit="1" customWidth="1"/>
    <col min="13578" max="13578" width="4.42578125" style="1" bestFit="1" customWidth="1"/>
    <col min="13579" max="13579" width="4.7109375" style="1" bestFit="1" customWidth="1"/>
    <col min="13580" max="13581" width="3.7109375" style="1" bestFit="1" customWidth="1"/>
    <col min="13582" max="13582" width="5.42578125" style="1" bestFit="1" customWidth="1"/>
    <col min="13583" max="13583" width="4.7109375" style="1" bestFit="1" customWidth="1"/>
    <col min="13584" max="13584" width="4.42578125" style="1" customWidth="1"/>
    <col min="13585" max="13585" width="4.7109375" style="1" bestFit="1" customWidth="1"/>
    <col min="13586" max="13586" width="5.42578125" style="1" bestFit="1" customWidth="1"/>
    <col min="13587" max="13587" width="4.7109375" style="1" bestFit="1" customWidth="1"/>
    <col min="13588" max="13588" width="3.7109375" style="1" bestFit="1" customWidth="1"/>
    <col min="13589" max="13589" width="4.7109375" style="1" bestFit="1" customWidth="1"/>
    <col min="13590" max="13599" width="3.7109375" style="1" bestFit="1" customWidth="1"/>
    <col min="13600" max="13600" width="4.42578125" style="1" bestFit="1" customWidth="1"/>
    <col min="13601" max="13602" width="3.7109375" style="1" bestFit="1" customWidth="1"/>
    <col min="13603" max="13604" width="4.42578125" style="1" bestFit="1" customWidth="1"/>
    <col min="13605" max="13605" width="11.42578125" style="1"/>
    <col min="13606" max="13606" width="10.7109375" style="1" customWidth="1"/>
    <col min="13607" max="13828" width="11.42578125" style="1"/>
    <col min="13829" max="13829" width="15.140625" style="1" customWidth="1"/>
    <col min="13830" max="13830" width="3.85546875" style="1" bestFit="1" customWidth="1"/>
    <col min="13831" max="13832" width="3.7109375" style="1" bestFit="1" customWidth="1"/>
    <col min="13833" max="13833" width="4.7109375" style="1" bestFit="1" customWidth="1"/>
    <col min="13834" max="13834" width="4.42578125" style="1" bestFit="1" customWidth="1"/>
    <col min="13835" max="13835" width="4.7109375" style="1" bestFit="1" customWidth="1"/>
    <col min="13836" max="13837" width="3.7109375" style="1" bestFit="1" customWidth="1"/>
    <col min="13838" max="13838" width="5.42578125" style="1" bestFit="1" customWidth="1"/>
    <col min="13839" max="13839" width="4.7109375" style="1" bestFit="1" customWidth="1"/>
    <col min="13840" max="13840" width="4.42578125" style="1" customWidth="1"/>
    <col min="13841" max="13841" width="4.7109375" style="1" bestFit="1" customWidth="1"/>
    <col min="13842" max="13842" width="5.42578125" style="1" bestFit="1" customWidth="1"/>
    <col min="13843" max="13843" width="4.7109375" style="1" bestFit="1" customWidth="1"/>
    <col min="13844" max="13844" width="3.7109375" style="1" bestFit="1" customWidth="1"/>
    <col min="13845" max="13845" width="4.7109375" style="1" bestFit="1" customWidth="1"/>
    <col min="13846" max="13855" width="3.7109375" style="1" bestFit="1" customWidth="1"/>
    <col min="13856" max="13856" width="4.42578125" style="1" bestFit="1" customWidth="1"/>
    <col min="13857" max="13858" width="3.7109375" style="1" bestFit="1" customWidth="1"/>
    <col min="13859" max="13860" width="4.42578125" style="1" bestFit="1" customWidth="1"/>
    <col min="13861" max="13861" width="11.42578125" style="1"/>
    <col min="13862" max="13862" width="10.7109375" style="1" customWidth="1"/>
    <col min="13863" max="14084" width="11.42578125" style="1"/>
    <col min="14085" max="14085" width="15.140625" style="1" customWidth="1"/>
    <col min="14086" max="14086" width="3.85546875" style="1" bestFit="1" customWidth="1"/>
    <col min="14087" max="14088" width="3.7109375" style="1" bestFit="1" customWidth="1"/>
    <col min="14089" max="14089" width="4.7109375" style="1" bestFit="1" customWidth="1"/>
    <col min="14090" max="14090" width="4.42578125" style="1" bestFit="1" customWidth="1"/>
    <col min="14091" max="14091" width="4.7109375" style="1" bestFit="1" customWidth="1"/>
    <col min="14092" max="14093" width="3.7109375" style="1" bestFit="1" customWidth="1"/>
    <col min="14094" max="14094" width="5.42578125" style="1" bestFit="1" customWidth="1"/>
    <col min="14095" max="14095" width="4.7109375" style="1" bestFit="1" customWidth="1"/>
    <col min="14096" max="14096" width="4.42578125" style="1" customWidth="1"/>
    <col min="14097" max="14097" width="4.7109375" style="1" bestFit="1" customWidth="1"/>
    <col min="14098" max="14098" width="5.42578125" style="1" bestFit="1" customWidth="1"/>
    <col min="14099" max="14099" width="4.7109375" style="1" bestFit="1" customWidth="1"/>
    <col min="14100" max="14100" width="3.7109375" style="1" bestFit="1" customWidth="1"/>
    <col min="14101" max="14101" width="4.7109375" style="1" bestFit="1" customWidth="1"/>
    <col min="14102" max="14111" width="3.7109375" style="1" bestFit="1" customWidth="1"/>
    <col min="14112" max="14112" width="4.42578125" style="1" bestFit="1" customWidth="1"/>
    <col min="14113" max="14114" width="3.7109375" style="1" bestFit="1" customWidth="1"/>
    <col min="14115" max="14116" width="4.42578125" style="1" bestFit="1" customWidth="1"/>
    <col min="14117" max="14117" width="11.42578125" style="1"/>
    <col min="14118" max="14118" width="10.7109375" style="1" customWidth="1"/>
    <col min="14119" max="14340" width="11.42578125" style="1"/>
    <col min="14341" max="14341" width="15.140625" style="1" customWidth="1"/>
    <col min="14342" max="14342" width="3.85546875" style="1" bestFit="1" customWidth="1"/>
    <col min="14343" max="14344" width="3.7109375" style="1" bestFit="1" customWidth="1"/>
    <col min="14345" max="14345" width="4.7109375" style="1" bestFit="1" customWidth="1"/>
    <col min="14346" max="14346" width="4.42578125" style="1" bestFit="1" customWidth="1"/>
    <col min="14347" max="14347" width="4.7109375" style="1" bestFit="1" customWidth="1"/>
    <col min="14348" max="14349" width="3.7109375" style="1" bestFit="1" customWidth="1"/>
    <col min="14350" max="14350" width="5.42578125" style="1" bestFit="1" customWidth="1"/>
    <col min="14351" max="14351" width="4.7109375" style="1" bestFit="1" customWidth="1"/>
    <col min="14352" max="14352" width="4.42578125" style="1" customWidth="1"/>
    <col min="14353" max="14353" width="4.7109375" style="1" bestFit="1" customWidth="1"/>
    <col min="14354" max="14354" width="5.42578125" style="1" bestFit="1" customWidth="1"/>
    <col min="14355" max="14355" width="4.7109375" style="1" bestFit="1" customWidth="1"/>
    <col min="14356" max="14356" width="3.7109375" style="1" bestFit="1" customWidth="1"/>
    <col min="14357" max="14357" width="4.7109375" style="1" bestFit="1" customWidth="1"/>
    <col min="14358" max="14367" width="3.7109375" style="1" bestFit="1" customWidth="1"/>
    <col min="14368" max="14368" width="4.42578125" style="1" bestFit="1" customWidth="1"/>
    <col min="14369" max="14370" width="3.7109375" style="1" bestFit="1" customWidth="1"/>
    <col min="14371" max="14372" width="4.42578125" style="1" bestFit="1" customWidth="1"/>
    <col min="14373" max="14373" width="11.42578125" style="1"/>
    <col min="14374" max="14374" width="10.7109375" style="1" customWidth="1"/>
    <col min="14375" max="14596" width="11.42578125" style="1"/>
    <col min="14597" max="14597" width="15.140625" style="1" customWidth="1"/>
    <col min="14598" max="14598" width="3.85546875" style="1" bestFit="1" customWidth="1"/>
    <col min="14599" max="14600" width="3.7109375" style="1" bestFit="1" customWidth="1"/>
    <col min="14601" max="14601" width="4.7109375" style="1" bestFit="1" customWidth="1"/>
    <col min="14602" max="14602" width="4.42578125" style="1" bestFit="1" customWidth="1"/>
    <col min="14603" max="14603" width="4.7109375" style="1" bestFit="1" customWidth="1"/>
    <col min="14604" max="14605" width="3.7109375" style="1" bestFit="1" customWidth="1"/>
    <col min="14606" max="14606" width="5.42578125" style="1" bestFit="1" customWidth="1"/>
    <col min="14607" max="14607" width="4.7109375" style="1" bestFit="1" customWidth="1"/>
    <col min="14608" max="14608" width="4.42578125" style="1" customWidth="1"/>
    <col min="14609" max="14609" width="4.7109375" style="1" bestFit="1" customWidth="1"/>
    <col min="14610" max="14610" width="5.42578125" style="1" bestFit="1" customWidth="1"/>
    <col min="14611" max="14611" width="4.7109375" style="1" bestFit="1" customWidth="1"/>
    <col min="14612" max="14612" width="3.7109375" style="1" bestFit="1" customWidth="1"/>
    <col min="14613" max="14613" width="4.7109375" style="1" bestFit="1" customWidth="1"/>
    <col min="14614" max="14623" width="3.7109375" style="1" bestFit="1" customWidth="1"/>
    <col min="14624" max="14624" width="4.42578125" style="1" bestFit="1" customWidth="1"/>
    <col min="14625" max="14626" width="3.7109375" style="1" bestFit="1" customWidth="1"/>
    <col min="14627" max="14628" width="4.42578125" style="1" bestFit="1" customWidth="1"/>
    <col min="14629" max="14629" width="11.42578125" style="1"/>
    <col min="14630" max="14630" width="10.7109375" style="1" customWidth="1"/>
    <col min="14631" max="14852" width="11.42578125" style="1"/>
    <col min="14853" max="14853" width="15.140625" style="1" customWidth="1"/>
    <col min="14854" max="14854" width="3.85546875" style="1" bestFit="1" customWidth="1"/>
    <col min="14855" max="14856" width="3.7109375" style="1" bestFit="1" customWidth="1"/>
    <col min="14857" max="14857" width="4.7109375" style="1" bestFit="1" customWidth="1"/>
    <col min="14858" max="14858" width="4.42578125" style="1" bestFit="1" customWidth="1"/>
    <col min="14859" max="14859" width="4.7109375" style="1" bestFit="1" customWidth="1"/>
    <col min="14860" max="14861" width="3.7109375" style="1" bestFit="1" customWidth="1"/>
    <col min="14862" max="14862" width="5.42578125" style="1" bestFit="1" customWidth="1"/>
    <col min="14863" max="14863" width="4.7109375" style="1" bestFit="1" customWidth="1"/>
    <col min="14864" max="14864" width="4.42578125" style="1" customWidth="1"/>
    <col min="14865" max="14865" width="4.7109375" style="1" bestFit="1" customWidth="1"/>
    <col min="14866" max="14866" width="5.42578125" style="1" bestFit="1" customWidth="1"/>
    <col min="14867" max="14867" width="4.7109375" style="1" bestFit="1" customWidth="1"/>
    <col min="14868" max="14868" width="3.7109375" style="1" bestFit="1" customWidth="1"/>
    <col min="14869" max="14869" width="4.7109375" style="1" bestFit="1" customWidth="1"/>
    <col min="14870" max="14879" width="3.7109375" style="1" bestFit="1" customWidth="1"/>
    <col min="14880" max="14880" width="4.42578125" style="1" bestFit="1" customWidth="1"/>
    <col min="14881" max="14882" width="3.7109375" style="1" bestFit="1" customWidth="1"/>
    <col min="14883" max="14884" width="4.42578125" style="1" bestFit="1" customWidth="1"/>
    <col min="14885" max="14885" width="11.42578125" style="1"/>
    <col min="14886" max="14886" width="10.7109375" style="1" customWidth="1"/>
    <col min="14887" max="15108" width="11.42578125" style="1"/>
    <col min="15109" max="15109" width="15.140625" style="1" customWidth="1"/>
    <col min="15110" max="15110" width="3.85546875" style="1" bestFit="1" customWidth="1"/>
    <col min="15111" max="15112" width="3.7109375" style="1" bestFit="1" customWidth="1"/>
    <col min="15113" max="15113" width="4.7109375" style="1" bestFit="1" customWidth="1"/>
    <col min="15114" max="15114" width="4.42578125" style="1" bestFit="1" customWidth="1"/>
    <col min="15115" max="15115" width="4.7109375" style="1" bestFit="1" customWidth="1"/>
    <col min="15116" max="15117" width="3.7109375" style="1" bestFit="1" customWidth="1"/>
    <col min="15118" max="15118" width="5.42578125" style="1" bestFit="1" customWidth="1"/>
    <col min="15119" max="15119" width="4.7109375" style="1" bestFit="1" customWidth="1"/>
    <col min="15120" max="15120" width="4.42578125" style="1" customWidth="1"/>
    <col min="15121" max="15121" width="4.7109375" style="1" bestFit="1" customWidth="1"/>
    <col min="15122" max="15122" width="5.42578125" style="1" bestFit="1" customWidth="1"/>
    <col min="15123" max="15123" width="4.7109375" style="1" bestFit="1" customWidth="1"/>
    <col min="15124" max="15124" width="3.7109375" style="1" bestFit="1" customWidth="1"/>
    <col min="15125" max="15125" width="4.7109375" style="1" bestFit="1" customWidth="1"/>
    <col min="15126" max="15135" width="3.7109375" style="1" bestFit="1" customWidth="1"/>
    <col min="15136" max="15136" width="4.42578125" style="1" bestFit="1" customWidth="1"/>
    <col min="15137" max="15138" width="3.7109375" style="1" bestFit="1" customWidth="1"/>
    <col min="15139" max="15140" width="4.42578125" style="1" bestFit="1" customWidth="1"/>
    <col min="15141" max="15141" width="11.42578125" style="1"/>
    <col min="15142" max="15142" width="10.7109375" style="1" customWidth="1"/>
    <col min="15143" max="15364" width="11.42578125" style="1"/>
    <col min="15365" max="15365" width="15.140625" style="1" customWidth="1"/>
    <col min="15366" max="15366" width="3.85546875" style="1" bestFit="1" customWidth="1"/>
    <col min="15367" max="15368" width="3.7109375" style="1" bestFit="1" customWidth="1"/>
    <col min="15369" max="15369" width="4.7109375" style="1" bestFit="1" customWidth="1"/>
    <col min="15370" max="15370" width="4.42578125" style="1" bestFit="1" customWidth="1"/>
    <col min="15371" max="15371" width="4.7109375" style="1" bestFit="1" customWidth="1"/>
    <col min="15372" max="15373" width="3.7109375" style="1" bestFit="1" customWidth="1"/>
    <col min="15374" max="15374" width="5.42578125" style="1" bestFit="1" customWidth="1"/>
    <col min="15375" max="15375" width="4.7109375" style="1" bestFit="1" customWidth="1"/>
    <col min="15376" max="15376" width="4.42578125" style="1" customWidth="1"/>
    <col min="15377" max="15377" width="4.7109375" style="1" bestFit="1" customWidth="1"/>
    <col min="15378" max="15378" width="5.42578125" style="1" bestFit="1" customWidth="1"/>
    <col min="15379" max="15379" width="4.7109375" style="1" bestFit="1" customWidth="1"/>
    <col min="15380" max="15380" width="3.7109375" style="1" bestFit="1" customWidth="1"/>
    <col min="15381" max="15381" width="4.7109375" style="1" bestFit="1" customWidth="1"/>
    <col min="15382" max="15391" width="3.7109375" style="1" bestFit="1" customWidth="1"/>
    <col min="15392" max="15392" width="4.42578125" style="1" bestFit="1" customWidth="1"/>
    <col min="15393" max="15394" width="3.7109375" style="1" bestFit="1" customWidth="1"/>
    <col min="15395" max="15396" width="4.42578125" style="1" bestFit="1" customWidth="1"/>
    <col min="15397" max="15397" width="11.42578125" style="1"/>
    <col min="15398" max="15398" width="10.7109375" style="1" customWidth="1"/>
    <col min="15399" max="15620" width="11.42578125" style="1"/>
    <col min="15621" max="15621" width="15.140625" style="1" customWidth="1"/>
    <col min="15622" max="15622" width="3.85546875" style="1" bestFit="1" customWidth="1"/>
    <col min="15623" max="15624" width="3.7109375" style="1" bestFit="1" customWidth="1"/>
    <col min="15625" max="15625" width="4.7109375" style="1" bestFit="1" customWidth="1"/>
    <col min="15626" max="15626" width="4.42578125" style="1" bestFit="1" customWidth="1"/>
    <col min="15627" max="15627" width="4.7109375" style="1" bestFit="1" customWidth="1"/>
    <col min="15628" max="15629" width="3.7109375" style="1" bestFit="1" customWidth="1"/>
    <col min="15630" max="15630" width="5.42578125" style="1" bestFit="1" customWidth="1"/>
    <col min="15631" max="15631" width="4.7109375" style="1" bestFit="1" customWidth="1"/>
    <col min="15632" max="15632" width="4.42578125" style="1" customWidth="1"/>
    <col min="15633" max="15633" width="4.7109375" style="1" bestFit="1" customWidth="1"/>
    <col min="15634" max="15634" width="5.42578125" style="1" bestFit="1" customWidth="1"/>
    <col min="15635" max="15635" width="4.7109375" style="1" bestFit="1" customWidth="1"/>
    <col min="15636" max="15636" width="3.7109375" style="1" bestFit="1" customWidth="1"/>
    <col min="15637" max="15637" width="4.7109375" style="1" bestFit="1" customWidth="1"/>
    <col min="15638" max="15647" width="3.7109375" style="1" bestFit="1" customWidth="1"/>
    <col min="15648" max="15648" width="4.42578125" style="1" bestFit="1" customWidth="1"/>
    <col min="15649" max="15650" width="3.7109375" style="1" bestFit="1" customWidth="1"/>
    <col min="15651" max="15652" width="4.42578125" style="1" bestFit="1" customWidth="1"/>
    <col min="15653" max="15653" width="11.42578125" style="1"/>
    <col min="15654" max="15654" width="10.7109375" style="1" customWidth="1"/>
    <col min="15655" max="15876" width="11.42578125" style="1"/>
    <col min="15877" max="15877" width="15.140625" style="1" customWidth="1"/>
    <col min="15878" max="15878" width="3.85546875" style="1" bestFit="1" customWidth="1"/>
    <col min="15879" max="15880" width="3.7109375" style="1" bestFit="1" customWidth="1"/>
    <col min="15881" max="15881" width="4.7109375" style="1" bestFit="1" customWidth="1"/>
    <col min="15882" max="15882" width="4.42578125" style="1" bestFit="1" customWidth="1"/>
    <col min="15883" max="15883" width="4.7109375" style="1" bestFit="1" customWidth="1"/>
    <col min="15884" max="15885" width="3.7109375" style="1" bestFit="1" customWidth="1"/>
    <col min="15886" max="15886" width="5.42578125" style="1" bestFit="1" customWidth="1"/>
    <col min="15887" max="15887" width="4.7109375" style="1" bestFit="1" customWidth="1"/>
    <col min="15888" max="15888" width="4.42578125" style="1" customWidth="1"/>
    <col min="15889" max="15889" width="4.7109375" style="1" bestFit="1" customWidth="1"/>
    <col min="15890" max="15890" width="5.42578125" style="1" bestFit="1" customWidth="1"/>
    <col min="15891" max="15891" width="4.7109375" style="1" bestFit="1" customWidth="1"/>
    <col min="15892" max="15892" width="3.7109375" style="1" bestFit="1" customWidth="1"/>
    <col min="15893" max="15893" width="4.7109375" style="1" bestFit="1" customWidth="1"/>
    <col min="15894" max="15903" width="3.7109375" style="1" bestFit="1" customWidth="1"/>
    <col min="15904" max="15904" width="4.42578125" style="1" bestFit="1" customWidth="1"/>
    <col min="15905" max="15906" width="3.7109375" style="1" bestFit="1" customWidth="1"/>
    <col min="15907" max="15908" width="4.42578125" style="1" bestFit="1" customWidth="1"/>
    <col min="15909" max="15909" width="11.42578125" style="1"/>
    <col min="15910" max="15910" width="10.7109375" style="1" customWidth="1"/>
    <col min="15911" max="16132" width="11.42578125" style="1"/>
    <col min="16133" max="16133" width="15.140625" style="1" customWidth="1"/>
    <col min="16134" max="16134" width="3.85546875" style="1" bestFit="1" customWidth="1"/>
    <col min="16135" max="16136" width="3.7109375" style="1" bestFit="1" customWidth="1"/>
    <col min="16137" max="16137" width="4.7109375" style="1" bestFit="1" customWidth="1"/>
    <col min="16138" max="16138" width="4.42578125" style="1" bestFit="1" customWidth="1"/>
    <col min="16139" max="16139" width="4.7109375" style="1" bestFit="1" customWidth="1"/>
    <col min="16140" max="16141" width="3.7109375" style="1" bestFit="1" customWidth="1"/>
    <col min="16142" max="16142" width="5.42578125" style="1" bestFit="1" customWidth="1"/>
    <col min="16143" max="16143" width="4.7109375" style="1" bestFit="1" customWidth="1"/>
    <col min="16144" max="16144" width="4.42578125" style="1" customWidth="1"/>
    <col min="16145" max="16145" width="4.7109375" style="1" bestFit="1" customWidth="1"/>
    <col min="16146" max="16146" width="5.42578125" style="1" bestFit="1" customWidth="1"/>
    <col min="16147" max="16147" width="4.7109375" style="1" bestFit="1" customWidth="1"/>
    <col min="16148" max="16148" width="3.7109375" style="1" bestFit="1" customWidth="1"/>
    <col min="16149" max="16149" width="4.7109375" style="1" bestFit="1" customWidth="1"/>
    <col min="16150" max="16159" width="3.7109375" style="1" bestFit="1" customWidth="1"/>
    <col min="16160" max="16160" width="4.42578125" style="1" bestFit="1" customWidth="1"/>
    <col min="16161" max="16162" width="3.7109375" style="1" bestFit="1" customWidth="1"/>
    <col min="16163" max="16164" width="4.42578125" style="1" bestFit="1" customWidth="1"/>
    <col min="16165" max="16165" width="11.42578125" style="1"/>
    <col min="16166" max="16166" width="10.7109375" style="1" customWidth="1"/>
    <col min="16167" max="16384" width="11.42578125" style="1"/>
  </cols>
  <sheetData>
    <row r="1" spans="2:38" hidden="1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</row>
    <row r="3" spans="2:38" ht="15" customHeight="1" x14ac:dyDescent="0.25">
      <c r="B3" s="202" t="s">
        <v>126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x14ac:dyDescent="0.2">
      <c r="B5" s="5" t="str">
        <f>CONCATENATE(C5,"_",D5)</f>
        <v>Altiplano_Matehuala</v>
      </c>
      <c r="C5" s="5" t="s">
        <v>0</v>
      </c>
      <c r="D5" s="5" t="s">
        <v>1</v>
      </c>
      <c r="E5" s="5" t="s">
        <v>1</v>
      </c>
      <c r="F5" s="135">
        <v>1.8</v>
      </c>
      <c r="G5" s="135">
        <v>0</v>
      </c>
      <c r="H5" s="159" t="s">
        <v>162</v>
      </c>
      <c r="I5" s="135">
        <v>0</v>
      </c>
      <c r="J5" s="158" t="s">
        <v>162</v>
      </c>
      <c r="K5" s="158" t="s">
        <v>162</v>
      </c>
      <c r="L5" s="158" t="s">
        <v>162</v>
      </c>
      <c r="M5" s="134">
        <v>8.9</v>
      </c>
      <c r="N5" s="134">
        <v>0</v>
      </c>
      <c r="O5" s="134">
        <v>0</v>
      </c>
      <c r="P5" s="134">
        <v>0</v>
      </c>
      <c r="Q5" s="134">
        <v>13.7</v>
      </c>
      <c r="R5" s="134">
        <v>9.6999999999999993</v>
      </c>
      <c r="S5" s="158" t="s">
        <v>162</v>
      </c>
      <c r="T5" s="134">
        <v>5.0999999999999996</v>
      </c>
      <c r="U5" s="134">
        <v>0</v>
      </c>
      <c r="V5" s="134">
        <v>0</v>
      </c>
      <c r="W5" s="134">
        <v>0</v>
      </c>
      <c r="X5" s="134">
        <v>0.9</v>
      </c>
      <c r="Y5" s="134">
        <v>4.2</v>
      </c>
      <c r="Z5" s="134">
        <v>32.5</v>
      </c>
      <c r="AA5" s="134">
        <v>9.1999999999999993</v>
      </c>
      <c r="AB5" s="134">
        <v>1</v>
      </c>
      <c r="AC5" s="134">
        <v>8.1999999999999993</v>
      </c>
      <c r="AD5" s="134">
        <v>0</v>
      </c>
      <c r="AE5" s="134">
        <v>0</v>
      </c>
      <c r="AF5" s="134">
        <v>0</v>
      </c>
      <c r="AG5" s="158" t="s">
        <v>162</v>
      </c>
      <c r="AH5" s="134">
        <v>0</v>
      </c>
      <c r="AI5" s="134">
        <v>13.7</v>
      </c>
      <c r="AJ5" s="134">
        <v>3</v>
      </c>
      <c r="AK5" s="22">
        <f>SUM(F5:AJ5)</f>
        <v>111.9</v>
      </c>
      <c r="AL5" s="20">
        <f>AVERAGE(F5:AJ5)</f>
        <v>4.476</v>
      </c>
    </row>
    <row r="6" spans="2:38" x14ac:dyDescent="0.2">
      <c r="B6" s="5" t="str">
        <f t="shared" ref="B6:B74" si="0">CONCATENATE(C6,"_",D6)</f>
        <v>Altiplano_Salinas</v>
      </c>
      <c r="C6" s="5" t="s">
        <v>0</v>
      </c>
      <c r="D6" s="5" t="s">
        <v>3</v>
      </c>
      <c r="E6" s="5" t="s">
        <v>3</v>
      </c>
      <c r="F6" s="158" t="s">
        <v>162</v>
      </c>
      <c r="G6" s="158" t="s">
        <v>162</v>
      </c>
      <c r="H6" s="134">
        <v>0</v>
      </c>
      <c r="I6" s="158" t="s">
        <v>162</v>
      </c>
      <c r="J6" s="134">
        <v>0</v>
      </c>
      <c r="K6" s="134">
        <v>2</v>
      </c>
      <c r="L6" s="134">
        <v>0</v>
      </c>
      <c r="M6" s="158" t="s">
        <v>162</v>
      </c>
      <c r="N6" s="158" t="s">
        <v>162</v>
      </c>
      <c r="O6" s="134">
        <v>0</v>
      </c>
      <c r="P6" s="134">
        <v>0</v>
      </c>
      <c r="Q6" s="134">
        <v>13.7</v>
      </c>
      <c r="R6" s="134">
        <v>9.5</v>
      </c>
      <c r="S6" s="158" t="s">
        <v>162</v>
      </c>
      <c r="T6" s="158" t="s">
        <v>162</v>
      </c>
      <c r="U6" s="158" t="s">
        <v>162</v>
      </c>
      <c r="V6" s="134">
        <v>0</v>
      </c>
      <c r="W6" s="134">
        <v>0.2</v>
      </c>
      <c r="X6" s="134">
        <v>1.5</v>
      </c>
      <c r="Y6" s="134">
        <v>4.5999999999999996</v>
      </c>
      <c r="Z6" s="134">
        <v>2.5</v>
      </c>
      <c r="AA6" s="158" t="s">
        <v>162</v>
      </c>
      <c r="AB6" s="158" t="s">
        <v>162</v>
      </c>
      <c r="AC6" s="134">
        <v>0</v>
      </c>
      <c r="AD6" s="134">
        <v>0</v>
      </c>
      <c r="AE6" s="134">
        <v>0</v>
      </c>
      <c r="AF6" s="134">
        <v>0</v>
      </c>
      <c r="AG6" s="134">
        <v>6</v>
      </c>
      <c r="AH6" s="158" t="s">
        <v>162</v>
      </c>
      <c r="AI6" s="158" t="s">
        <v>162</v>
      </c>
      <c r="AJ6" s="134">
        <v>0</v>
      </c>
      <c r="AK6" s="22">
        <f t="shared" ref="AK6:AK69" si="1">SUM(F6:AJ6)</f>
        <v>40</v>
      </c>
      <c r="AL6" s="20">
        <f>AVERAGE(F6:AJ6)</f>
        <v>2.1052631578947367</v>
      </c>
    </row>
    <row r="7" spans="2:38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134">
        <v>0</v>
      </c>
      <c r="G7" s="158" t="s">
        <v>162</v>
      </c>
      <c r="H7" s="158" t="s">
        <v>162</v>
      </c>
      <c r="I7" s="158" t="s">
        <v>162</v>
      </c>
      <c r="J7" s="158" t="s">
        <v>162</v>
      </c>
      <c r="K7" s="158" t="s">
        <v>162</v>
      </c>
      <c r="L7" s="134">
        <v>0</v>
      </c>
      <c r="M7" s="158" t="s">
        <v>162</v>
      </c>
      <c r="N7" s="158" t="s">
        <v>162</v>
      </c>
      <c r="O7" s="158" t="s">
        <v>162</v>
      </c>
      <c r="P7" s="158" t="s">
        <v>162</v>
      </c>
      <c r="Q7" s="158" t="s">
        <v>162</v>
      </c>
      <c r="R7" s="158" t="s">
        <v>162</v>
      </c>
      <c r="S7" s="158" t="s">
        <v>162</v>
      </c>
      <c r="T7" s="158" t="s">
        <v>162</v>
      </c>
      <c r="U7" s="158" t="s">
        <v>162</v>
      </c>
      <c r="V7" s="134">
        <v>0</v>
      </c>
      <c r="W7" s="158" t="s">
        <v>162</v>
      </c>
      <c r="X7" s="158" t="s">
        <v>162</v>
      </c>
      <c r="Y7" s="134">
        <v>0</v>
      </c>
      <c r="Z7" s="158" t="s">
        <v>162</v>
      </c>
      <c r="AA7" s="134">
        <v>0</v>
      </c>
      <c r="AB7" s="134" t="s">
        <v>166</v>
      </c>
      <c r="AC7" s="158" t="s">
        <v>162</v>
      </c>
      <c r="AD7" s="134">
        <v>0</v>
      </c>
      <c r="AE7" s="134">
        <v>0</v>
      </c>
      <c r="AF7" s="134">
        <v>0</v>
      </c>
      <c r="AG7" s="158" t="s">
        <v>162</v>
      </c>
      <c r="AH7" s="158" t="s">
        <v>162</v>
      </c>
      <c r="AI7" s="158" t="s">
        <v>162</v>
      </c>
      <c r="AJ7" s="158" t="s">
        <v>162</v>
      </c>
      <c r="AK7" s="22">
        <f t="shared" si="1"/>
        <v>0</v>
      </c>
      <c r="AL7" s="20">
        <f t="shared" ref="AL7:AL70" si="2">AVERAGE(F7:AJ7)</f>
        <v>0</v>
      </c>
    </row>
    <row r="8" spans="2:38" x14ac:dyDescent="0.2">
      <c r="B8" s="6" t="str">
        <f t="shared" si="0"/>
        <v>Centro_Presa Valentin Gama</v>
      </c>
      <c r="C8" s="6" t="s">
        <v>28</v>
      </c>
      <c r="D8" s="155" t="s">
        <v>33</v>
      </c>
      <c r="E8" s="6" t="s">
        <v>158</v>
      </c>
      <c r="F8" s="134">
        <v>0</v>
      </c>
      <c r="G8" s="134">
        <v>4.5</v>
      </c>
      <c r="H8" s="134">
        <v>0</v>
      </c>
      <c r="I8" s="134">
        <v>0</v>
      </c>
      <c r="J8" s="134">
        <v>0</v>
      </c>
      <c r="K8" s="158" t="s">
        <v>162</v>
      </c>
      <c r="L8" s="158" t="s">
        <v>162</v>
      </c>
      <c r="M8" s="134">
        <v>2.6</v>
      </c>
      <c r="N8" s="134">
        <v>0.4</v>
      </c>
      <c r="O8" s="134">
        <v>0</v>
      </c>
      <c r="P8" s="134">
        <v>37.5</v>
      </c>
      <c r="Q8" s="134">
        <v>23.2</v>
      </c>
      <c r="R8" s="134">
        <v>14.6</v>
      </c>
      <c r="S8" s="134">
        <v>7.6</v>
      </c>
      <c r="T8" s="134">
        <v>0</v>
      </c>
      <c r="U8" s="158" t="s">
        <v>162</v>
      </c>
      <c r="V8" s="134">
        <v>0</v>
      </c>
      <c r="W8" s="158" t="s">
        <v>162</v>
      </c>
      <c r="X8" s="134">
        <v>0.9</v>
      </c>
      <c r="Y8" s="134">
        <v>10.4</v>
      </c>
      <c r="Z8" s="134">
        <v>20.7</v>
      </c>
      <c r="AA8" s="134">
        <v>1.1000000000000001</v>
      </c>
      <c r="AB8" s="134">
        <v>3.7</v>
      </c>
      <c r="AC8" s="134">
        <v>0.2</v>
      </c>
      <c r="AD8" s="134">
        <v>0</v>
      </c>
      <c r="AE8" s="158" t="s">
        <v>162</v>
      </c>
      <c r="AF8" s="134">
        <v>3.9</v>
      </c>
      <c r="AG8" s="134">
        <v>0</v>
      </c>
      <c r="AH8" s="134">
        <v>0</v>
      </c>
      <c r="AI8" s="134">
        <v>0</v>
      </c>
      <c r="AJ8" s="134">
        <v>0</v>
      </c>
      <c r="AK8" s="22">
        <f t="shared" si="1"/>
        <v>131.30000000000001</v>
      </c>
      <c r="AL8" s="20">
        <f t="shared" si="2"/>
        <v>5.0500000000000007</v>
      </c>
    </row>
    <row r="9" spans="2:38" x14ac:dyDescent="0.2">
      <c r="B9" s="6" t="str">
        <f t="shared" si="0"/>
        <v>Centro_San Luis Potosí</v>
      </c>
      <c r="C9" s="6" t="s">
        <v>28</v>
      </c>
      <c r="D9" s="156" t="s">
        <v>4</v>
      </c>
      <c r="E9" s="6" t="s">
        <v>4</v>
      </c>
      <c r="F9" s="134">
        <v>0</v>
      </c>
      <c r="G9" s="134">
        <v>0</v>
      </c>
      <c r="H9" s="134">
        <v>0</v>
      </c>
      <c r="I9" s="134">
        <v>0</v>
      </c>
      <c r="J9" s="134">
        <v>0</v>
      </c>
      <c r="K9" s="134">
        <v>0</v>
      </c>
      <c r="L9" s="134">
        <v>0</v>
      </c>
      <c r="M9" s="134">
        <v>0.9</v>
      </c>
      <c r="N9" s="134">
        <v>0</v>
      </c>
      <c r="O9" s="134">
        <v>0</v>
      </c>
      <c r="P9" s="134">
        <v>18.7</v>
      </c>
      <c r="Q9" s="134">
        <v>45.4</v>
      </c>
      <c r="R9" s="134">
        <v>5.2</v>
      </c>
      <c r="S9" s="134">
        <v>0</v>
      </c>
      <c r="T9" s="134">
        <v>0</v>
      </c>
      <c r="U9" s="134">
        <v>0</v>
      </c>
      <c r="V9" s="134">
        <v>0</v>
      </c>
      <c r="W9" s="134">
        <v>1.1000000000000001</v>
      </c>
      <c r="X9" s="134">
        <v>3</v>
      </c>
      <c r="Y9" s="134">
        <v>4.9000000000000004</v>
      </c>
      <c r="Z9" s="134">
        <v>61</v>
      </c>
      <c r="AA9" s="134">
        <v>5.0999999999999996</v>
      </c>
      <c r="AB9" s="134">
        <v>0</v>
      </c>
      <c r="AC9" s="134">
        <v>0.2</v>
      </c>
      <c r="AD9" s="134">
        <v>0</v>
      </c>
      <c r="AE9" s="134">
        <v>0</v>
      </c>
      <c r="AF9" s="134">
        <v>0</v>
      </c>
      <c r="AG9" s="134">
        <v>0</v>
      </c>
      <c r="AH9" s="134">
        <v>0</v>
      </c>
      <c r="AI9" s="134">
        <v>0</v>
      </c>
      <c r="AJ9" s="134">
        <v>0</v>
      </c>
      <c r="AK9" s="22">
        <f t="shared" si="1"/>
        <v>145.49999999999997</v>
      </c>
      <c r="AL9" s="20">
        <f t="shared" si="2"/>
        <v>4.6935483870967731</v>
      </c>
    </row>
    <row r="10" spans="2:38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134">
        <v>0</v>
      </c>
      <c r="G10" s="158" t="s">
        <v>162</v>
      </c>
      <c r="H10" s="134">
        <v>0</v>
      </c>
      <c r="I10" s="134">
        <v>0</v>
      </c>
      <c r="J10" s="134">
        <v>0</v>
      </c>
      <c r="K10" s="158" t="s">
        <v>162</v>
      </c>
      <c r="L10" s="134">
        <v>0</v>
      </c>
      <c r="M10" s="134">
        <v>0</v>
      </c>
      <c r="N10" s="134">
        <v>0</v>
      </c>
      <c r="O10" s="134">
        <v>0</v>
      </c>
      <c r="P10" s="134">
        <v>2</v>
      </c>
      <c r="Q10" s="134">
        <v>36</v>
      </c>
      <c r="R10" s="134">
        <v>2</v>
      </c>
      <c r="S10" s="134">
        <v>0</v>
      </c>
      <c r="T10" s="134">
        <v>0</v>
      </c>
      <c r="U10" s="158" t="s">
        <v>162</v>
      </c>
      <c r="V10" s="134">
        <v>0</v>
      </c>
      <c r="W10" s="134">
        <v>0.2</v>
      </c>
      <c r="X10" s="134">
        <v>2.5</v>
      </c>
      <c r="Y10" s="134">
        <v>10</v>
      </c>
      <c r="Z10" s="134">
        <v>29</v>
      </c>
      <c r="AA10" s="134">
        <v>1.2</v>
      </c>
      <c r="AB10" s="158" t="s">
        <v>162</v>
      </c>
      <c r="AC10" s="158" t="s">
        <v>162</v>
      </c>
      <c r="AD10" s="134">
        <v>0</v>
      </c>
      <c r="AE10" s="134">
        <v>0</v>
      </c>
      <c r="AF10" s="134">
        <v>0</v>
      </c>
      <c r="AG10" s="134">
        <v>0</v>
      </c>
      <c r="AH10" s="134">
        <v>0</v>
      </c>
      <c r="AI10" s="134">
        <v>0</v>
      </c>
      <c r="AJ10" s="134">
        <v>0</v>
      </c>
      <c r="AK10" s="22">
        <f t="shared" si="1"/>
        <v>82.9</v>
      </c>
      <c r="AL10" s="20">
        <f t="shared" si="2"/>
        <v>3.1884615384615387</v>
      </c>
    </row>
    <row r="11" spans="2:38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158" t="s">
        <v>162</v>
      </c>
      <c r="G11" s="158" t="s">
        <v>162</v>
      </c>
      <c r="H11" s="158" t="s">
        <v>162</v>
      </c>
      <c r="I11" s="158" t="s">
        <v>162</v>
      </c>
      <c r="J11" s="158" t="s">
        <v>162</v>
      </c>
      <c r="K11" s="134">
        <v>0</v>
      </c>
      <c r="L11" s="158" t="s">
        <v>162</v>
      </c>
      <c r="M11" s="134">
        <v>1.6</v>
      </c>
      <c r="N11" s="158" t="s">
        <v>162</v>
      </c>
      <c r="O11" s="134">
        <v>0</v>
      </c>
      <c r="P11" s="158" t="s">
        <v>162</v>
      </c>
      <c r="Q11" s="134">
        <v>9.6</v>
      </c>
      <c r="R11" s="134">
        <v>4.0999999999999996</v>
      </c>
      <c r="S11" s="158" t="s">
        <v>162</v>
      </c>
      <c r="T11" s="134">
        <v>0</v>
      </c>
      <c r="U11" s="158" t="s">
        <v>162</v>
      </c>
      <c r="V11" s="158" t="s">
        <v>162</v>
      </c>
      <c r="W11" s="134">
        <v>0</v>
      </c>
      <c r="X11" s="134">
        <v>0.8</v>
      </c>
      <c r="Y11" s="158" t="s">
        <v>162</v>
      </c>
      <c r="Z11" s="134">
        <v>0.9</v>
      </c>
      <c r="AA11" s="134">
        <v>0</v>
      </c>
      <c r="AB11" s="158" t="s">
        <v>162</v>
      </c>
      <c r="AC11" s="158" t="s">
        <v>162</v>
      </c>
      <c r="AD11" s="158" t="s">
        <v>162</v>
      </c>
      <c r="AE11" s="134">
        <v>0.9</v>
      </c>
      <c r="AF11" s="134">
        <v>0</v>
      </c>
      <c r="AG11" s="158" t="s">
        <v>162</v>
      </c>
      <c r="AH11" s="158" t="s">
        <v>162</v>
      </c>
      <c r="AI11" s="134">
        <v>0</v>
      </c>
      <c r="AJ11" s="134">
        <v>0</v>
      </c>
      <c r="AK11" s="22">
        <f t="shared" si="1"/>
        <v>17.899999999999995</v>
      </c>
      <c r="AL11" s="20">
        <f t="shared" si="2"/>
        <v>1.2785714285714282</v>
      </c>
    </row>
    <row r="12" spans="2:38" x14ac:dyDescent="0.2">
      <c r="B12" s="7" t="str">
        <f t="shared" si="0"/>
        <v>Huasteca_Adjuntas</v>
      </c>
      <c r="C12" s="7" t="s">
        <v>10</v>
      </c>
      <c r="D12" s="7" t="s">
        <v>13</v>
      </c>
      <c r="E12" s="7" t="s">
        <v>159</v>
      </c>
      <c r="F12" s="134">
        <v>0</v>
      </c>
      <c r="G12" s="134">
        <v>0</v>
      </c>
      <c r="H12" s="134">
        <v>0</v>
      </c>
      <c r="I12" s="134">
        <v>0</v>
      </c>
      <c r="J12" s="134">
        <v>0</v>
      </c>
      <c r="K12" s="134">
        <v>0</v>
      </c>
      <c r="L12" s="134">
        <v>0</v>
      </c>
      <c r="M12" s="134">
        <v>0</v>
      </c>
      <c r="N12" s="134">
        <v>0</v>
      </c>
      <c r="O12" s="134">
        <v>0</v>
      </c>
      <c r="P12" s="134">
        <v>0</v>
      </c>
      <c r="Q12" s="134">
        <v>8</v>
      </c>
      <c r="R12" s="134">
        <v>0</v>
      </c>
      <c r="S12" s="134">
        <v>0</v>
      </c>
      <c r="T12" s="134">
        <v>0</v>
      </c>
      <c r="U12" s="134">
        <v>0</v>
      </c>
      <c r="V12" s="134">
        <v>0</v>
      </c>
      <c r="W12" s="134">
        <v>0</v>
      </c>
      <c r="X12" s="134">
        <v>0</v>
      </c>
      <c r="Y12" s="134">
        <v>0</v>
      </c>
      <c r="Z12" s="134">
        <v>1.4</v>
      </c>
      <c r="AA12" s="134">
        <v>0</v>
      </c>
      <c r="AB12" s="134">
        <v>0</v>
      </c>
      <c r="AC12" s="134">
        <v>1.2</v>
      </c>
      <c r="AD12" s="134">
        <v>0</v>
      </c>
      <c r="AE12" s="134">
        <v>0</v>
      </c>
      <c r="AF12" s="134">
        <v>0</v>
      </c>
      <c r="AG12" s="134">
        <v>0</v>
      </c>
      <c r="AH12" s="134">
        <v>0</v>
      </c>
      <c r="AI12" s="134">
        <v>0.3</v>
      </c>
      <c r="AJ12" s="134">
        <v>0.1</v>
      </c>
      <c r="AK12" s="22">
        <f t="shared" si="1"/>
        <v>11</v>
      </c>
      <c r="AL12" s="20">
        <f t="shared" si="2"/>
        <v>0.35483870967741937</v>
      </c>
    </row>
    <row r="13" spans="2:38" x14ac:dyDescent="0.2">
      <c r="B13" s="7" t="str">
        <f t="shared" si="0"/>
        <v>Huasteca_Ballesmi</v>
      </c>
      <c r="C13" s="7" t="s">
        <v>10</v>
      </c>
      <c r="D13" s="7" t="s">
        <v>14</v>
      </c>
      <c r="E13" s="7" t="s">
        <v>115</v>
      </c>
      <c r="F13" s="134">
        <v>0</v>
      </c>
      <c r="G13" s="134">
        <v>0</v>
      </c>
      <c r="H13" s="134">
        <v>0</v>
      </c>
      <c r="I13" s="134">
        <v>0</v>
      </c>
      <c r="J13" s="134">
        <v>0</v>
      </c>
      <c r="K13" s="134">
        <v>1</v>
      </c>
      <c r="L13" s="134">
        <v>0</v>
      </c>
      <c r="M13" s="134">
        <v>0</v>
      </c>
      <c r="N13" s="134">
        <v>0</v>
      </c>
      <c r="O13" s="134">
        <v>0</v>
      </c>
      <c r="P13" s="134">
        <v>40.5</v>
      </c>
      <c r="Q13" s="134">
        <v>195.3</v>
      </c>
      <c r="R13" s="134">
        <v>6.4</v>
      </c>
      <c r="S13" s="134">
        <v>0</v>
      </c>
      <c r="T13" s="134">
        <v>0</v>
      </c>
      <c r="U13" s="134">
        <v>0</v>
      </c>
      <c r="V13" s="134">
        <v>0</v>
      </c>
      <c r="W13" s="134">
        <v>0</v>
      </c>
      <c r="X13" s="134">
        <v>0</v>
      </c>
      <c r="Y13" s="134">
        <v>0</v>
      </c>
      <c r="Z13" s="134">
        <v>105</v>
      </c>
      <c r="AA13" s="134">
        <v>0</v>
      </c>
      <c r="AB13" s="134">
        <v>0</v>
      </c>
      <c r="AC13" s="134">
        <v>18</v>
      </c>
      <c r="AD13" s="134">
        <v>0</v>
      </c>
      <c r="AE13" s="134">
        <v>0</v>
      </c>
      <c r="AF13" s="134">
        <v>0</v>
      </c>
      <c r="AG13" s="134">
        <v>0</v>
      </c>
      <c r="AH13" s="158" t="s">
        <v>162</v>
      </c>
      <c r="AI13" s="134">
        <v>36.200000000000003</v>
      </c>
      <c r="AJ13" s="134">
        <v>5.5</v>
      </c>
      <c r="AK13" s="22">
        <f t="shared" si="1"/>
        <v>407.90000000000003</v>
      </c>
      <c r="AL13" s="20">
        <f t="shared" si="2"/>
        <v>13.596666666666668</v>
      </c>
    </row>
    <row r="14" spans="2:38" x14ac:dyDescent="0.2">
      <c r="B14" s="7" t="str">
        <f t="shared" si="0"/>
        <v>Huasteca_Cd. Valles</v>
      </c>
      <c r="C14" s="7" t="s">
        <v>10</v>
      </c>
      <c r="D14" s="7" t="s">
        <v>11</v>
      </c>
      <c r="E14" s="7" t="s">
        <v>11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58" t="s">
        <v>162</v>
      </c>
      <c r="O14" s="134">
        <v>0</v>
      </c>
      <c r="P14" s="134">
        <v>20</v>
      </c>
      <c r="Q14" s="134">
        <v>90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61</v>
      </c>
      <c r="AA14" s="134">
        <v>0</v>
      </c>
      <c r="AB14" s="134">
        <v>2</v>
      </c>
      <c r="AC14" s="134">
        <v>27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2</v>
      </c>
      <c r="AJ14" s="134">
        <v>25</v>
      </c>
      <c r="AK14" s="22">
        <f t="shared" si="1"/>
        <v>227</v>
      </c>
      <c r="AL14" s="20">
        <f t="shared" si="2"/>
        <v>7.5666666666666664</v>
      </c>
    </row>
    <row r="15" spans="2:38" x14ac:dyDescent="0.2">
      <c r="B15" s="7" t="str">
        <f t="shared" si="0"/>
        <v>Huasteca_Gallinas</v>
      </c>
      <c r="C15" s="7" t="s">
        <v>10</v>
      </c>
      <c r="D15" s="7" t="s">
        <v>15</v>
      </c>
      <c r="E15" s="7" t="s">
        <v>117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1.2</v>
      </c>
      <c r="L15" s="134">
        <v>0</v>
      </c>
      <c r="M15" s="134">
        <v>0</v>
      </c>
      <c r="N15" s="134">
        <v>0</v>
      </c>
      <c r="O15" s="134">
        <v>0.6</v>
      </c>
      <c r="P15" s="134">
        <v>13.2</v>
      </c>
      <c r="Q15" s="134">
        <v>11.4</v>
      </c>
      <c r="R15" s="134">
        <v>41.2</v>
      </c>
      <c r="S15" s="134">
        <v>0</v>
      </c>
      <c r="T15" s="134">
        <v>0</v>
      </c>
      <c r="U15" s="134">
        <v>0</v>
      </c>
      <c r="V15" s="134">
        <v>0.4</v>
      </c>
      <c r="W15" s="134">
        <v>4.4000000000000004</v>
      </c>
      <c r="X15" s="134">
        <v>0</v>
      </c>
      <c r="Y15" s="158" t="s">
        <v>162</v>
      </c>
      <c r="Z15" s="134">
        <v>25.3</v>
      </c>
      <c r="AA15" s="134">
        <v>9.1999999999999993</v>
      </c>
      <c r="AB15" s="158" t="s">
        <v>162</v>
      </c>
      <c r="AC15" s="134">
        <v>29.6</v>
      </c>
      <c r="AD15" s="134">
        <v>0</v>
      </c>
      <c r="AE15" s="134">
        <v>0</v>
      </c>
      <c r="AF15" s="134">
        <v>0</v>
      </c>
      <c r="AG15" s="134">
        <v>0</v>
      </c>
      <c r="AH15" s="158" t="s">
        <v>162</v>
      </c>
      <c r="AI15" s="134">
        <v>21.4</v>
      </c>
      <c r="AJ15" s="134">
        <v>2.8</v>
      </c>
      <c r="AK15" s="22">
        <f t="shared" si="1"/>
        <v>160.70000000000002</v>
      </c>
      <c r="AL15" s="20">
        <f t="shared" si="2"/>
        <v>5.7392857142857148</v>
      </c>
    </row>
    <row r="16" spans="2:38" x14ac:dyDescent="0.2">
      <c r="B16" s="7" t="str">
        <f t="shared" si="0"/>
        <v>Huasteca_Matlapa</v>
      </c>
      <c r="C16" s="7" t="s">
        <v>10</v>
      </c>
      <c r="D16" s="7" t="s">
        <v>12</v>
      </c>
      <c r="E16" s="7" t="s">
        <v>12</v>
      </c>
      <c r="F16" s="134">
        <v>0</v>
      </c>
      <c r="G16" s="134">
        <v>0</v>
      </c>
      <c r="H16" s="158" t="s">
        <v>162</v>
      </c>
      <c r="I16" s="134">
        <v>0</v>
      </c>
      <c r="J16" s="158" t="s">
        <v>162</v>
      </c>
      <c r="K16" s="134">
        <v>0.7</v>
      </c>
      <c r="L16" s="134">
        <v>0</v>
      </c>
      <c r="M16" s="134">
        <v>0</v>
      </c>
      <c r="N16" s="158" t="s">
        <v>162</v>
      </c>
      <c r="O16" s="134">
        <v>0</v>
      </c>
      <c r="P16" s="134">
        <v>90.5</v>
      </c>
      <c r="Q16" s="134">
        <v>177.4</v>
      </c>
      <c r="R16" s="134">
        <v>58.8</v>
      </c>
      <c r="S16" s="134">
        <v>0</v>
      </c>
      <c r="T16" s="134">
        <v>0</v>
      </c>
      <c r="U16" s="134">
        <v>0.1</v>
      </c>
      <c r="V16" s="134">
        <v>0.1</v>
      </c>
      <c r="W16" s="134">
        <v>0.1</v>
      </c>
      <c r="X16" s="134">
        <v>0.1</v>
      </c>
      <c r="Y16" s="134">
        <v>0.1</v>
      </c>
      <c r="Z16" s="134">
        <v>0.1</v>
      </c>
      <c r="AA16" s="134">
        <v>0</v>
      </c>
      <c r="AB16" s="134">
        <v>0</v>
      </c>
      <c r="AC16" s="134">
        <v>12.5</v>
      </c>
      <c r="AD16" s="134">
        <v>0</v>
      </c>
      <c r="AE16" s="134">
        <v>14.1</v>
      </c>
      <c r="AF16" s="134">
        <v>11.3</v>
      </c>
      <c r="AG16" s="134">
        <v>3.3</v>
      </c>
      <c r="AH16" s="134">
        <v>0</v>
      </c>
      <c r="AI16" s="134">
        <v>0.5</v>
      </c>
      <c r="AJ16" s="134">
        <v>1.9</v>
      </c>
      <c r="AK16" s="22">
        <f t="shared" si="1"/>
        <v>371.60000000000019</v>
      </c>
      <c r="AL16" s="20">
        <f t="shared" si="2"/>
        <v>13.271428571428578</v>
      </c>
    </row>
    <row r="17" spans="2:40" x14ac:dyDescent="0.2">
      <c r="B17" s="7" t="str">
        <f t="shared" si="0"/>
        <v>Huasteca_Micos</v>
      </c>
      <c r="C17" s="7" t="s">
        <v>10</v>
      </c>
      <c r="D17" s="7" t="s">
        <v>18</v>
      </c>
      <c r="E17" s="7" t="s">
        <v>11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0.5</v>
      </c>
      <c r="P17" s="134">
        <v>6.1</v>
      </c>
      <c r="Q17" s="134">
        <v>161</v>
      </c>
      <c r="R17" s="134">
        <v>0.8</v>
      </c>
      <c r="S17" s="134">
        <v>0.5</v>
      </c>
      <c r="T17" s="134">
        <v>0.5</v>
      </c>
      <c r="U17" s="134">
        <v>0.5</v>
      </c>
      <c r="V17" s="134">
        <v>0</v>
      </c>
      <c r="W17" s="134">
        <v>0</v>
      </c>
      <c r="X17" s="158" t="s">
        <v>162</v>
      </c>
      <c r="Y17" s="134">
        <v>0</v>
      </c>
      <c r="Z17" s="158" t="s">
        <v>162</v>
      </c>
      <c r="AA17" s="134">
        <v>0</v>
      </c>
      <c r="AB17" s="134">
        <v>1</v>
      </c>
      <c r="AC17" s="134">
        <v>71</v>
      </c>
      <c r="AD17" s="158" t="s">
        <v>162</v>
      </c>
      <c r="AE17" s="134">
        <v>0</v>
      </c>
      <c r="AF17" s="134">
        <v>0</v>
      </c>
      <c r="AG17" s="134">
        <v>6</v>
      </c>
      <c r="AH17" s="158" t="s">
        <v>162</v>
      </c>
      <c r="AI17" s="134">
        <v>17.5</v>
      </c>
      <c r="AJ17" s="134">
        <v>10</v>
      </c>
      <c r="AK17" s="22">
        <f t="shared" si="1"/>
        <v>275.39999999999998</v>
      </c>
      <c r="AL17" s="20">
        <f t="shared" si="2"/>
        <v>10.199999999999999</v>
      </c>
    </row>
    <row r="18" spans="2:40" x14ac:dyDescent="0.2">
      <c r="B18" s="7" t="str">
        <f t="shared" si="0"/>
        <v>Huasteca_Naranjo</v>
      </c>
      <c r="C18" s="7" t="s">
        <v>10</v>
      </c>
      <c r="D18" s="7" t="s">
        <v>16</v>
      </c>
      <c r="E18" s="7" t="s">
        <v>94</v>
      </c>
      <c r="F18" s="134">
        <v>0</v>
      </c>
      <c r="G18" s="134">
        <v>0</v>
      </c>
      <c r="H18" s="158" t="s">
        <v>162</v>
      </c>
      <c r="I18" s="134">
        <v>0</v>
      </c>
      <c r="J18" s="134">
        <v>0</v>
      </c>
      <c r="K18" s="134">
        <v>0</v>
      </c>
      <c r="L18" s="134">
        <v>0</v>
      </c>
      <c r="M18" s="158" t="s">
        <v>162</v>
      </c>
      <c r="N18" s="158" t="s">
        <v>162</v>
      </c>
      <c r="O18" s="134">
        <v>0</v>
      </c>
      <c r="P18" s="134">
        <v>1.4</v>
      </c>
      <c r="Q18" s="134">
        <v>112.2</v>
      </c>
      <c r="R18" s="134">
        <v>4.5</v>
      </c>
      <c r="S18" s="134">
        <v>14.3</v>
      </c>
      <c r="T18" s="134">
        <v>0.3</v>
      </c>
      <c r="U18" s="134">
        <v>1.4</v>
      </c>
      <c r="V18" s="134">
        <v>0</v>
      </c>
      <c r="W18" s="134">
        <v>0</v>
      </c>
      <c r="X18" s="134">
        <v>0</v>
      </c>
      <c r="Y18" s="134">
        <v>1</v>
      </c>
      <c r="Z18" s="134">
        <v>10.7</v>
      </c>
      <c r="AA18" s="134">
        <v>0</v>
      </c>
      <c r="AB18" s="158" t="s">
        <v>162</v>
      </c>
      <c r="AC18" s="134">
        <v>27</v>
      </c>
      <c r="AD18" s="134">
        <v>0</v>
      </c>
      <c r="AE18" s="134">
        <v>0</v>
      </c>
      <c r="AF18" s="134">
        <v>0</v>
      </c>
      <c r="AG18" s="134">
        <v>0</v>
      </c>
      <c r="AH18" s="134">
        <v>5.2</v>
      </c>
      <c r="AI18" s="134">
        <v>15.8</v>
      </c>
      <c r="AJ18" s="134">
        <v>4.5</v>
      </c>
      <c r="AK18" s="22">
        <f t="shared" si="1"/>
        <v>198.3</v>
      </c>
      <c r="AL18" s="20">
        <f t="shared" si="2"/>
        <v>7.344444444444445</v>
      </c>
    </row>
    <row r="19" spans="2:40" x14ac:dyDescent="0.2">
      <c r="B19" s="7" t="str">
        <f t="shared" si="0"/>
        <v>Huasteca_Pujal</v>
      </c>
      <c r="C19" s="7" t="s">
        <v>10</v>
      </c>
      <c r="D19" s="7" t="s">
        <v>17</v>
      </c>
      <c r="E19" s="7" t="s">
        <v>11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0.8</v>
      </c>
      <c r="Q19" s="134">
        <v>107.5</v>
      </c>
      <c r="R19" s="134">
        <v>0.6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94.4</v>
      </c>
      <c r="AA19" s="134">
        <v>0</v>
      </c>
      <c r="AB19" s="134">
        <v>0</v>
      </c>
      <c r="AC19" s="134">
        <v>31</v>
      </c>
      <c r="AD19" s="158" t="s">
        <v>162</v>
      </c>
      <c r="AE19" s="134">
        <v>0</v>
      </c>
      <c r="AF19" s="134">
        <v>0</v>
      </c>
      <c r="AG19" s="134">
        <v>0</v>
      </c>
      <c r="AH19" s="134">
        <v>0</v>
      </c>
      <c r="AI19" s="134">
        <v>4.2</v>
      </c>
      <c r="AJ19" s="134">
        <v>39.200000000000003</v>
      </c>
      <c r="AK19" s="22">
        <f t="shared" si="1"/>
        <v>277.7</v>
      </c>
      <c r="AL19" s="20">
        <f t="shared" si="2"/>
        <v>9.2566666666666659</v>
      </c>
    </row>
    <row r="20" spans="2:40" x14ac:dyDescent="0.2">
      <c r="B20" s="7" t="str">
        <f t="shared" si="0"/>
        <v>Huasteca_Requetemu</v>
      </c>
      <c r="C20" s="7" t="s">
        <v>10</v>
      </c>
      <c r="D20" s="7" t="s">
        <v>21</v>
      </c>
      <c r="E20" s="7" t="s">
        <v>116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0.8</v>
      </c>
      <c r="L20" s="134">
        <v>0</v>
      </c>
      <c r="M20" s="134">
        <v>0</v>
      </c>
      <c r="N20" s="134">
        <v>0</v>
      </c>
      <c r="O20" s="134">
        <v>0.4</v>
      </c>
      <c r="P20" s="134">
        <v>0.2</v>
      </c>
      <c r="Q20" s="134">
        <v>170.5</v>
      </c>
      <c r="R20" s="134">
        <v>147.4</v>
      </c>
      <c r="S20" s="134">
        <v>71.2</v>
      </c>
      <c r="T20" s="134">
        <v>0</v>
      </c>
      <c r="U20" s="134">
        <v>0</v>
      </c>
      <c r="V20" s="134">
        <v>0.1</v>
      </c>
      <c r="W20" s="134">
        <v>0</v>
      </c>
      <c r="X20" s="134">
        <v>0</v>
      </c>
      <c r="Y20" s="134">
        <v>2.9</v>
      </c>
      <c r="Z20" s="134">
        <v>90.8</v>
      </c>
      <c r="AA20" s="134">
        <v>0</v>
      </c>
      <c r="AB20" s="134">
        <v>0</v>
      </c>
      <c r="AC20" s="134">
        <v>47</v>
      </c>
      <c r="AD20" s="134">
        <v>0</v>
      </c>
      <c r="AE20" s="134">
        <v>0</v>
      </c>
      <c r="AF20" s="134">
        <v>6.3</v>
      </c>
      <c r="AG20" s="134">
        <v>0</v>
      </c>
      <c r="AH20" s="134">
        <v>2.2999999999999998</v>
      </c>
      <c r="AI20" s="134">
        <v>0.6</v>
      </c>
      <c r="AJ20" s="134">
        <v>14.9</v>
      </c>
      <c r="AK20" s="22">
        <f t="shared" si="1"/>
        <v>555.39999999999986</v>
      </c>
      <c r="AL20" s="20">
        <f t="shared" si="2"/>
        <v>17.916129032258059</v>
      </c>
    </row>
    <row r="21" spans="2:40" x14ac:dyDescent="0.2">
      <c r="B21" s="7" t="str">
        <f t="shared" si="0"/>
        <v>Huasteca_San Vicente</v>
      </c>
      <c r="C21" s="7" t="s">
        <v>10</v>
      </c>
      <c r="D21" s="7" t="s">
        <v>19</v>
      </c>
      <c r="E21" s="7" t="s">
        <v>118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0.9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58.6</v>
      </c>
      <c r="R21" s="158" t="s">
        <v>162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1.3</v>
      </c>
      <c r="AA21" s="134">
        <v>0</v>
      </c>
      <c r="AB21" s="158" t="s">
        <v>162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58" t="s">
        <v>162</v>
      </c>
      <c r="AJ21" s="134">
        <v>58.3</v>
      </c>
      <c r="AK21" s="22">
        <f t="shared" si="1"/>
        <v>119.1</v>
      </c>
      <c r="AL21" s="20">
        <f t="shared" si="2"/>
        <v>4.2535714285714281</v>
      </c>
    </row>
    <row r="22" spans="2:40" x14ac:dyDescent="0.2">
      <c r="B22" s="7" t="str">
        <f t="shared" si="0"/>
        <v>Huasteca_Santa Rosa</v>
      </c>
      <c r="C22" s="7" t="s">
        <v>10</v>
      </c>
      <c r="D22" s="7" t="s">
        <v>20</v>
      </c>
      <c r="E22" s="7" t="s">
        <v>11</v>
      </c>
      <c r="F22" s="134">
        <v>0</v>
      </c>
      <c r="G22" s="158" t="s">
        <v>162</v>
      </c>
      <c r="H22" s="158" t="s">
        <v>162</v>
      </c>
      <c r="I22" s="158" t="s">
        <v>162</v>
      </c>
      <c r="J22" s="158" t="s">
        <v>162</v>
      </c>
      <c r="K22" s="158" t="s">
        <v>162</v>
      </c>
      <c r="L22" s="158" t="s">
        <v>162</v>
      </c>
      <c r="M22" s="158" t="s">
        <v>162</v>
      </c>
      <c r="N22" s="158" t="s">
        <v>162</v>
      </c>
      <c r="O22" s="158" t="s">
        <v>162</v>
      </c>
      <c r="P22" s="158" t="s">
        <v>162</v>
      </c>
      <c r="Q22" s="158" t="s">
        <v>162</v>
      </c>
      <c r="R22" s="158" t="s">
        <v>162</v>
      </c>
      <c r="S22" s="158" t="s">
        <v>162</v>
      </c>
      <c r="T22" s="134">
        <v>0</v>
      </c>
      <c r="U22" s="158" t="s">
        <v>162</v>
      </c>
      <c r="V22" s="134">
        <v>0</v>
      </c>
      <c r="W22" s="158" t="s">
        <v>162</v>
      </c>
      <c r="X22" s="134">
        <v>0</v>
      </c>
      <c r="Y22" s="134">
        <v>2.6</v>
      </c>
      <c r="Z22" s="134">
        <v>61.8</v>
      </c>
      <c r="AA22" s="134">
        <v>0</v>
      </c>
      <c r="AB22" s="158" t="s">
        <v>162</v>
      </c>
      <c r="AC22" s="134">
        <v>73.8</v>
      </c>
      <c r="AD22" s="134">
        <v>0</v>
      </c>
      <c r="AE22" s="134">
        <v>0</v>
      </c>
      <c r="AF22" s="134">
        <v>0</v>
      </c>
      <c r="AG22" s="134">
        <v>5.9</v>
      </c>
      <c r="AH22" s="134">
        <v>0</v>
      </c>
      <c r="AI22" s="134">
        <v>4.8</v>
      </c>
      <c r="AJ22" s="134">
        <v>3.4</v>
      </c>
      <c r="AK22" s="22">
        <f t="shared" si="1"/>
        <v>152.30000000000001</v>
      </c>
      <c r="AL22" s="20">
        <f t="shared" si="2"/>
        <v>10.153333333333334</v>
      </c>
    </row>
    <row r="23" spans="2:40" x14ac:dyDescent="0.2">
      <c r="B23" s="7" t="str">
        <f t="shared" si="0"/>
        <v>Huasteca_Tamuín</v>
      </c>
      <c r="C23" s="7" t="s">
        <v>10</v>
      </c>
      <c r="D23" s="7" t="s">
        <v>22</v>
      </c>
      <c r="E23" s="7" t="s">
        <v>22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17.2</v>
      </c>
      <c r="R23" s="134">
        <v>0</v>
      </c>
      <c r="S23" s="134">
        <v>1.5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10.199999999999999</v>
      </c>
      <c r="AA23" s="134">
        <v>0</v>
      </c>
      <c r="AB23" s="158" t="s">
        <v>162</v>
      </c>
      <c r="AC23" s="134">
        <v>2.6</v>
      </c>
      <c r="AD23" s="134">
        <v>0</v>
      </c>
      <c r="AE23" s="134">
        <v>0</v>
      </c>
      <c r="AF23" s="134">
        <v>0</v>
      </c>
      <c r="AG23" s="134">
        <v>0</v>
      </c>
      <c r="AH23" s="158" t="s">
        <v>162</v>
      </c>
      <c r="AI23" s="134">
        <v>0.7</v>
      </c>
      <c r="AJ23" s="134">
        <v>21.8</v>
      </c>
      <c r="AK23" s="22">
        <f t="shared" si="1"/>
        <v>54</v>
      </c>
      <c r="AL23" s="20">
        <f t="shared" si="2"/>
        <v>1.8620689655172413</v>
      </c>
    </row>
    <row r="24" spans="2:40" x14ac:dyDescent="0.2">
      <c r="B24" s="7" t="str">
        <f t="shared" si="0"/>
        <v>Huasteca_Temamatla</v>
      </c>
      <c r="C24" s="7" t="s">
        <v>10</v>
      </c>
      <c r="D24" s="7" t="s">
        <v>23</v>
      </c>
      <c r="E24" s="7" t="s">
        <v>119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0.4</v>
      </c>
      <c r="L24" s="134">
        <v>0</v>
      </c>
      <c r="M24" s="134">
        <v>0</v>
      </c>
      <c r="N24" s="158" t="s">
        <v>162</v>
      </c>
      <c r="O24" s="134">
        <v>0</v>
      </c>
      <c r="P24" s="134">
        <v>3.8</v>
      </c>
      <c r="Q24" s="134">
        <v>93.6</v>
      </c>
      <c r="R24" s="134">
        <v>38.200000000000003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58" t="s">
        <v>162</v>
      </c>
      <c r="Z24" s="134">
        <v>147.6</v>
      </c>
      <c r="AA24" s="134">
        <v>0</v>
      </c>
      <c r="AB24" s="158" t="s">
        <v>162</v>
      </c>
      <c r="AC24" s="134">
        <v>5.4</v>
      </c>
      <c r="AD24" s="134">
        <v>0</v>
      </c>
      <c r="AE24" s="134">
        <v>0</v>
      </c>
      <c r="AF24" s="134">
        <v>20</v>
      </c>
      <c r="AG24" s="134">
        <v>0</v>
      </c>
      <c r="AH24" s="158" t="s">
        <v>162</v>
      </c>
      <c r="AI24" s="134">
        <v>0</v>
      </c>
      <c r="AJ24" s="134">
        <v>22.2</v>
      </c>
      <c r="AK24" s="22">
        <f t="shared" si="1"/>
        <v>331.2</v>
      </c>
      <c r="AL24" s="20">
        <f t="shared" si="2"/>
        <v>12.266666666666666</v>
      </c>
    </row>
    <row r="25" spans="2:40" x14ac:dyDescent="0.2">
      <c r="B25" s="7" t="str">
        <f t="shared" si="0"/>
        <v>Huasteca_Tierra Blanca</v>
      </c>
      <c r="C25" s="7" t="s">
        <v>10</v>
      </c>
      <c r="D25" s="7" t="s">
        <v>24</v>
      </c>
      <c r="E25" s="7" t="s">
        <v>119</v>
      </c>
      <c r="F25" s="134">
        <v>0</v>
      </c>
      <c r="G25" s="134">
        <v>0.4</v>
      </c>
      <c r="H25" s="134">
        <v>0</v>
      </c>
      <c r="I25" s="134">
        <v>0</v>
      </c>
      <c r="J25" s="134">
        <v>1.8</v>
      </c>
      <c r="K25" s="134">
        <v>0.6</v>
      </c>
      <c r="L25" s="134">
        <v>0</v>
      </c>
      <c r="M25" s="134">
        <v>0</v>
      </c>
      <c r="N25" s="134">
        <v>0</v>
      </c>
      <c r="O25" s="134">
        <v>0</v>
      </c>
      <c r="P25" s="134">
        <v>24.5</v>
      </c>
      <c r="Q25" s="134">
        <v>74</v>
      </c>
      <c r="R25" s="134">
        <v>38.200000000000003</v>
      </c>
      <c r="S25" s="134">
        <v>0</v>
      </c>
      <c r="T25" s="134">
        <v>0</v>
      </c>
      <c r="U25" s="134">
        <v>0</v>
      </c>
      <c r="V25" s="134">
        <v>2.2000000000000002</v>
      </c>
      <c r="W25" s="134">
        <v>0</v>
      </c>
      <c r="X25" s="134">
        <v>0</v>
      </c>
      <c r="Y25" s="134">
        <v>0.6</v>
      </c>
      <c r="Z25" s="134">
        <v>19.2</v>
      </c>
      <c r="AA25" s="134">
        <v>0.2</v>
      </c>
      <c r="AB25" s="158" t="s">
        <v>162</v>
      </c>
      <c r="AC25" s="134">
        <v>16.8</v>
      </c>
      <c r="AD25" s="134">
        <v>0</v>
      </c>
      <c r="AE25" s="134">
        <v>0</v>
      </c>
      <c r="AF25" s="134">
        <v>12</v>
      </c>
      <c r="AG25" s="134">
        <v>3</v>
      </c>
      <c r="AH25" s="158" t="s">
        <v>162</v>
      </c>
      <c r="AI25" s="134">
        <v>7.2</v>
      </c>
      <c r="AJ25" s="134">
        <v>44</v>
      </c>
      <c r="AK25" s="22">
        <f t="shared" si="1"/>
        <v>244.69999999999996</v>
      </c>
      <c r="AL25" s="20">
        <f t="shared" si="2"/>
        <v>8.4379310344827569</v>
      </c>
    </row>
    <row r="26" spans="2:40" x14ac:dyDescent="0.2">
      <c r="B26" s="8" t="str">
        <f t="shared" si="0"/>
        <v>Media_Cerritos</v>
      </c>
      <c r="C26" s="8" t="s">
        <v>5</v>
      </c>
      <c r="D26" s="8" t="s">
        <v>6</v>
      </c>
      <c r="E26" s="8" t="s">
        <v>6</v>
      </c>
      <c r="F26" s="134">
        <v>1</v>
      </c>
      <c r="G26" s="134" t="s">
        <v>162</v>
      </c>
      <c r="H26" s="134">
        <v>0</v>
      </c>
      <c r="I26" s="134">
        <v>0</v>
      </c>
      <c r="J26" s="158" t="s">
        <v>162</v>
      </c>
      <c r="K26" s="158" t="s">
        <v>162</v>
      </c>
      <c r="L26" s="134">
        <v>7</v>
      </c>
      <c r="M26" s="134">
        <v>0</v>
      </c>
      <c r="N26" s="158" t="s">
        <v>162</v>
      </c>
      <c r="O26" s="134">
        <v>5</v>
      </c>
      <c r="P26" s="134">
        <v>0</v>
      </c>
      <c r="Q26" s="134">
        <v>2</v>
      </c>
      <c r="R26" s="158" t="s">
        <v>162</v>
      </c>
      <c r="S26" s="158" t="s">
        <v>162</v>
      </c>
      <c r="T26" s="158" t="s">
        <v>162</v>
      </c>
      <c r="U26" s="158" t="s">
        <v>162</v>
      </c>
      <c r="V26" s="134">
        <v>0</v>
      </c>
      <c r="W26" s="134">
        <v>0</v>
      </c>
      <c r="X26" s="134">
        <v>5</v>
      </c>
      <c r="Y26" s="134">
        <v>7</v>
      </c>
      <c r="Z26" s="134">
        <v>24</v>
      </c>
      <c r="AA26" s="134">
        <v>0</v>
      </c>
      <c r="AB26" s="158" t="s">
        <v>162</v>
      </c>
      <c r="AC26" s="134">
        <v>15</v>
      </c>
      <c r="AD26" s="158" t="s">
        <v>162</v>
      </c>
      <c r="AE26" s="134">
        <v>0</v>
      </c>
      <c r="AF26" s="134">
        <v>0</v>
      </c>
      <c r="AG26" s="158" t="s">
        <v>162</v>
      </c>
      <c r="AH26" s="158" t="s">
        <v>162</v>
      </c>
      <c r="AI26" s="158" t="s">
        <v>162</v>
      </c>
      <c r="AJ26" s="134">
        <v>11</v>
      </c>
      <c r="AK26" s="22">
        <f t="shared" si="1"/>
        <v>77</v>
      </c>
      <c r="AL26" s="20">
        <f t="shared" si="2"/>
        <v>4.2777777777777777</v>
      </c>
    </row>
    <row r="27" spans="2:40" x14ac:dyDescent="0.2">
      <c r="B27" s="8" t="str">
        <f t="shared" si="0"/>
        <v>Media_Rioverde</v>
      </c>
      <c r="C27" s="8" t="s">
        <v>5</v>
      </c>
      <c r="D27" s="8" t="s">
        <v>7</v>
      </c>
      <c r="E27" s="8" t="s">
        <v>7</v>
      </c>
      <c r="F27" s="134">
        <v>0</v>
      </c>
      <c r="G27" s="134">
        <v>0.4</v>
      </c>
      <c r="H27" s="134">
        <v>0</v>
      </c>
      <c r="I27" s="134">
        <v>0</v>
      </c>
      <c r="J27" s="134">
        <v>0</v>
      </c>
      <c r="K27" s="134" t="s">
        <v>162</v>
      </c>
      <c r="L27" s="134">
        <v>0.8</v>
      </c>
      <c r="M27" s="134">
        <v>0</v>
      </c>
      <c r="N27" s="134">
        <v>0</v>
      </c>
      <c r="O27" s="134">
        <v>7.8</v>
      </c>
      <c r="P27" s="158" t="s">
        <v>162</v>
      </c>
      <c r="Q27" s="134">
        <v>2.5</v>
      </c>
      <c r="R27" s="134">
        <v>0.4</v>
      </c>
      <c r="S27" s="134">
        <v>0</v>
      </c>
      <c r="T27" s="134">
        <v>0</v>
      </c>
      <c r="U27" s="134">
        <v>2.5</v>
      </c>
      <c r="V27" s="134">
        <v>0</v>
      </c>
      <c r="W27" s="134">
        <v>0</v>
      </c>
      <c r="X27" s="134">
        <v>1.2</v>
      </c>
      <c r="Y27" s="134">
        <v>0.2</v>
      </c>
      <c r="Z27" s="134">
        <v>8.6</v>
      </c>
      <c r="AA27" s="134">
        <v>0.3</v>
      </c>
      <c r="AB27" s="134">
        <v>0</v>
      </c>
      <c r="AC27" s="134">
        <v>0</v>
      </c>
      <c r="AD27" s="134">
        <v>0</v>
      </c>
      <c r="AE27" s="134">
        <v>1.2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22">
        <f t="shared" si="1"/>
        <v>25.9</v>
      </c>
      <c r="AL27" s="20">
        <f t="shared" si="2"/>
        <v>0.89310344827586197</v>
      </c>
    </row>
    <row r="28" spans="2:40" x14ac:dyDescent="0.2">
      <c r="B28" s="8" t="str">
        <f t="shared" si="0"/>
        <v>Media_San Ciro</v>
      </c>
      <c r="C28" s="8" t="s">
        <v>5</v>
      </c>
      <c r="D28" s="8" t="s">
        <v>8</v>
      </c>
      <c r="E28" s="8" t="s">
        <v>112</v>
      </c>
      <c r="F28" s="134" t="s">
        <v>162</v>
      </c>
      <c r="G28" s="134">
        <v>0</v>
      </c>
      <c r="H28" s="134">
        <v>0</v>
      </c>
      <c r="I28" s="134">
        <v>0</v>
      </c>
      <c r="J28" s="134">
        <v>0</v>
      </c>
      <c r="K28" s="134">
        <v>4.7</v>
      </c>
      <c r="L28" s="134">
        <v>1</v>
      </c>
      <c r="M28" s="134">
        <v>0.5</v>
      </c>
      <c r="N28" s="134">
        <v>0</v>
      </c>
      <c r="O28" s="134">
        <v>5.5</v>
      </c>
      <c r="P28" s="134">
        <v>0</v>
      </c>
      <c r="Q28" s="134">
        <v>0.3</v>
      </c>
      <c r="R28" s="134">
        <v>0.3</v>
      </c>
      <c r="S28" s="134">
        <v>0</v>
      </c>
      <c r="T28" s="134">
        <v>0</v>
      </c>
      <c r="U28" s="134">
        <v>1.5</v>
      </c>
      <c r="V28" s="134">
        <v>0</v>
      </c>
      <c r="W28" s="134">
        <v>0</v>
      </c>
      <c r="X28" s="134">
        <v>2</v>
      </c>
      <c r="Y28" s="134">
        <v>0</v>
      </c>
      <c r="Z28" s="134">
        <v>1.8</v>
      </c>
      <c r="AA28" s="158" t="s">
        <v>162</v>
      </c>
      <c r="AB28" s="134">
        <v>0</v>
      </c>
      <c r="AC28" s="134">
        <v>0</v>
      </c>
      <c r="AD28" s="134">
        <v>0</v>
      </c>
      <c r="AE28" s="134">
        <v>0</v>
      </c>
      <c r="AF28" s="134">
        <v>1</v>
      </c>
      <c r="AG28" s="134">
        <v>0</v>
      </c>
      <c r="AH28" s="134">
        <v>0</v>
      </c>
      <c r="AI28" s="134">
        <v>2.8</v>
      </c>
      <c r="AJ28" s="134">
        <v>0</v>
      </c>
      <c r="AK28" s="22">
        <f t="shared" si="1"/>
        <v>21.400000000000002</v>
      </c>
      <c r="AL28" s="20">
        <f t="shared" si="2"/>
        <v>0.73793103448275865</v>
      </c>
    </row>
    <row r="29" spans="2:40" customFormat="1" ht="15" x14ac:dyDescent="0.25">
      <c r="B29" s="17" t="str">
        <f t="shared" si="0"/>
        <v>Altiplano_Los Quintos</v>
      </c>
      <c r="C29" s="17" t="s">
        <v>0</v>
      </c>
      <c r="D29" s="17" t="s">
        <v>50</v>
      </c>
      <c r="E29" s="17" t="s">
        <v>51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2.6</v>
      </c>
      <c r="R29" s="157">
        <v>0.2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0.2</v>
      </c>
      <c r="AA29" s="157">
        <v>0.4</v>
      </c>
      <c r="AB29" s="157">
        <v>0.2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22">
        <f t="shared" si="1"/>
        <v>3.6000000000000005</v>
      </c>
      <c r="AL29" s="20">
        <f t="shared" si="2"/>
        <v>0.11612903225806454</v>
      </c>
    </row>
    <row r="30" spans="2:40" customFormat="1" ht="15" x14ac:dyDescent="0.25">
      <c r="B30" s="17" t="str">
        <f t="shared" si="0"/>
        <v>Altiplano_El Cuijal</v>
      </c>
      <c r="C30" s="17" t="s">
        <v>0</v>
      </c>
      <c r="D30" s="17" t="s">
        <v>52</v>
      </c>
      <c r="E30" s="17" t="s">
        <v>61</v>
      </c>
      <c r="F30" s="162" t="s">
        <v>162</v>
      </c>
      <c r="G30" s="162" t="s">
        <v>162</v>
      </c>
      <c r="H30" s="162" t="s">
        <v>162</v>
      </c>
      <c r="I30" s="162" t="s">
        <v>162</v>
      </c>
      <c r="J30" s="162" t="s">
        <v>162</v>
      </c>
      <c r="K30" s="162" t="s">
        <v>162</v>
      </c>
      <c r="L30" s="162" t="s">
        <v>162</v>
      </c>
      <c r="M30" s="162" t="s">
        <v>162</v>
      </c>
      <c r="N30" s="162" t="s">
        <v>162</v>
      </c>
      <c r="O30" s="162" t="s">
        <v>162</v>
      </c>
      <c r="P30" s="162" t="s">
        <v>162</v>
      </c>
      <c r="Q30" s="162" t="s">
        <v>162</v>
      </c>
      <c r="R30" s="162" t="s">
        <v>162</v>
      </c>
      <c r="S30" s="162" t="s">
        <v>162</v>
      </c>
      <c r="T30" s="162" t="s">
        <v>162</v>
      </c>
      <c r="U30" s="162" t="s">
        <v>162</v>
      </c>
      <c r="V30" s="162" t="s">
        <v>162</v>
      </c>
      <c r="W30" s="162" t="s">
        <v>162</v>
      </c>
      <c r="X30" s="162" t="s">
        <v>162</v>
      </c>
      <c r="Y30" s="162" t="s">
        <v>162</v>
      </c>
      <c r="Z30" s="162" t="s">
        <v>162</v>
      </c>
      <c r="AA30" s="162" t="s">
        <v>162</v>
      </c>
      <c r="AB30" s="162" t="s">
        <v>162</v>
      </c>
      <c r="AC30" s="162" t="s">
        <v>162</v>
      </c>
      <c r="AD30" s="162" t="s">
        <v>162</v>
      </c>
      <c r="AE30" s="162" t="s">
        <v>162</v>
      </c>
      <c r="AF30" s="162" t="s">
        <v>162</v>
      </c>
      <c r="AG30" s="162" t="s">
        <v>162</v>
      </c>
      <c r="AH30" s="162" t="s">
        <v>162</v>
      </c>
      <c r="AI30" s="162" t="s">
        <v>162</v>
      </c>
      <c r="AJ30" s="162" t="s">
        <v>162</v>
      </c>
      <c r="AK30" s="22">
        <f t="shared" si="1"/>
        <v>0</v>
      </c>
      <c r="AL30" s="20" t="e">
        <f t="shared" si="2"/>
        <v>#DIV/0!</v>
      </c>
      <c r="AN30" s="16"/>
    </row>
    <row r="31" spans="2:40" customFormat="1" ht="15" x14ac:dyDescent="0.25">
      <c r="B31" s="17" t="str">
        <f t="shared" si="0"/>
        <v>Altiplano_Charcas</v>
      </c>
      <c r="C31" s="17" t="s">
        <v>0</v>
      </c>
      <c r="D31" s="17" t="s">
        <v>54</v>
      </c>
      <c r="E31" s="17" t="s">
        <v>54</v>
      </c>
      <c r="F31" s="157">
        <v>0</v>
      </c>
      <c r="G31" s="157">
        <v>3.2</v>
      </c>
      <c r="H31" s="157">
        <v>0</v>
      </c>
      <c r="I31" s="157">
        <v>0</v>
      </c>
      <c r="J31" s="157">
        <v>0</v>
      </c>
      <c r="K31" s="157">
        <v>0.6</v>
      </c>
      <c r="L31" s="157">
        <v>2.6</v>
      </c>
      <c r="M31" s="157">
        <v>0</v>
      </c>
      <c r="N31" s="157">
        <v>0</v>
      </c>
      <c r="O31" s="157">
        <v>0</v>
      </c>
      <c r="P31" s="157">
        <v>0</v>
      </c>
      <c r="Q31" s="157">
        <v>18.2</v>
      </c>
      <c r="R31" s="157">
        <v>1.6</v>
      </c>
      <c r="S31" s="157">
        <v>3.6</v>
      </c>
      <c r="T31" s="157">
        <v>4.5999999999999996</v>
      </c>
      <c r="U31" s="157">
        <v>0</v>
      </c>
      <c r="V31" s="157">
        <v>0</v>
      </c>
      <c r="W31" s="157">
        <v>17.2</v>
      </c>
      <c r="X31" s="157">
        <v>4.5999999999999996</v>
      </c>
      <c r="Y31" s="157">
        <v>2.4</v>
      </c>
      <c r="Z31" s="157">
        <v>37.4</v>
      </c>
      <c r="AA31" s="157">
        <v>11.2</v>
      </c>
      <c r="AB31" s="157">
        <v>1.6</v>
      </c>
      <c r="AC31" s="157">
        <v>1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22">
        <f t="shared" si="1"/>
        <v>109.8</v>
      </c>
      <c r="AL31" s="20">
        <f t="shared" si="2"/>
        <v>3.5419354838709678</v>
      </c>
    </row>
    <row r="32" spans="2:40" customFormat="1" ht="15" x14ac:dyDescent="0.25">
      <c r="B32" s="17" t="str">
        <f t="shared" si="0"/>
        <v>Altiplano_El Huizache</v>
      </c>
      <c r="C32" s="17" t="s">
        <v>0</v>
      </c>
      <c r="D32" s="17" t="s">
        <v>55</v>
      </c>
      <c r="E32" s="17" t="s">
        <v>56</v>
      </c>
      <c r="F32" s="157">
        <v>0</v>
      </c>
      <c r="G32" s="157">
        <v>0</v>
      </c>
      <c r="H32" s="157">
        <v>0</v>
      </c>
      <c r="I32" s="157">
        <v>0</v>
      </c>
      <c r="J32" s="157">
        <v>0</v>
      </c>
      <c r="K32" s="157">
        <v>0</v>
      </c>
      <c r="L32" s="157">
        <v>3</v>
      </c>
      <c r="M32" s="157">
        <v>1</v>
      </c>
      <c r="N32" s="157">
        <v>0</v>
      </c>
      <c r="O32" s="157">
        <v>0</v>
      </c>
      <c r="P32" s="157">
        <v>0</v>
      </c>
      <c r="Q32" s="157">
        <v>3</v>
      </c>
      <c r="R32" s="157">
        <v>0.2</v>
      </c>
      <c r="S32" s="157">
        <v>2</v>
      </c>
      <c r="T32" s="157">
        <v>1.4</v>
      </c>
      <c r="U32" s="157">
        <v>0</v>
      </c>
      <c r="V32" s="157">
        <v>0</v>
      </c>
      <c r="W32" s="157">
        <v>0.2</v>
      </c>
      <c r="X32" s="157">
        <v>0</v>
      </c>
      <c r="Y32" s="157">
        <v>6.4</v>
      </c>
      <c r="Z32" s="157">
        <v>25.4</v>
      </c>
      <c r="AA32" s="157">
        <v>0.6</v>
      </c>
      <c r="AB32" s="157">
        <v>0.2</v>
      </c>
      <c r="AC32" s="157">
        <v>0</v>
      </c>
      <c r="AD32" s="157">
        <v>0</v>
      </c>
      <c r="AE32" s="157">
        <v>0.2</v>
      </c>
      <c r="AF32" s="157">
        <v>0</v>
      </c>
      <c r="AG32" s="157">
        <v>0</v>
      </c>
      <c r="AH32" s="157">
        <v>0</v>
      </c>
      <c r="AI32" s="157">
        <v>0</v>
      </c>
      <c r="AJ32" s="157">
        <v>0</v>
      </c>
      <c r="AK32" s="22">
        <f t="shared" si="1"/>
        <v>43.6</v>
      </c>
      <c r="AL32" s="20">
        <f t="shared" si="2"/>
        <v>1.4064516129032258</v>
      </c>
      <c r="AN32" s="16"/>
    </row>
    <row r="33" spans="2:40" customFormat="1" ht="15" x14ac:dyDescent="0.25">
      <c r="B33" s="17" t="str">
        <f t="shared" si="0"/>
        <v>Altiplano_El Vergel</v>
      </c>
      <c r="C33" s="17" t="s">
        <v>0</v>
      </c>
      <c r="D33" s="17" t="s">
        <v>143</v>
      </c>
      <c r="E33" s="17" t="s">
        <v>1</v>
      </c>
      <c r="F33" s="157">
        <v>0</v>
      </c>
      <c r="G33" s="157">
        <v>0.2</v>
      </c>
      <c r="H33" s="157">
        <v>0</v>
      </c>
      <c r="I33" s="157">
        <v>0</v>
      </c>
      <c r="J33" s="157">
        <v>0</v>
      </c>
      <c r="K33" s="157">
        <v>0</v>
      </c>
      <c r="L33" s="157">
        <v>1</v>
      </c>
      <c r="M33" s="157">
        <v>9</v>
      </c>
      <c r="N33" s="157">
        <v>0</v>
      </c>
      <c r="O33" s="157">
        <v>1.2</v>
      </c>
      <c r="P33" s="157">
        <v>0</v>
      </c>
      <c r="Q33" s="157">
        <v>19.600000000000001</v>
      </c>
      <c r="R33" s="157">
        <v>0.4</v>
      </c>
      <c r="S33" s="157">
        <v>3.6</v>
      </c>
      <c r="T33" s="157">
        <v>0</v>
      </c>
      <c r="U33" s="157">
        <v>0</v>
      </c>
      <c r="V33" s="157">
        <v>0</v>
      </c>
      <c r="W33" s="157">
        <v>0</v>
      </c>
      <c r="X33" s="157">
        <v>0</v>
      </c>
      <c r="Y33" s="157">
        <v>6.2</v>
      </c>
      <c r="Z33" s="157">
        <v>10.6</v>
      </c>
      <c r="AA33" s="157">
        <v>1.4</v>
      </c>
      <c r="AB33" s="157">
        <v>11.6</v>
      </c>
      <c r="AC33" s="157">
        <v>0.6</v>
      </c>
      <c r="AD33" s="157">
        <v>0.4</v>
      </c>
      <c r="AE33" s="157">
        <v>0</v>
      </c>
      <c r="AF33" s="157">
        <v>0</v>
      </c>
      <c r="AG33" s="157">
        <v>0</v>
      </c>
      <c r="AH33" s="157">
        <v>0.8</v>
      </c>
      <c r="AI33" s="157">
        <v>0</v>
      </c>
      <c r="AJ33" s="157">
        <v>0</v>
      </c>
      <c r="AK33" s="22">
        <f t="shared" si="1"/>
        <v>66.599999999999994</v>
      </c>
      <c r="AL33" s="20">
        <f t="shared" si="2"/>
        <v>2.1483870967741932</v>
      </c>
    </row>
    <row r="34" spans="2:40" customFormat="1" ht="15" x14ac:dyDescent="0.25">
      <c r="B34" s="17" t="str">
        <f t="shared" si="0"/>
        <v xml:space="preserve">Altiplano_Pocitos </v>
      </c>
      <c r="C34" s="17" t="s">
        <v>0</v>
      </c>
      <c r="D34" s="17" t="s">
        <v>57</v>
      </c>
      <c r="E34" s="17" t="s">
        <v>1</v>
      </c>
      <c r="F34" s="157">
        <v>0.6</v>
      </c>
      <c r="G34" s="157">
        <v>0</v>
      </c>
      <c r="H34" s="157">
        <v>0</v>
      </c>
      <c r="I34" s="157">
        <v>0</v>
      </c>
      <c r="J34" s="157">
        <v>0</v>
      </c>
      <c r="K34" s="157">
        <v>0</v>
      </c>
      <c r="L34" s="157">
        <v>0.6</v>
      </c>
      <c r="M34" s="157">
        <v>3.6</v>
      </c>
      <c r="N34" s="157">
        <v>0</v>
      </c>
      <c r="O34" s="157">
        <v>0</v>
      </c>
      <c r="P34" s="157">
        <v>0</v>
      </c>
      <c r="Q34" s="157">
        <v>27.8</v>
      </c>
      <c r="R34" s="157">
        <v>0</v>
      </c>
      <c r="S34" s="157">
        <v>0</v>
      </c>
      <c r="T34" s="157">
        <v>3.2</v>
      </c>
      <c r="U34" s="157">
        <v>1.2</v>
      </c>
      <c r="V34" s="157">
        <v>0</v>
      </c>
      <c r="W34" s="157">
        <v>0</v>
      </c>
      <c r="X34" s="157">
        <v>1.2</v>
      </c>
      <c r="Y34" s="157">
        <v>30</v>
      </c>
      <c r="Z34" s="157">
        <v>37.6</v>
      </c>
      <c r="AA34" s="157">
        <v>24.4</v>
      </c>
      <c r="AB34" s="157">
        <v>3.8</v>
      </c>
      <c r="AC34" s="157">
        <v>0</v>
      </c>
      <c r="AD34" s="157">
        <v>0</v>
      </c>
      <c r="AE34" s="157">
        <v>0</v>
      </c>
      <c r="AF34" s="157">
        <v>0</v>
      </c>
      <c r="AG34" s="157">
        <v>0.4</v>
      </c>
      <c r="AH34" s="157">
        <v>9</v>
      </c>
      <c r="AI34" s="157">
        <v>0.4</v>
      </c>
      <c r="AJ34" s="157">
        <v>26.2</v>
      </c>
      <c r="AK34" s="22">
        <f t="shared" si="1"/>
        <v>170.00000000000003</v>
      </c>
      <c r="AL34" s="20">
        <f t="shared" si="2"/>
        <v>5.4838709677419368</v>
      </c>
      <c r="AN34" s="16"/>
    </row>
    <row r="35" spans="2:40" customFormat="1" ht="15" x14ac:dyDescent="0.25">
      <c r="B35" s="17" t="str">
        <f t="shared" si="0"/>
        <v>Altiplano_Banderillas</v>
      </c>
      <c r="C35" s="17" t="s">
        <v>0</v>
      </c>
      <c r="D35" s="17" t="s">
        <v>58</v>
      </c>
      <c r="E35" s="17" t="s">
        <v>59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57">
        <v>0</v>
      </c>
      <c r="P35" s="157">
        <v>0</v>
      </c>
      <c r="Q35" s="157">
        <v>19.2</v>
      </c>
      <c r="R35" s="157">
        <v>0.4</v>
      </c>
      <c r="S35" s="157">
        <v>0.4</v>
      </c>
      <c r="T35" s="157">
        <v>0</v>
      </c>
      <c r="U35" s="157">
        <v>0</v>
      </c>
      <c r="V35" s="157">
        <v>0</v>
      </c>
      <c r="W35" s="157">
        <v>0.6</v>
      </c>
      <c r="X35" s="157">
        <v>0</v>
      </c>
      <c r="Y35" s="157">
        <v>1</v>
      </c>
      <c r="Z35" s="157">
        <v>0</v>
      </c>
      <c r="AA35" s="157">
        <v>14.4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11.2</v>
      </c>
      <c r="AH35" s="157">
        <v>3</v>
      </c>
      <c r="AI35" s="157">
        <v>0</v>
      </c>
      <c r="AJ35" s="157">
        <v>0</v>
      </c>
      <c r="AK35" s="22">
        <f t="shared" si="1"/>
        <v>50.2</v>
      </c>
      <c r="AL35" s="20">
        <f t="shared" si="2"/>
        <v>1.6193548387096774</v>
      </c>
    </row>
    <row r="36" spans="2:40" customFormat="1" ht="15" x14ac:dyDescent="0.25">
      <c r="B36" s="17" t="str">
        <f t="shared" si="0"/>
        <v>Altiplano_Sabanillas</v>
      </c>
      <c r="C36" s="17" t="s">
        <v>0</v>
      </c>
      <c r="D36" s="17" t="s">
        <v>60</v>
      </c>
      <c r="E36" s="17" t="s">
        <v>61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22">
        <f t="shared" si="1"/>
        <v>0</v>
      </c>
      <c r="AL36" s="20">
        <f t="shared" si="2"/>
        <v>0</v>
      </c>
      <c r="AN36" s="16"/>
    </row>
    <row r="37" spans="2:40" customFormat="1" ht="15" x14ac:dyDescent="0.25">
      <c r="B37" s="17" t="str">
        <f t="shared" si="0"/>
        <v>Altiplano_BuenaVista</v>
      </c>
      <c r="C37" s="17" t="s">
        <v>0</v>
      </c>
      <c r="D37" s="17" t="s">
        <v>62</v>
      </c>
      <c r="E37" s="17" t="s">
        <v>63</v>
      </c>
      <c r="F37" s="157">
        <v>0</v>
      </c>
      <c r="G37" s="157">
        <v>0.2</v>
      </c>
      <c r="H37" s="157">
        <v>0</v>
      </c>
      <c r="I37" s="157">
        <v>0</v>
      </c>
      <c r="J37" s="157">
        <v>0</v>
      </c>
      <c r="K37" s="157">
        <v>0</v>
      </c>
      <c r="L37" s="157">
        <v>10.199999999999999</v>
      </c>
      <c r="M37" s="157">
        <v>9.8000000000000007</v>
      </c>
      <c r="N37" s="157">
        <v>0</v>
      </c>
      <c r="O37" s="157">
        <v>0</v>
      </c>
      <c r="P37" s="157">
        <v>0</v>
      </c>
      <c r="Q37" s="157">
        <v>11.4</v>
      </c>
      <c r="R37" s="157">
        <v>0.6</v>
      </c>
      <c r="S37" s="157">
        <v>1.6</v>
      </c>
      <c r="T37" s="157">
        <v>1.2</v>
      </c>
      <c r="U37" s="157">
        <v>0</v>
      </c>
      <c r="V37" s="157">
        <v>0</v>
      </c>
      <c r="W37" s="157">
        <v>0</v>
      </c>
      <c r="X37" s="157">
        <v>0.8</v>
      </c>
      <c r="Y37" s="157">
        <v>0.2</v>
      </c>
      <c r="Z37" s="157">
        <v>46</v>
      </c>
      <c r="AA37" s="157">
        <v>18.2</v>
      </c>
      <c r="AB37" s="157">
        <v>2.4</v>
      </c>
      <c r="AC37" s="157">
        <v>0</v>
      </c>
      <c r="AD37" s="157">
        <v>0</v>
      </c>
      <c r="AE37" s="157">
        <v>0</v>
      </c>
      <c r="AF37" s="157">
        <v>0</v>
      </c>
      <c r="AG37" s="157">
        <v>0</v>
      </c>
      <c r="AH37" s="157">
        <v>0.6</v>
      </c>
      <c r="AI37" s="157">
        <v>0.2</v>
      </c>
      <c r="AJ37" s="157">
        <v>9.8000000000000007</v>
      </c>
      <c r="AK37" s="22">
        <f t="shared" si="1"/>
        <v>113.2</v>
      </c>
      <c r="AL37" s="20">
        <f t="shared" si="2"/>
        <v>3.6516129032258067</v>
      </c>
    </row>
    <row r="38" spans="2:40" customFormat="1" ht="15" x14ac:dyDescent="0.25">
      <c r="B38" s="17" t="str">
        <f t="shared" si="0"/>
        <v>Altiplano_La Terquedad</v>
      </c>
      <c r="C38" s="17" t="s">
        <v>0</v>
      </c>
      <c r="D38" s="17" t="s">
        <v>64</v>
      </c>
      <c r="E38" s="17" t="s">
        <v>63</v>
      </c>
      <c r="F38" s="157">
        <v>0</v>
      </c>
      <c r="G38" s="157">
        <v>1.2</v>
      </c>
      <c r="H38" s="157">
        <v>0</v>
      </c>
      <c r="I38" s="157">
        <v>0</v>
      </c>
      <c r="J38" s="157">
        <v>0</v>
      </c>
      <c r="K38" s="157">
        <v>0</v>
      </c>
      <c r="L38" s="157">
        <v>1.6</v>
      </c>
      <c r="M38" s="157">
        <v>0.2</v>
      </c>
      <c r="N38" s="157">
        <v>0</v>
      </c>
      <c r="O38" s="157">
        <v>0</v>
      </c>
      <c r="P38" s="157">
        <v>0</v>
      </c>
      <c r="Q38" s="157">
        <v>5</v>
      </c>
      <c r="R38" s="157">
        <v>0.2</v>
      </c>
      <c r="S38" s="157">
        <v>0.2</v>
      </c>
      <c r="T38" s="157">
        <v>0.2</v>
      </c>
      <c r="U38" s="157">
        <v>0</v>
      </c>
      <c r="V38" s="157">
        <v>0</v>
      </c>
      <c r="W38" s="157">
        <v>0</v>
      </c>
      <c r="X38" s="157">
        <v>0</v>
      </c>
      <c r="Y38" s="157">
        <v>23.8</v>
      </c>
      <c r="Z38" s="157">
        <v>12.2</v>
      </c>
      <c r="AA38" s="157">
        <v>1.2</v>
      </c>
      <c r="AB38" s="157">
        <v>1.6</v>
      </c>
      <c r="AC38" s="157">
        <v>0.2</v>
      </c>
      <c r="AD38" s="157">
        <v>0</v>
      </c>
      <c r="AE38" s="157">
        <v>0</v>
      </c>
      <c r="AF38" s="157">
        <v>0</v>
      </c>
      <c r="AG38" s="157">
        <v>0</v>
      </c>
      <c r="AH38" s="157">
        <v>0</v>
      </c>
      <c r="AI38" s="157">
        <v>0</v>
      </c>
      <c r="AJ38" s="157">
        <v>0</v>
      </c>
      <c r="AK38" s="22">
        <f t="shared" si="1"/>
        <v>47.6</v>
      </c>
      <c r="AL38" s="20">
        <f t="shared" si="2"/>
        <v>1.5354838709677421</v>
      </c>
      <c r="AN38" s="16"/>
    </row>
    <row r="39" spans="2:40" customFormat="1" ht="15" x14ac:dyDescent="0.25">
      <c r="B39" s="17" t="str">
        <f t="shared" si="0"/>
        <v>Altiplano_BuenaVista</v>
      </c>
      <c r="C39" s="17" t="s">
        <v>0</v>
      </c>
      <c r="D39" s="17" t="s">
        <v>62</v>
      </c>
      <c r="E39" s="17" t="s">
        <v>65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0.2</v>
      </c>
      <c r="L39" s="157">
        <v>0</v>
      </c>
      <c r="M39" s="163" t="s">
        <v>162</v>
      </c>
      <c r="N39" s="163" t="s">
        <v>162</v>
      </c>
      <c r="O39" s="163" t="s">
        <v>162</v>
      </c>
      <c r="P39" s="157">
        <v>0</v>
      </c>
      <c r="Q39" s="157">
        <v>4.5999999999999996</v>
      </c>
      <c r="R39" s="157">
        <v>0.4</v>
      </c>
      <c r="S39" s="157">
        <v>0</v>
      </c>
      <c r="T39" s="157">
        <v>0</v>
      </c>
      <c r="U39" s="157">
        <v>0</v>
      </c>
      <c r="V39" s="157">
        <v>0</v>
      </c>
      <c r="W39" s="157">
        <v>0</v>
      </c>
      <c r="X39" s="157">
        <v>0</v>
      </c>
      <c r="Y39" s="157">
        <v>0</v>
      </c>
      <c r="Z39" s="157">
        <v>0</v>
      </c>
      <c r="AA39" s="163" t="s">
        <v>162</v>
      </c>
      <c r="AB39" s="163" t="s">
        <v>162</v>
      </c>
      <c r="AC39" s="163" t="s">
        <v>162</v>
      </c>
      <c r="AD39" s="163" t="s">
        <v>162</v>
      </c>
      <c r="AE39" s="163" t="s">
        <v>162</v>
      </c>
      <c r="AF39" s="163" t="s">
        <v>162</v>
      </c>
      <c r="AG39" s="163" t="s">
        <v>162</v>
      </c>
      <c r="AH39" s="157">
        <v>0</v>
      </c>
      <c r="AI39" s="157">
        <v>0</v>
      </c>
      <c r="AJ39" s="157">
        <v>0</v>
      </c>
      <c r="AK39" s="22">
        <f t="shared" si="1"/>
        <v>5.2</v>
      </c>
      <c r="AL39" s="20">
        <f t="shared" si="2"/>
        <v>0.24761904761904763</v>
      </c>
    </row>
    <row r="40" spans="2:40" customFormat="1" ht="15" x14ac:dyDescent="0.25">
      <c r="B40" s="17" t="str">
        <f t="shared" si="0"/>
        <v>Altiplano_La Dulce</v>
      </c>
      <c r="C40" s="17" t="s">
        <v>0</v>
      </c>
      <c r="D40" s="17" t="s">
        <v>66</v>
      </c>
      <c r="E40" s="17" t="s">
        <v>65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0</v>
      </c>
      <c r="N40" s="157">
        <v>0</v>
      </c>
      <c r="O40" s="157">
        <v>0</v>
      </c>
      <c r="P40" s="157">
        <v>0</v>
      </c>
      <c r="Q40" s="157">
        <v>2.4</v>
      </c>
      <c r="R40" s="157">
        <v>0</v>
      </c>
      <c r="S40" s="157">
        <v>0</v>
      </c>
      <c r="T40" s="157">
        <v>0</v>
      </c>
      <c r="U40" s="157">
        <v>0</v>
      </c>
      <c r="V40" s="157">
        <v>0</v>
      </c>
      <c r="W40" s="157">
        <v>0</v>
      </c>
      <c r="X40" s="157">
        <v>0</v>
      </c>
      <c r="Y40" s="157">
        <v>0</v>
      </c>
      <c r="Z40" s="157">
        <v>0</v>
      </c>
      <c r="AA40" s="157">
        <v>0</v>
      </c>
      <c r="AB40" s="157">
        <v>0</v>
      </c>
      <c r="AC40" s="157">
        <v>0</v>
      </c>
      <c r="AD40" s="157">
        <v>0</v>
      </c>
      <c r="AE40" s="157">
        <v>0</v>
      </c>
      <c r="AF40" s="157">
        <v>0</v>
      </c>
      <c r="AG40" s="157">
        <v>0</v>
      </c>
      <c r="AH40" s="157">
        <v>0</v>
      </c>
      <c r="AI40" s="157">
        <v>0</v>
      </c>
      <c r="AJ40" s="157">
        <v>0</v>
      </c>
      <c r="AK40" s="22">
        <f t="shared" si="1"/>
        <v>2.4</v>
      </c>
      <c r="AL40" s="20">
        <f t="shared" si="2"/>
        <v>7.7419354838709681E-2</v>
      </c>
      <c r="AN40" s="16"/>
    </row>
    <row r="41" spans="2:40" customFormat="1" ht="15" x14ac:dyDescent="0.25">
      <c r="B41" s="17" t="str">
        <f t="shared" si="0"/>
        <v>Altiplano_Yoliatl</v>
      </c>
      <c r="C41" s="17" t="s">
        <v>0</v>
      </c>
      <c r="D41" s="17" t="s">
        <v>67</v>
      </c>
      <c r="E41" s="17" t="s">
        <v>65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2.8</v>
      </c>
      <c r="L41" s="157">
        <v>0</v>
      </c>
      <c r="M41" s="157">
        <v>0</v>
      </c>
      <c r="N41" s="157">
        <v>0</v>
      </c>
      <c r="O41" s="157">
        <v>0</v>
      </c>
      <c r="P41" s="157">
        <v>0.2</v>
      </c>
      <c r="Q41" s="157">
        <v>17</v>
      </c>
      <c r="R41" s="157">
        <v>2.2000000000000002</v>
      </c>
      <c r="S41" s="157">
        <v>0</v>
      </c>
      <c r="T41" s="157">
        <v>2.2000000000000002</v>
      </c>
      <c r="U41" s="157">
        <v>0</v>
      </c>
      <c r="V41" s="157">
        <v>0</v>
      </c>
      <c r="W41" s="157">
        <v>0</v>
      </c>
      <c r="X41" s="157">
        <v>8.6</v>
      </c>
      <c r="Y41" s="157">
        <v>0.4</v>
      </c>
      <c r="Z41" s="157">
        <v>0.4</v>
      </c>
      <c r="AA41" s="157">
        <v>2.6</v>
      </c>
      <c r="AB41" s="157">
        <v>0</v>
      </c>
      <c r="AC41" s="157">
        <v>0</v>
      </c>
      <c r="AD41" s="157">
        <v>0</v>
      </c>
      <c r="AE41" s="157">
        <v>0</v>
      </c>
      <c r="AF41" s="157">
        <v>0</v>
      </c>
      <c r="AG41" s="157">
        <v>0</v>
      </c>
      <c r="AH41" s="157">
        <v>1.2</v>
      </c>
      <c r="AI41" s="157">
        <v>4.2</v>
      </c>
      <c r="AJ41" s="157">
        <v>0</v>
      </c>
      <c r="AK41" s="22">
        <f t="shared" si="1"/>
        <v>41.800000000000004</v>
      </c>
      <c r="AL41" s="20">
        <f t="shared" si="2"/>
        <v>1.3483870967741938</v>
      </c>
    </row>
    <row r="42" spans="2:40" s="83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57">
        <v>0</v>
      </c>
      <c r="G42" s="157">
        <v>0</v>
      </c>
      <c r="H42" s="157">
        <v>0</v>
      </c>
      <c r="I42" s="157">
        <v>0</v>
      </c>
      <c r="J42" s="157">
        <v>0</v>
      </c>
      <c r="K42" s="157">
        <v>0</v>
      </c>
      <c r="L42" s="157">
        <v>2</v>
      </c>
      <c r="M42" s="157">
        <v>0</v>
      </c>
      <c r="N42" s="157">
        <v>0</v>
      </c>
      <c r="O42" s="157">
        <v>0</v>
      </c>
      <c r="P42" s="157">
        <v>0</v>
      </c>
      <c r="Q42" s="157">
        <v>2.2000000000000002</v>
      </c>
      <c r="R42" s="157">
        <v>1.2</v>
      </c>
      <c r="S42" s="157">
        <v>0</v>
      </c>
      <c r="T42" s="157">
        <v>0</v>
      </c>
      <c r="U42" s="157">
        <v>0</v>
      </c>
      <c r="V42" s="157">
        <v>0</v>
      </c>
      <c r="W42" s="157">
        <v>0.6</v>
      </c>
      <c r="X42" s="157">
        <v>0</v>
      </c>
      <c r="Y42" s="157">
        <v>9.6</v>
      </c>
      <c r="Z42" s="157">
        <v>18.600000000000001</v>
      </c>
      <c r="AA42" s="157">
        <v>3</v>
      </c>
      <c r="AB42" s="157">
        <v>0</v>
      </c>
      <c r="AC42" s="157">
        <v>0.4</v>
      </c>
      <c r="AD42" s="157">
        <v>0</v>
      </c>
      <c r="AE42" s="157">
        <v>0.2</v>
      </c>
      <c r="AF42" s="157">
        <v>0</v>
      </c>
      <c r="AG42" s="157">
        <v>0</v>
      </c>
      <c r="AH42" s="157">
        <v>1.2</v>
      </c>
      <c r="AI42" s="157">
        <v>0</v>
      </c>
      <c r="AJ42" s="157">
        <v>0</v>
      </c>
      <c r="AK42" s="22">
        <f t="shared" si="1"/>
        <v>39.000000000000007</v>
      </c>
      <c r="AL42" s="20">
        <f t="shared" si="2"/>
        <v>1.2580645161290325</v>
      </c>
    </row>
    <row r="43" spans="2:40" s="83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57">
        <v>0</v>
      </c>
      <c r="G43" s="157">
        <v>1.4</v>
      </c>
      <c r="H43" s="157">
        <v>0</v>
      </c>
      <c r="I43" s="157">
        <v>0</v>
      </c>
      <c r="J43" s="157">
        <v>0</v>
      </c>
      <c r="K43" s="157">
        <v>0</v>
      </c>
      <c r="L43" s="157">
        <v>11.6</v>
      </c>
      <c r="M43" s="157">
        <v>0.4</v>
      </c>
      <c r="N43" s="157">
        <v>0</v>
      </c>
      <c r="O43" s="157">
        <v>0</v>
      </c>
      <c r="P43" s="157">
        <v>0</v>
      </c>
      <c r="Q43" s="157">
        <v>8</v>
      </c>
      <c r="R43" s="157">
        <v>3.2</v>
      </c>
      <c r="S43" s="157">
        <v>0</v>
      </c>
      <c r="T43" s="157">
        <v>3.8</v>
      </c>
      <c r="U43" s="157">
        <v>2.4</v>
      </c>
      <c r="V43" s="157">
        <v>0</v>
      </c>
      <c r="W43" s="157">
        <v>0</v>
      </c>
      <c r="X43" s="157">
        <v>0.2</v>
      </c>
      <c r="Y43" s="157">
        <v>0</v>
      </c>
      <c r="Z43" s="157">
        <v>12.8</v>
      </c>
      <c r="AA43" s="157">
        <v>12.4</v>
      </c>
      <c r="AB43" s="157">
        <v>3</v>
      </c>
      <c r="AC43" s="157">
        <v>0</v>
      </c>
      <c r="AD43" s="157">
        <v>0</v>
      </c>
      <c r="AE43" s="157">
        <v>0</v>
      </c>
      <c r="AF43" s="157">
        <v>0</v>
      </c>
      <c r="AG43" s="157">
        <v>14.6</v>
      </c>
      <c r="AH43" s="157">
        <v>11.2</v>
      </c>
      <c r="AI43" s="157">
        <v>0</v>
      </c>
      <c r="AJ43" s="157">
        <v>0</v>
      </c>
      <c r="AK43" s="22">
        <f t="shared" si="1"/>
        <v>85</v>
      </c>
      <c r="AL43" s="20">
        <f t="shared" si="2"/>
        <v>2.7419354838709675</v>
      </c>
    </row>
    <row r="44" spans="2:40" s="83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1.8</v>
      </c>
      <c r="M44" s="157">
        <v>0</v>
      </c>
      <c r="N44" s="157">
        <v>0</v>
      </c>
      <c r="O44" s="157">
        <v>0</v>
      </c>
      <c r="P44" s="157">
        <v>0</v>
      </c>
      <c r="Q44" s="157">
        <v>25.6</v>
      </c>
      <c r="R44" s="157">
        <v>0</v>
      </c>
      <c r="S44" s="157">
        <v>0</v>
      </c>
      <c r="T44" s="157">
        <v>4.5999999999999996</v>
      </c>
      <c r="U44" s="157">
        <v>0</v>
      </c>
      <c r="V44" s="157">
        <v>0</v>
      </c>
      <c r="W44" s="157">
        <v>0</v>
      </c>
      <c r="X44" s="157">
        <v>0</v>
      </c>
      <c r="Y44" s="157">
        <v>0</v>
      </c>
      <c r="Z44" s="157">
        <v>13.6</v>
      </c>
      <c r="AA44" s="157">
        <v>23.6</v>
      </c>
      <c r="AB44" s="157">
        <v>7.8</v>
      </c>
      <c r="AC44" s="157">
        <v>0</v>
      </c>
      <c r="AD44" s="157">
        <v>0</v>
      </c>
      <c r="AE44" s="157">
        <v>0</v>
      </c>
      <c r="AF44" s="157">
        <v>0</v>
      </c>
      <c r="AG44" s="157">
        <v>5.4</v>
      </c>
      <c r="AH44" s="157">
        <v>3.2</v>
      </c>
      <c r="AI44" s="157">
        <v>0</v>
      </c>
      <c r="AJ44" s="157">
        <v>0</v>
      </c>
      <c r="AK44" s="22">
        <f t="shared" si="1"/>
        <v>85.600000000000009</v>
      </c>
      <c r="AL44" s="20">
        <f t="shared" si="2"/>
        <v>2.7612903225806456</v>
      </c>
    </row>
    <row r="45" spans="2:40" s="83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0.8</v>
      </c>
      <c r="M45" s="157">
        <v>0</v>
      </c>
      <c r="N45" s="157">
        <v>0</v>
      </c>
      <c r="O45" s="157">
        <v>0</v>
      </c>
      <c r="P45" s="157">
        <v>0.2</v>
      </c>
      <c r="Q45" s="157">
        <v>0.8</v>
      </c>
      <c r="R45" s="157">
        <v>0.2</v>
      </c>
      <c r="S45" s="157">
        <v>0</v>
      </c>
      <c r="T45" s="157">
        <v>0</v>
      </c>
      <c r="U45" s="157">
        <v>0</v>
      </c>
      <c r="V45" s="157">
        <v>0</v>
      </c>
      <c r="W45" s="157">
        <v>0</v>
      </c>
      <c r="X45" s="157">
        <v>0</v>
      </c>
      <c r="Y45" s="157">
        <v>1</v>
      </c>
      <c r="Z45" s="157">
        <v>0.4</v>
      </c>
      <c r="AA45" s="157">
        <v>24</v>
      </c>
      <c r="AB45" s="157">
        <v>2</v>
      </c>
      <c r="AC45" s="157">
        <v>0</v>
      </c>
      <c r="AD45" s="157">
        <v>0</v>
      </c>
      <c r="AE45" s="157">
        <v>0</v>
      </c>
      <c r="AF45" s="157">
        <v>0</v>
      </c>
      <c r="AG45" s="157">
        <v>0.8</v>
      </c>
      <c r="AH45" s="157">
        <v>4</v>
      </c>
      <c r="AI45" s="157">
        <v>0</v>
      </c>
      <c r="AJ45" s="157">
        <v>0.2</v>
      </c>
      <c r="AK45" s="22">
        <f t="shared" si="1"/>
        <v>34.400000000000006</v>
      </c>
      <c r="AL45" s="20">
        <f t="shared" si="2"/>
        <v>1.1096774193548389</v>
      </c>
    </row>
    <row r="46" spans="2:40" s="83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60">
        <v>0</v>
      </c>
      <c r="G46" s="161">
        <v>0</v>
      </c>
      <c r="H46" s="160">
        <v>0</v>
      </c>
      <c r="I46" s="161">
        <v>0</v>
      </c>
      <c r="J46" s="160">
        <v>0</v>
      </c>
      <c r="K46" s="161">
        <v>2.8</v>
      </c>
      <c r="L46" s="160">
        <v>0.2</v>
      </c>
      <c r="M46" s="161">
        <v>0</v>
      </c>
      <c r="N46" s="160">
        <v>0</v>
      </c>
      <c r="O46" s="161">
        <v>0</v>
      </c>
      <c r="P46" s="160">
        <v>0</v>
      </c>
      <c r="Q46" s="161">
        <v>18.8</v>
      </c>
      <c r="R46" s="160">
        <v>0</v>
      </c>
      <c r="S46" s="161">
        <v>0</v>
      </c>
      <c r="T46" s="160">
        <v>1.6</v>
      </c>
      <c r="U46" s="161">
        <v>0</v>
      </c>
      <c r="V46" s="160">
        <v>0</v>
      </c>
      <c r="W46" s="161">
        <v>0</v>
      </c>
      <c r="X46" s="160">
        <v>0.2</v>
      </c>
      <c r="Y46" s="161">
        <v>0.4</v>
      </c>
      <c r="Z46" s="160">
        <v>0.2</v>
      </c>
      <c r="AA46" s="161">
        <v>4</v>
      </c>
      <c r="AB46" s="160">
        <v>1</v>
      </c>
      <c r="AC46" s="161">
        <v>0</v>
      </c>
      <c r="AD46" s="160">
        <v>0</v>
      </c>
      <c r="AE46" s="161">
        <v>0</v>
      </c>
      <c r="AF46" s="160">
        <v>0</v>
      </c>
      <c r="AG46" s="161">
        <v>0</v>
      </c>
      <c r="AH46" s="160">
        <v>4.5999999999999996</v>
      </c>
      <c r="AI46" s="161">
        <v>6</v>
      </c>
      <c r="AJ46" s="160">
        <v>0</v>
      </c>
      <c r="AK46" s="22">
        <f t="shared" si="1"/>
        <v>39.799999999999997</v>
      </c>
      <c r="AL46" s="20">
        <f t="shared" si="2"/>
        <v>1.2838709677419353</v>
      </c>
    </row>
    <row r="47" spans="2:40" customFormat="1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57">
        <v>0</v>
      </c>
      <c r="G47" s="157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2.6</v>
      </c>
      <c r="M47" s="157">
        <v>1</v>
      </c>
      <c r="N47" s="157">
        <v>0</v>
      </c>
      <c r="O47" s="157">
        <v>0</v>
      </c>
      <c r="P47" s="157">
        <v>0</v>
      </c>
      <c r="Q47" s="157">
        <v>9</v>
      </c>
      <c r="R47" s="157">
        <v>5.8</v>
      </c>
      <c r="S47" s="157">
        <v>3.2</v>
      </c>
      <c r="T47" s="157">
        <v>0</v>
      </c>
      <c r="U47" s="157">
        <v>0</v>
      </c>
      <c r="V47" s="157">
        <v>0</v>
      </c>
      <c r="W47" s="157">
        <v>0</v>
      </c>
      <c r="X47" s="157">
        <v>0</v>
      </c>
      <c r="Y47" s="157">
        <v>0.8</v>
      </c>
      <c r="Z47" s="157">
        <v>18.2</v>
      </c>
      <c r="AA47" s="157">
        <v>13</v>
      </c>
      <c r="AB47" s="157">
        <v>3.8</v>
      </c>
      <c r="AC47" s="157">
        <v>0.2</v>
      </c>
      <c r="AD47" s="157">
        <v>0</v>
      </c>
      <c r="AE47" s="157">
        <v>1.2</v>
      </c>
      <c r="AF47" s="157">
        <v>0</v>
      </c>
      <c r="AG47" s="157">
        <v>0</v>
      </c>
      <c r="AH47" s="157">
        <v>0</v>
      </c>
      <c r="AI47" s="157">
        <v>0</v>
      </c>
      <c r="AJ47" s="157">
        <v>0</v>
      </c>
      <c r="AK47" s="22">
        <f t="shared" si="1"/>
        <v>58.8</v>
      </c>
      <c r="AL47" s="20">
        <f t="shared" si="2"/>
        <v>1.8967741935483871</v>
      </c>
      <c r="AN47" s="16"/>
    </row>
    <row r="48" spans="2:40" customFormat="1" ht="15" x14ac:dyDescent="0.25">
      <c r="B48" s="17" t="str">
        <f t="shared" si="0"/>
        <v>Centro_Benito Juárez</v>
      </c>
      <c r="C48" s="17" t="s">
        <v>28</v>
      </c>
      <c r="D48" s="17" t="s">
        <v>68</v>
      </c>
      <c r="E48" s="17" t="s">
        <v>69</v>
      </c>
      <c r="F48" s="157">
        <v>0</v>
      </c>
      <c r="G48" s="157">
        <v>0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0</v>
      </c>
      <c r="N48" s="157">
        <v>0</v>
      </c>
      <c r="O48" s="157">
        <v>0</v>
      </c>
      <c r="P48" s="157">
        <v>3.8</v>
      </c>
      <c r="Q48" s="157">
        <v>17.2</v>
      </c>
      <c r="R48" s="157">
        <v>30</v>
      </c>
      <c r="S48" s="157">
        <v>1.6</v>
      </c>
      <c r="T48" s="157">
        <v>0</v>
      </c>
      <c r="U48" s="157">
        <v>0</v>
      </c>
      <c r="V48" s="157">
        <v>0</v>
      </c>
      <c r="W48" s="157">
        <v>32.4</v>
      </c>
      <c r="X48" s="157">
        <v>15.8</v>
      </c>
      <c r="Y48" s="157">
        <v>0.6</v>
      </c>
      <c r="Z48" s="157">
        <v>6.2</v>
      </c>
      <c r="AA48" s="157">
        <v>22.8</v>
      </c>
      <c r="AB48" s="157">
        <v>0.4</v>
      </c>
      <c r="AC48" s="157">
        <v>0.2</v>
      </c>
      <c r="AD48" s="157">
        <v>0</v>
      </c>
      <c r="AE48" s="157">
        <v>0</v>
      </c>
      <c r="AF48" s="157">
        <v>0</v>
      </c>
      <c r="AG48" s="157">
        <v>0</v>
      </c>
      <c r="AH48" s="157">
        <v>0</v>
      </c>
      <c r="AI48" s="157">
        <v>0</v>
      </c>
      <c r="AJ48" s="157">
        <v>0</v>
      </c>
      <c r="AK48" s="22">
        <f t="shared" si="1"/>
        <v>131</v>
      </c>
      <c r="AL48" s="20">
        <f t="shared" si="2"/>
        <v>4.225806451612903</v>
      </c>
      <c r="AN48" s="16"/>
    </row>
    <row r="49" spans="2:40" customFormat="1" ht="15" x14ac:dyDescent="0.25">
      <c r="B49" s="17" t="str">
        <f t="shared" si="0"/>
        <v>Centro_El Polvorín</v>
      </c>
      <c r="C49" s="17" t="s">
        <v>28</v>
      </c>
      <c r="D49" s="17" t="s">
        <v>70</v>
      </c>
      <c r="E49" s="17" t="s">
        <v>71</v>
      </c>
      <c r="F49" s="157">
        <v>0</v>
      </c>
      <c r="G49" s="157">
        <v>0</v>
      </c>
      <c r="H49" s="157">
        <v>0</v>
      </c>
      <c r="I49" s="157">
        <v>0</v>
      </c>
      <c r="J49" s="157">
        <v>0</v>
      </c>
      <c r="K49" s="157">
        <v>0</v>
      </c>
      <c r="L49" s="157">
        <v>0</v>
      </c>
      <c r="M49" s="157">
        <v>0.2</v>
      </c>
      <c r="N49" s="157">
        <v>0</v>
      </c>
      <c r="O49" s="157">
        <v>0</v>
      </c>
      <c r="P49" s="157">
        <v>0</v>
      </c>
      <c r="Q49" s="157">
        <v>46</v>
      </c>
      <c r="R49" s="157">
        <v>8.4</v>
      </c>
      <c r="S49" s="157">
        <v>0.2</v>
      </c>
      <c r="T49" s="157">
        <v>0</v>
      </c>
      <c r="U49" s="157">
        <v>0</v>
      </c>
      <c r="V49" s="157">
        <v>0</v>
      </c>
      <c r="W49" s="157">
        <v>49.6</v>
      </c>
      <c r="X49" s="157">
        <v>0</v>
      </c>
      <c r="Y49" s="157">
        <v>0.2</v>
      </c>
      <c r="Z49" s="157">
        <v>17.600000000000001</v>
      </c>
      <c r="AA49" s="157">
        <v>12.4</v>
      </c>
      <c r="AB49" s="157">
        <v>0</v>
      </c>
      <c r="AC49" s="157">
        <v>0</v>
      </c>
      <c r="AD49" s="157">
        <v>0</v>
      </c>
      <c r="AE49" s="157">
        <v>0</v>
      </c>
      <c r="AF49" s="157">
        <v>0</v>
      </c>
      <c r="AG49" s="157">
        <v>0</v>
      </c>
      <c r="AH49" s="157">
        <v>1.8</v>
      </c>
      <c r="AI49" s="157">
        <v>0</v>
      </c>
      <c r="AJ49" s="157">
        <v>0</v>
      </c>
      <c r="AK49" s="22">
        <f t="shared" si="1"/>
        <v>136.40000000000003</v>
      </c>
      <c r="AL49" s="20">
        <f t="shared" si="2"/>
        <v>4.4000000000000012</v>
      </c>
    </row>
    <row r="50" spans="2:40" customFormat="1" ht="15" x14ac:dyDescent="0.25">
      <c r="B50" s="17" t="str">
        <f t="shared" si="0"/>
        <v xml:space="preserve">Centro_Santa Clara </v>
      </c>
      <c r="C50" s="17" t="s">
        <v>28</v>
      </c>
      <c r="D50" s="17" t="s">
        <v>72</v>
      </c>
      <c r="E50" s="17" t="s">
        <v>4</v>
      </c>
      <c r="F50" s="157">
        <v>0</v>
      </c>
      <c r="G50" s="157">
        <v>0</v>
      </c>
      <c r="H50" s="157">
        <v>0</v>
      </c>
      <c r="I50" s="157">
        <v>0</v>
      </c>
      <c r="J50" s="157">
        <v>0</v>
      </c>
      <c r="K50" s="157">
        <v>0</v>
      </c>
      <c r="L50" s="157">
        <v>0.8</v>
      </c>
      <c r="M50" s="157">
        <v>0</v>
      </c>
      <c r="N50" s="157">
        <v>0</v>
      </c>
      <c r="O50" s="157">
        <v>0</v>
      </c>
      <c r="P50" s="157">
        <v>0</v>
      </c>
      <c r="Q50" s="157">
        <v>44.8</v>
      </c>
      <c r="R50" s="157">
        <v>7.2</v>
      </c>
      <c r="S50" s="157">
        <v>1.6</v>
      </c>
      <c r="T50" s="157">
        <v>0.2</v>
      </c>
      <c r="U50" s="157">
        <v>0</v>
      </c>
      <c r="V50" s="157">
        <v>0</v>
      </c>
      <c r="W50" s="157">
        <v>0</v>
      </c>
      <c r="X50" s="157">
        <v>1.8</v>
      </c>
      <c r="Y50" s="157">
        <v>0.2</v>
      </c>
      <c r="Z50" s="157">
        <v>33.4</v>
      </c>
      <c r="AA50" s="157">
        <v>7.8</v>
      </c>
      <c r="AB50" s="157">
        <v>0</v>
      </c>
      <c r="AC50" s="157">
        <v>0</v>
      </c>
      <c r="AD50" s="157">
        <v>0</v>
      </c>
      <c r="AE50" s="157">
        <v>0</v>
      </c>
      <c r="AF50" s="157">
        <v>0</v>
      </c>
      <c r="AG50" s="157">
        <v>0</v>
      </c>
      <c r="AH50" s="157">
        <v>0</v>
      </c>
      <c r="AI50" s="157">
        <v>0</v>
      </c>
      <c r="AJ50" s="157">
        <v>0</v>
      </c>
      <c r="AK50" s="22">
        <f t="shared" si="1"/>
        <v>97.8</v>
      </c>
      <c r="AL50" s="20">
        <f t="shared" si="2"/>
        <v>3.1548387096774193</v>
      </c>
      <c r="AN50" s="16"/>
    </row>
    <row r="51" spans="2:40" customFormat="1" ht="15" x14ac:dyDescent="0.25">
      <c r="B51" s="17" t="str">
        <f t="shared" si="0"/>
        <v>Centro_INIFAP SAN LUIS</v>
      </c>
      <c r="C51" s="17" t="s">
        <v>28</v>
      </c>
      <c r="D51" s="17" t="s">
        <v>73</v>
      </c>
      <c r="E51" s="17" t="s">
        <v>124</v>
      </c>
      <c r="F51" s="157">
        <v>0</v>
      </c>
      <c r="G51" s="157">
        <v>0.2</v>
      </c>
      <c r="H51" s="157">
        <v>0</v>
      </c>
      <c r="I51" s="157">
        <v>0</v>
      </c>
      <c r="J51" s="157">
        <v>0</v>
      </c>
      <c r="K51" s="157">
        <v>0</v>
      </c>
      <c r="L51" s="157">
        <v>0</v>
      </c>
      <c r="M51" s="157">
        <v>0</v>
      </c>
      <c r="N51" s="157">
        <v>0</v>
      </c>
      <c r="O51" s="157">
        <v>0</v>
      </c>
      <c r="P51" s="157">
        <v>1</v>
      </c>
      <c r="Q51" s="157">
        <v>30.2</v>
      </c>
      <c r="R51" s="157">
        <v>8.4</v>
      </c>
      <c r="S51" s="157">
        <v>0.4</v>
      </c>
      <c r="T51" s="157">
        <v>0.4</v>
      </c>
      <c r="U51" s="157">
        <v>0</v>
      </c>
      <c r="V51" s="157">
        <v>0</v>
      </c>
      <c r="W51" s="157">
        <v>1.6</v>
      </c>
      <c r="X51" s="157">
        <v>1.4</v>
      </c>
      <c r="Y51" s="157">
        <v>0.8</v>
      </c>
      <c r="Z51" s="157">
        <v>5.6</v>
      </c>
      <c r="AA51" s="157">
        <v>13</v>
      </c>
      <c r="AB51" s="157">
        <v>1.2</v>
      </c>
      <c r="AC51" s="157">
        <v>2.2000000000000002</v>
      </c>
      <c r="AD51" s="157">
        <v>0</v>
      </c>
      <c r="AE51" s="157">
        <v>0</v>
      </c>
      <c r="AF51" s="157">
        <v>0</v>
      </c>
      <c r="AG51" s="157">
        <v>0</v>
      </c>
      <c r="AH51" s="157">
        <v>0</v>
      </c>
      <c r="AI51" s="157">
        <v>0</v>
      </c>
      <c r="AJ51" s="157">
        <v>0</v>
      </c>
      <c r="AK51" s="22">
        <f t="shared" si="1"/>
        <v>66.399999999999991</v>
      </c>
      <c r="AL51" s="20">
        <f t="shared" si="2"/>
        <v>2.1419354838709674</v>
      </c>
    </row>
    <row r="52" spans="2:40" customFormat="1" ht="15" x14ac:dyDescent="0.25">
      <c r="B52" s="17" t="str">
        <f t="shared" si="0"/>
        <v>Centro_La Lugarda</v>
      </c>
      <c r="C52" s="17" t="s">
        <v>28</v>
      </c>
      <c r="D52" s="17" t="s">
        <v>74</v>
      </c>
      <c r="E52" s="17" t="s">
        <v>75</v>
      </c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0.4</v>
      </c>
      <c r="M52" s="157">
        <v>1</v>
      </c>
      <c r="N52" s="157">
        <v>0</v>
      </c>
      <c r="O52" s="157">
        <v>0</v>
      </c>
      <c r="P52" s="157">
        <v>0</v>
      </c>
      <c r="Q52" s="157">
        <v>33.200000000000003</v>
      </c>
      <c r="R52" s="157">
        <v>8</v>
      </c>
      <c r="S52" s="157">
        <v>0</v>
      </c>
      <c r="T52" s="157">
        <v>0</v>
      </c>
      <c r="U52" s="157">
        <v>0</v>
      </c>
      <c r="V52" s="157">
        <v>0</v>
      </c>
      <c r="W52" s="157">
        <v>0</v>
      </c>
      <c r="X52" s="157">
        <v>8.8000000000000007</v>
      </c>
      <c r="Y52" s="157">
        <v>0</v>
      </c>
      <c r="Z52" s="157">
        <v>2.2000000000000002</v>
      </c>
      <c r="AA52" s="157">
        <v>8.6</v>
      </c>
      <c r="AB52" s="157">
        <v>0.8</v>
      </c>
      <c r="AC52" s="157">
        <v>0.4</v>
      </c>
      <c r="AD52" s="157">
        <v>0</v>
      </c>
      <c r="AE52" s="157">
        <v>0</v>
      </c>
      <c r="AF52" s="157">
        <v>0</v>
      </c>
      <c r="AG52" s="157">
        <v>0.6</v>
      </c>
      <c r="AH52" s="157">
        <v>0</v>
      </c>
      <c r="AI52" s="157">
        <v>0</v>
      </c>
      <c r="AJ52" s="157">
        <v>0</v>
      </c>
      <c r="AK52" s="22">
        <f t="shared" si="1"/>
        <v>64</v>
      </c>
      <c r="AL52" s="20">
        <f t="shared" si="2"/>
        <v>2.064516129032258</v>
      </c>
      <c r="AN52" s="16"/>
    </row>
    <row r="53" spans="2:40" customFormat="1" ht="15" x14ac:dyDescent="0.25">
      <c r="B53" s="17" t="str">
        <f t="shared" si="0"/>
        <v>Centro_La Purisima</v>
      </c>
      <c r="C53" s="17" t="s">
        <v>28</v>
      </c>
      <c r="D53" s="17" t="s">
        <v>76</v>
      </c>
      <c r="E53" s="17" t="s">
        <v>77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  <c r="K53" s="157">
        <v>0</v>
      </c>
      <c r="L53" s="157">
        <v>0</v>
      </c>
      <c r="M53" s="157">
        <v>2.4</v>
      </c>
      <c r="N53" s="157">
        <v>0</v>
      </c>
      <c r="O53" s="157">
        <v>0</v>
      </c>
      <c r="P53" s="157">
        <v>6.8</v>
      </c>
      <c r="Q53" s="157">
        <v>26.2</v>
      </c>
      <c r="R53" s="157">
        <v>9.8000000000000007</v>
      </c>
      <c r="S53" s="157">
        <v>0.6</v>
      </c>
      <c r="T53" s="157">
        <v>0</v>
      </c>
      <c r="U53" s="157">
        <v>0</v>
      </c>
      <c r="V53" s="157">
        <v>0</v>
      </c>
      <c r="W53" s="157">
        <v>0</v>
      </c>
      <c r="X53" s="157">
        <v>22.4</v>
      </c>
      <c r="Y53" s="157">
        <v>0.6</v>
      </c>
      <c r="Z53" s="157">
        <v>23.2</v>
      </c>
      <c r="AA53" s="157">
        <v>19.399999999999999</v>
      </c>
      <c r="AB53" s="157">
        <v>17</v>
      </c>
      <c r="AC53" s="157">
        <v>11.4</v>
      </c>
      <c r="AD53" s="157">
        <v>0</v>
      </c>
      <c r="AE53" s="157">
        <v>0</v>
      </c>
      <c r="AF53" s="157">
        <v>0</v>
      </c>
      <c r="AG53" s="157">
        <v>0</v>
      </c>
      <c r="AH53" s="157">
        <v>0</v>
      </c>
      <c r="AI53" s="157">
        <v>0</v>
      </c>
      <c r="AJ53" s="157">
        <v>0</v>
      </c>
      <c r="AK53" s="22">
        <f t="shared" si="1"/>
        <v>139.80000000000001</v>
      </c>
      <c r="AL53" s="20">
        <f t="shared" si="2"/>
        <v>4.5096774193548388</v>
      </c>
    </row>
    <row r="54" spans="2:40" customFormat="1" ht="15" x14ac:dyDescent="0.25">
      <c r="B54" s="17" t="str">
        <f t="shared" si="0"/>
        <v>Centro_San Ignacio</v>
      </c>
      <c r="C54" s="17" t="s">
        <v>28</v>
      </c>
      <c r="D54" s="17" t="s">
        <v>78</v>
      </c>
      <c r="E54" s="17" t="s">
        <v>79</v>
      </c>
      <c r="F54" s="162" t="s">
        <v>162</v>
      </c>
      <c r="G54" s="162" t="s">
        <v>162</v>
      </c>
      <c r="H54" s="162" t="s">
        <v>162</v>
      </c>
      <c r="I54" s="162" t="s">
        <v>162</v>
      </c>
      <c r="J54" s="162" t="s">
        <v>162</v>
      </c>
      <c r="K54" s="162" t="s">
        <v>162</v>
      </c>
      <c r="L54" s="162" t="s">
        <v>162</v>
      </c>
      <c r="M54" s="162" t="s">
        <v>162</v>
      </c>
      <c r="N54" s="162" t="s">
        <v>162</v>
      </c>
      <c r="O54" s="162" t="s">
        <v>162</v>
      </c>
      <c r="P54" s="162" t="s">
        <v>162</v>
      </c>
      <c r="Q54" s="162" t="s">
        <v>162</v>
      </c>
      <c r="R54" s="162" t="s">
        <v>162</v>
      </c>
      <c r="S54" s="162" t="s">
        <v>162</v>
      </c>
      <c r="T54" s="162" t="s">
        <v>162</v>
      </c>
      <c r="U54" s="162" t="s">
        <v>162</v>
      </c>
      <c r="V54" s="162" t="s">
        <v>162</v>
      </c>
      <c r="W54" s="162" t="s">
        <v>162</v>
      </c>
      <c r="X54" s="162" t="s">
        <v>162</v>
      </c>
      <c r="Y54" s="162" t="s">
        <v>162</v>
      </c>
      <c r="Z54" s="162" t="s">
        <v>162</v>
      </c>
      <c r="AA54" s="162" t="s">
        <v>162</v>
      </c>
      <c r="AB54" s="162" t="s">
        <v>162</v>
      </c>
      <c r="AC54" s="162" t="s">
        <v>162</v>
      </c>
      <c r="AD54" s="162" t="s">
        <v>162</v>
      </c>
      <c r="AE54" s="162" t="s">
        <v>162</v>
      </c>
      <c r="AF54" s="162" t="s">
        <v>162</v>
      </c>
      <c r="AG54" s="162" t="s">
        <v>162</v>
      </c>
      <c r="AH54" s="162" t="s">
        <v>162</v>
      </c>
      <c r="AI54" s="162" t="s">
        <v>162</v>
      </c>
      <c r="AJ54" s="162" t="s">
        <v>162</v>
      </c>
      <c r="AK54" s="22">
        <f t="shared" si="1"/>
        <v>0</v>
      </c>
      <c r="AL54" s="20" t="e">
        <f t="shared" si="2"/>
        <v>#DIV/0!</v>
      </c>
      <c r="AN54" s="16"/>
    </row>
    <row r="55" spans="2:40" customFormat="1" ht="15" x14ac:dyDescent="0.25">
      <c r="B55" s="17" t="str">
        <f t="shared" si="0"/>
        <v>Centro_San Isidro</v>
      </c>
      <c r="C55" s="17" t="s">
        <v>28</v>
      </c>
      <c r="D55" s="17" t="s">
        <v>80</v>
      </c>
      <c r="E55" s="17" t="s">
        <v>79</v>
      </c>
      <c r="F55" s="162" t="s">
        <v>162</v>
      </c>
      <c r="G55" s="162" t="s">
        <v>162</v>
      </c>
      <c r="H55" s="162" t="s">
        <v>162</v>
      </c>
      <c r="I55" s="162" t="s">
        <v>162</v>
      </c>
      <c r="J55" s="162" t="s">
        <v>162</v>
      </c>
      <c r="K55" s="162" t="s">
        <v>162</v>
      </c>
      <c r="L55" s="162" t="s">
        <v>162</v>
      </c>
      <c r="M55" s="162" t="s">
        <v>162</v>
      </c>
      <c r="N55" s="162" t="s">
        <v>162</v>
      </c>
      <c r="O55" s="162" t="s">
        <v>162</v>
      </c>
      <c r="P55" s="162" t="s">
        <v>162</v>
      </c>
      <c r="Q55" s="162" t="s">
        <v>162</v>
      </c>
      <c r="R55" s="162" t="s">
        <v>162</v>
      </c>
      <c r="S55" s="162" t="s">
        <v>162</v>
      </c>
      <c r="T55" s="162" t="s">
        <v>162</v>
      </c>
      <c r="U55" s="162" t="s">
        <v>162</v>
      </c>
      <c r="V55" s="162" t="s">
        <v>162</v>
      </c>
      <c r="W55" s="162" t="s">
        <v>162</v>
      </c>
      <c r="X55" s="162" t="s">
        <v>162</v>
      </c>
      <c r="Y55" s="162" t="s">
        <v>162</v>
      </c>
      <c r="Z55" s="162" t="s">
        <v>162</v>
      </c>
      <c r="AA55" s="162" t="s">
        <v>162</v>
      </c>
      <c r="AB55" s="162" t="s">
        <v>162</v>
      </c>
      <c r="AC55" s="162" t="s">
        <v>162</v>
      </c>
      <c r="AD55" s="162" t="s">
        <v>162</v>
      </c>
      <c r="AE55" s="162" t="s">
        <v>162</v>
      </c>
      <c r="AF55" s="162" t="s">
        <v>162</v>
      </c>
      <c r="AG55" s="162" t="s">
        <v>162</v>
      </c>
      <c r="AH55" s="162" t="s">
        <v>162</v>
      </c>
      <c r="AI55" s="162" t="s">
        <v>162</v>
      </c>
      <c r="AJ55" s="162" t="s">
        <v>162</v>
      </c>
      <c r="AK55" s="22">
        <f t="shared" si="1"/>
        <v>0</v>
      </c>
      <c r="AL55" s="20" t="e">
        <f t="shared" si="2"/>
        <v>#DIV/0!</v>
      </c>
    </row>
    <row r="56" spans="2:40" customFormat="1" ht="15" x14ac:dyDescent="0.25">
      <c r="B56" s="17" t="str">
        <f t="shared" si="0"/>
        <v>Huasteca_5 de Mayo</v>
      </c>
      <c r="C56" s="17" t="s">
        <v>10</v>
      </c>
      <c r="D56" s="17" t="s">
        <v>83</v>
      </c>
      <c r="E56" s="17" t="s">
        <v>84</v>
      </c>
      <c r="F56" s="162" t="s">
        <v>162</v>
      </c>
      <c r="G56" s="162" t="s">
        <v>162</v>
      </c>
      <c r="H56" s="162" t="s">
        <v>162</v>
      </c>
      <c r="I56" s="162" t="s">
        <v>162</v>
      </c>
      <c r="J56" s="162" t="s">
        <v>162</v>
      </c>
      <c r="K56" s="162" t="s">
        <v>162</v>
      </c>
      <c r="L56" s="162" t="s">
        <v>162</v>
      </c>
      <c r="M56" s="162" t="s">
        <v>162</v>
      </c>
      <c r="N56" s="162" t="s">
        <v>162</v>
      </c>
      <c r="O56" s="162" t="s">
        <v>162</v>
      </c>
      <c r="P56" s="162" t="s">
        <v>162</v>
      </c>
      <c r="Q56" s="162" t="s">
        <v>162</v>
      </c>
      <c r="R56" s="162" t="s">
        <v>162</v>
      </c>
      <c r="S56" s="162" t="s">
        <v>162</v>
      </c>
      <c r="T56" s="162" t="s">
        <v>162</v>
      </c>
      <c r="U56" s="162" t="s">
        <v>162</v>
      </c>
      <c r="V56" s="162" t="s">
        <v>162</v>
      </c>
      <c r="W56" s="162" t="s">
        <v>162</v>
      </c>
      <c r="X56" s="162" t="s">
        <v>162</v>
      </c>
      <c r="Y56" s="162" t="s">
        <v>162</v>
      </c>
      <c r="Z56" s="162" t="s">
        <v>162</v>
      </c>
      <c r="AA56" s="162" t="s">
        <v>162</v>
      </c>
      <c r="AB56" s="162" t="s">
        <v>162</v>
      </c>
      <c r="AC56" s="162" t="s">
        <v>162</v>
      </c>
      <c r="AD56" s="162" t="s">
        <v>162</v>
      </c>
      <c r="AE56" s="162" t="s">
        <v>162</v>
      </c>
      <c r="AF56" s="162" t="s">
        <v>162</v>
      </c>
      <c r="AG56" s="162" t="s">
        <v>162</v>
      </c>
      <c r="AH56" s="162" t="s">
        <v>162</v>
      </c>
      <c r="AI56" s="162" t="s">
        <v>162</v>
      </c>
      <c r="AJ56" s="162" t="s">
        <v>162</v>
      </c>
      <c r="AK56" s="22">
        <f t="shared" si="1"/>
        <v>0</v>
      </c>
      <c r="AL56" s="20" t="e">
        <f t="shared" si="2"/>
        <v>#DIV/0!</v>
      </c>
    </row>
    <row r="57" spans="2:40" customFormat="1" ht="15" x14ac:dyDescent="0.25">
      <c r="B57" s="17" t="str">
        <f t="shared" si="0"/>
        <v>Huasteca_Estación Coyoles</v>
      </c>
      <c r="C57" s="17" t="s">
        <v>10</v>
      </c>
      <c r="D57" s="17" t="s">
        <v>85</v>
      </c>
      <c r="E57" s="17" t="s">
        <v>84</v>
      </c>
      <c r="F57" s="162" t="s">
        <v>162</v>
      </c>
      <c r="G57" s="162" t="s">
        <v>162</v>
      </c>
      <c r="H57" s="162" t="s">
        <v>162</v>
      </c>
      <c r="I57" s="162" t="s">
        <v>162</v>
      </c>
      <c r="J57" s="162" t="s">
        <v>162</v>
      </c>
      <c r="K57" s="162" t="s">
        <v>162</v>
      </c>
      <c r="L57" s="162" t="s">
        <v>162</v>
      </c>
      <c r="M57" s="162" t="s">
        <v>162</v>
      </c>
      <c r="N57" s="162" t="s">
        <v>162</v>
      </c>
      <c r="O57" s="162" t="s">
        <v>162</v>
      </c>
      <c r="P57" s="162" t="s">
        <v>162</v>
      </c>
      <c r="Q57" s="162" t="s">
        <v>162</v>
      </c>
      <c r="R57" s="162" t="s">
        <v>162</v>
      </c>
      <c r="S57" s="162" t="s">
        <v>162</v>
      </c>
      <c r="T57" s="162" t="s">
        <v>162</v>
      </c>
      <c r="U57" s="162" t="s">
        <v>162</v>
      </c>
      <c r="V57" s="162" t="s">
        <v>162</v>
      </c>
      <c r="W57" s="162" t="s">
        <v>162</v>
      </c>
      <c r="X57" s="162" t="s">
        <v>162</v>
      </c>
      <c r="Y57" s="162" t="s">
        <v>162</v>
      </c>
      <c r="Z57" s="162" t="s">
        <v>162</v>
      </c>
      <c r="AA57" s="162" t="s">
        <v>162</v>
      </c>
      <c r="AB57" s="162" t="s">
        <v>162</v>
      </c>
      <c r="AC57" s="162" t="s">
        <v>162</v>
      </c>
      <c r="AD57" s="162" t="s">
        <v>162</v>
      </c>
      <c r="AE57" s="162" t="s">
        <v>162</v>
      </c>
      <c r="AF57" s="162" t="s">
        <v>162</v>
      </c>
      <c r="AG57" s="162" t="s">
        <v>162</v>
      </c>
      <c r="AH57" s="162" t="s">
        <v>162</v>
      </c>
      <c r="AI57" s="162" t="s">
        <v>162</v>
      </c>
      <c r="AJ57" s="162" t="s">
        <v>162</v>
      </c>
      <c r="AK57" s="22">
        <f t="shared" si="1"/>
        <v>0</v>
      </c>
      <c r="AL57" s="20" t="e">
        <f t="shared" si="2"/>
        <v>#DIV/0!</v>
      </c>
      <c r="AN57" s="16"/>
    </row>
    <row r="58" spans="2:40" customFormat="1" ht="15" x14ac:dyDescent="0.25">
      <c r="B58" s="17" t="str">
        <f t="shared" si="0"/>
        <v>Huasteca_Ingenio Plan de Ayala</v>
      </c>
      <c r="C58" s="17" t="s">
        <v>10</v>
      </c>
      <c r="D58" s="17" t="s">
        <v>121</v>
      </c>
      <c r="E58" s="17" t="s">
        <v>84</v>
      </c>
      <c r="F58" s="162" t="s">
        <v>162</v>
      </c>
      <c r="G58" s="162" t="s">
        <v>162</v>
      </c>
      <c r="H58" s="162" t="s">
        <v>162</v>
      </c>
      <c r="I58" s="162" t="s">
        <v>162</v>
      </c>
      <c r="J58" s="162" t="s">
        <v>162</v>
      </c>
      <c r="K58" s="162" t="s">
        <v>162</v>
      </c>
      <c r="L58" s="162" t="s">
        <v>162</v>
      </c>
      <c r="M58" s="162" t="s">
        <v>162</v>
      </c>
      <c r="N58" s="162" t="s">
        <v>162</v>
      </c>
      <c r="O58" s="162" t="s">
        <v>162</v>
      </c>
      <c r="P58" s="162" t="s">
        <v>162</v>
      </c>
      <c r="Q58" s="162" t="s">
        <v>162</v>
      </c>
      <c r="R58" s="162" t="s">
        <v>162</v>
      </c>
      <c r="S58" s="162" t="s">
        <v>162</v>
      </c>
      <c r="T58" s="162" t="s">
        <v>162</v>
      </c>
      <c r="U58" s="162" t="s">
        <v>162</v>
      </c>
      <c r="V58" s="162" t="s">
        <v>162</v>
      </c>
      <c r="W58" s="162" t="s">
        <v>162</v>
      </c>
      <c r="X58" s="162" t="s">
        <v>162</v>
      </c>
      <c r="Y58" s="162" t="s">
        <v>162</v>
      </c>
      <c r="Z58" s="162" t="s">
        <v>162</v>
      </c>
      <c r="AA58" s="162" t="s">
        <v>162</v>
      </c>
      <c r="AB58" s="162" t="s">
        <v>162</v>
      </c>
      <c r="AC58" s="162" t="s">
        <v>162</v>
      </c>
      <c r="AD58" s="162" t="s">
        <v>162</v>
      </c>
      <c r="AE58" s="162" t="s">
        <v>162</v>
      </c>
      <c r="AF58" s="162" t="s">
        <v>162</v>
      </c>
      <c r="AG58" s="162" t="s">
        <v>162</v>
      </c>
      <c r="AH58" s="162" t="s">
        <v>162</v>
      </c>
      <c r="AI58" s="162" t="s">
        <v>162</v>
      </c>
      <c r="AJ58" s="162" t="s">
        <v>162</v>
      </c>
      <c r="AK58" s="22">
        <f t="shared" si="1"/>
        <v>0</v>
      </c>
      <c r="AL58" s="20" t="e">
        <f t="shared" si="2"/>
        <v>#DIV/0!</v>
      </c>
    </row>
    <row r="59" spans="2:40" customFormat="1" ht="15" x14ac:dyDescent="0.25">
      <c r="B59" s="17" t="str">
        <f t="shared" si="0"/>
        <v>Huasteca_La Hincada</v>
      </c>
      <c r="C59" s="17" t="s">
        <v>10</v>
      </c>
      <c r="D59" s="17" t="s">
        <v>86</v>
      </c>
      <c r="E59" s="17" t="s">
        <v>84</v>
      </c>
      <c r="F59" s="162" t="s">
        <v>162</v>
      </c>
      <c r="G59" s="162" t="s">
        <v>162</v>
      </c>
      <c r="H59" s="162" t="s">
        <v>162</v>
      </c>
      <c r="I59" s="162" t="s">
        <v>162</v>
      </c>
      <c r="J59" s="162" t="s">
        <v>162</v>
      </c>
      <c r="K59" s="162" t="s">
        <v>162</v>
      </c>
      <c r="L59" s="162" t="s">
        <v>162</v>
      </c>
      <c r="M59" s="162" t="s">
        <v>162</v>
      </c>
      <c r="N59" s="162" t="s">
        <v>162</v>
      </c>
      <c r="O59" s="162" t="s">
        <v>162</v>
      </c>
      <c r="P59" s="162" t="s">
        <v>162</v>
      </c>
      <c r="Q59" s="162" t="s">
        <v>162</v>
      </c>
      <c r="R59" s="162" t="s">
        <v>162</v>
      </c>
      <c r="S59" s="162" t="s">
        <v>162</v>
      </c>
      <c r="T59" s="162" t="s">
        <v>162</v>
      </c>
      <c r="U59" s="162" t="s">
        <v>162</v>
      </c>
      <c r="V59" s="162" t="s">
        <v>162</v>
      </c>
      <c r="W59" s="162" t="s">
        <v>162</v>
      </c>
      <c r="X59" s="162" t="s">
        <v>162</v>
      </c>
      <c r="Y59" s="162" t="s">
        <v>162</v>
      </c>
      <c r="Z59" s="162" t="s">
        <v>162</v>
      </c>
      <c r="AA59" s="162" t="s">
        <v>162</v>
      </c>
      <c r="AB59" s="162" t="s">
        <v>162</v>
      </c>
      <c r="AC59" s="162" t="s">
        <v>162</v>
      </c>
      <c r="AD59" s="162" t="s">
        <v>162</v>
      </c>
      <c r="AE59" s="162" t="s">
        <v>162</v>
      </c>
      <c r="AF59" s="162" t="s">
        <v>162</v>
      </c>
      <c r="AG59" s="162" t="s">
        <v>162</v>
      </c>
      <c r="AH59" s="162" t="s">
        <v>162</v>
      </c>
      <c r="AI59" s="162" t="s">
        <v>162</v>
      </c>
      <c r="AJ59" s="162" t="s">
        <v>162</v>
      </c>
      <c r="AK59" s="22">
        <f t="shared" si="1"/>
        <v>0</v>
      </c>
      <c r="AL59" s="20" t="e">
        <f t="shared" si="2"/>
        <v>#DIV/0!</v>
      </c>
      <c r="AN59" s="16"/>
    </row>
    <row r="60" spans="2:40" customFormat="1" ht="15" x14ac:dyDescent="0.25">
      <c r="B60" s="17" t="str">
        <f t="shared" si="0"/>
        <v>Huasteca_Tampaya</v>
      </c>
      <c r="C60" s="17" t="s">
        <v>10</v>
      </c>
      <c r="D60" s="17" t="s">
        <v>87</v>
      </c>
      <c r="E60" s="17" t="s">
        <v>84</v>
      </c>
      <c r="F60" s="162" t="s">
        <v>162</v>
      </c>
      <c r="G60" s="162" t="s">
        <v>162</v>
      </c>
      <c r="H60" s="162" t="s">
        <v>162</v>
      </c>
      <c r="I60" s="162" t="s">
        <v>162</v>
      </c>
      <c r="J60" s="162" t="s">
        <v>162</v>
      </c>
      <c r="K60" s="162" t="s">
        <v>162</v>
      </c>
      <c r="L60" s="162" t="s">
        <v>162</v>
      </c>
      <c r="M60" s="162" t="s">
        <v>162</v>
      </c>
      <c r="N60" s="162" t="s">
        <v>162</v>
      </c>
      <c r="O60" s="162" t="s">
        <v>162</v>
      </c>
      <c r="P60" s="162" t="s">
        <v>162</v>
      </c>
      <c r="Q60" s="162" t="s">
        <v>162</v>
      </c>
      <c r="R60" s="162" t="s">
        <v>162</v>
      </c>
      <c r="S60" s="162" t="s">
        <v>162</v>
      </c>
      <c r="T60" s="162" t="s">
        <v>162</v>
      </c>
      <c r="U60" s="162" t="s">
        <v>162</v>
      </c>
      <c r="V60" s="162" t="s">
        <v>162</v>
      </c>
      <c r="W60" s="162" t="s">
        <v>162</v>
      </c>
      <c r="X60" s="162" t="s">
        <v>162</v>
      </c>
      <c r="Y60" s="162" t="s">
        <v>162</v>
      </c>
      <c r="Z60" s="162" t="s">
        <v>162</v>
      </c>
      <c r="AA60" s="162" t="s">
        <v>162</v>
      </c>
      <c r="AB60" s="162" t="s">
        <v>162</v>
      </c>
      <c r="AC60" s="162" t="s">
        <v>162</v>
      </c>
      <c r="AD60" s="162" t="s">
        <v>162</v>
      </c>
      <c r="AE60" s="162" t="s">
        <v>162</v>
      </c>
      <c r="AF60" s="162" t="s">
        <v>162</v>
      </c>
      <c r="AG60" s="162" t="s">
        <v>162</v>
      </c>
      <c r="AH60" s="162" t="s">
        <v>162</v>
      </c>
      <c r="AI60" s="162" t="s">
        <v>162</v>
      </c>
      <c r="AJ60" s="162" t="s">
        <v>162</v>
      </c>
      <c r="AK60" s="22">
        <f t="shared" si="1"/>
        <v>0</v>
      </c>
      <c r="AL60" s="20" t="e">
        <f t="shared" si="2"/>
        <v>#DIV/0!</v>
      </c>
    </row>
    <row r="61" spans="2:40" customFormat="1" ht="15" x14ac:dyDescent="0.25">
      <c r="B61" s="17" t="str">
        <f t="shared" si="0"/>
        <v>Huasteca_INIFAP Ebano</v>
      </c>
      <c r="C61" s="17" t="s">
        <v>10</v>
      </c>
      <c r="D61" s="17" t="s">
        <v>88</v>
      </c>
      <c r="E61" s="17" t="s">
        <v>89</v>
      </c>
      <c r="F61" s="157">
        <v>0</v>
      </c>
      <c r="G61" s="157">
        <v>0</v>
      </c>
      <c r="H61" s="157">
        <v>0.2</v>
      </c>
      <c r="I61" s="157">
        <v>0</v>
      </c>
      <c r="J61" s="157">
        <v>0</v>
      </c>
      <c r="K61" s="157">
        <v>0</v>
      </c>
      <c r="L61" s="157">
        <v>0</v>
      </c>
      <c r="M61" s="157">
        <v>0</v>
      </c>
      <c r="N61" s="157">
        <v>0</v>
      </c>
      <c r="O61" s="157">
        <v>0</v>
      </c>
      <c r="P61" s="157">
        <v>0</v>
      </c>
      <c r="Q61" s="157">
        <v>4.2</v>
      </c>
      <c r="R61" s="157">
        <v>0</v>
      </c>
      <c r="S61" s="157">
        <v>0</v>
      </c>
      <c r="T61" s="157">
        <v>0</v>
      </c>
      <c r="U61" s="157">
        <v>0</v>
      </c>
      <c r="V61" s="157">
        <v>0</v>
      </c>
      <c r="W61" s="157">
        <v>0</v>
      </c>
      <c r="X61" s="157">
        <v>0</v>
      </c>
      <c r="Y61" s="157">
        <v>0</v>
      </c>
      <c r="Z61" s="157">
        <v>1</v>
      </c>
      <c r="AA61" s="157">
        <v>0</v>
      </c>
      <c r="AB61" s="157">
        <v>0</v>
      </c>
      <c r="AC61" s="157">
        <v>0</v>
      </c>
      <c r="AD61" s="157">
        <v>1.8</v>
      </c>
      <c r="AE61" s="157">
        <v>0</v>
      </c>
      <c r="AF61" s="157">
        <v>0</v>
      </c>
      <c r="AG61" s="157">
        <v>0</v>
      </c>
      <c r="AH61" s="157">
        <v>0</v>
      </c>
      <c r="AI61" s="157">
        <v>0</v>
      </c>
      <c r="AJ61" s="157">
        <v>19.399999999999999</v>
      </c>
      <c r="AK61" s="22">
        <f t="shared" si="1"/>
        <v>26.599999999999998</v>
      </c>
      <c r="AL61" s="20">
        <f t="shared" si="2"/>
        <v>0.85806451612903223</v>
      </c>
      <c r="AN61" s="16"/>
    </row>
    <row r="62" spans="2:40" customFormat="1" ht="15" x14ac:dyDescent="0.25">
      <c r="B62" s="17" t="str">
        <f t="shared" si="0"/>
        <v>Huasteca_Ponciano</v>
      </c>
      <c r="C62" s="17" t="s">
        <v>10</v>
      </c>
      <c r="D62" s="17" t="s">
        <v>90</v>
      </c>
      <c r="E62" s="17" t="s">
        <v>89</v>
      </c>
      <c r="F62" s="157">
        <v>0</v>
      </c>
      <c r="G62" s="157">
        <v>0</v>
      </c>
      <c r="H62" s="157">
        <v>0</v>
      </c>
      <c r="I62" s="157">
        <v>0</v>
      </c>
      <c r="J62" s="157">
        <v>0</v>
      </c>
      <c r="K62" s="157">
        <v>0</v>
      </c>
      <c r="L62" s="157">
        <v>0</v>
      </c>
      <c r="M62" s="157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7">
        <v>0</v>
      </c>
      <c r="W62" s="157">
        <v>0</v>
      </c>
      <c r="X62" s="157">
        <v>0</v>
      </c>
      <c r="Y62" s="157">
        <v>0</v>
      </c>
      <c r="Z62" s="157">
        <v>0</v>
      </c>
      <c r="AA62" s="157">
        <v>34.6</v>
      </c>
      <c r="AB62" s="157">
        <v>0</v>
      </c>
      <c r="AC62" s="157">
        <v>0</v>
      </c>
      <c r="AD62" s="157">
        <v>0.4</v>
      </c>
      <c r="AE62" s="157">
        <v>0</v>
      </c>
      <c r="AF62" s="157">
        <v>0</v>
      </c>
      <c r="AG62" s="157">
        <v>0</v>
      </c>
      <c r="AH62" s="157">
        <v>0</v>
      </c>
      <c r="AI62" s="157">
        <v>0</v>
      </c>
      <c r="AJ62" s="157">
        <v>0.8</v>
      </c>
      <c r="AK62" s="22">
        <f t="shared" si="1"/>
        <v>35.799999999999997</v>
      </c>
      <c r="AL62" s="20">
        <f t="shared" si="2"/>
        <v>1.1548387096774193</v>
      </c>
    </row>
    <row r="63" spans="2:40" customFormat="1" ht="15" x14ac:dyDescent="0.25">
      <c r="B63" s="17" t="str">
        <f t="shared" si="0"/>
        <v>Huasteca_Santa Fé</v>
      </c>
      <c r="C63" s="17" t="s">
        <v>10</v>
      </c>
      <c r="D63" s="17" t="s">
        <v>91</v>
      </c>
      <c r="E63" s="17" t="s">
        <v>89</v>
      </c>
      <c r="F63" s="157">
        <v>0</v>
      </c>
      <c r="G63" s="157">
        <v>0</v>
      </c>
      <c r="H63" s="157">
        <v>0</v>
      </c>
      <c r="I63" s="157">
        <v>0.2</v>
      </c>
      <c r="J63" s="157">
        <v>0</v>
      </c>
      <c r="K63" s="157">
        <v>0.2</v>
      </c>
      <c r="L63" s="157">
        <v>0</v>
      </c>
      <c r="M63" s="157">
        <v>0</v>
      </c>
      <c r="N63" s="157">
        <v>0</v>
      </c>
      <c r="O63" s="157">
        <v>0</v>
      </c>
      <c r="P63" s="157">
        <v>0</v>
      </c>
      <c r="Q63" s="157">
        <v>0.2</v>
      </c>
      <c r="R63" s="157">
        <v>0</v>
      </c>
      <c r="S63" s="157">
        <v>0</v>
      </c>
      <c r="T63" s="157">
        <v>0</v>
      </c>
      <c r="U63" s="157">
        <v>0</v>
      </c>
      <c r="V63" s="157">
        <v>0</v>
      </c>
      <c r="W63" s="157">
        <v>0</v>
      </c>
      <c r="X63" s="157">
        <v>0</v>
      </c>
      <c r="Y63" s="157">
        <v>0.2</v>
      </c>
      <c r="Z63" s="157">
        <v>0.2</v>
      </c>
      <c r="AA63" s="157">
        <v>0</v>
      </c>
      <c r="AB63" s="157">
        <v>0</v>
      </c>
      <c r="AC63" s="157">
        <v>0.4</v>
      </c>
      <c r="AD63" s="157">
        <v>0</v>
      </c>
      <c r="AE63" s="157">
        <v>0</v>
      </c>
      <c r="AF63" s="157">
        <v>0</v>
      </c>
      <c r="AG63" s="157">
        <v>0.2</v>
      </c>
      <c r="AH63" s="157">
        <v>0</v>
      </c>
      <c r="AI63" s="157">
        <v>0</v>
      </c>
      <c r="AJ63" s="157">
        <v>0.2</v>
      </c>
      <c r="AK63" s="22">
        <f t="shared" si="1"/>
        <v>1.7999999999999998</v>
      </c>
      <c r="AL63" s="20">
        <f t="shared" si="2"/>
        <v>5.8064516129032254E-2</v>
      </c>
      <c r="AN63" s="16"/>
    </row>
    <row r="64" spans="2:40" customFormat="1" ht="15" x14ac:dyDescent="0.25">
      <c r="B64" s="17" t="str">
        <f t="shared" si="0"/>
        <v xml:space="preserve">Huasteca_Santa Martha </v>
      </c>
      <c r="C64" s="17" t="s">
        <v>10</v>
      </c>
      <c r="D64" s="17" t="s">
        <v>92</v>
      </c>
      <c r="E64" s="17" t="s">
        <v>89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</v>
      </c>
      <c r="M64" s="157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7">
        <v>0.2</v>
      </c>
      <c r="W64" s="157">
        <v>0</v>
      </c>
      <c r="X64" s="157">
        <v>0</v>
      </c>
      <c r="Y64" s="157">
        <v>0</v>
      </c>
      <c r="Z64" s="157">
        <v>0</v>
      </c>
      <c r="AA64" s="157">
        <v>0</v>
      </c>
      <c r="AB64" s="157">
        <v>0</v>
      </c>
      <c r="AC64" s="157">
        <v>0</v>
      </c>
      <c r="AD64" s="157">
        <v>0</v>
      </c>
      <c r="AE64" s="157">
        <v>0</v>
      </c>
      <c r="AF64" s="157">
        <v>0</v>
      </c>
      <c r="AG64" s="157">
        <v>0</v>
      </c>
      <c r="AH64" s="157">
        <v>0</v>
      </c>
      <c r="AI64" s="157">
        <v>0</v>
      </c>
      <c r="AJ64" s="157">
        <v>0</v>
      </c>
      <c r="AK64" s="22">
        <f t="shared" si="1"/>
        <v>0.2</v>
      </c>
      <c r="AL64" s="20">
        <f t="shared" si="2"/>
        <v>6.4516129032258064E-3</v>
      </c>
    </row>
    <row r="65" spans="2:40" customFormat="1" ht="15" x14ac:dyDescent="0.25">
      <c r="B65" s="17" t="str">
        <f t="shared" si="0"/>
        <v>Huasteca_El Estribo</v>
      </c>
      <c r="C65" s="17" t="s">
        <v>10</v>
      </c>
      <c r="D65" s="17" t="s">
        <v>93</v>
      </c>
      <c r="E65" s="17" t="s">
        <v>94</v>
      </c>
      <c r="F65" s="162" t="s">
        <v>162</v>
      </c>
      <c r="G65" s="162" t="s">
        <v>162</v>
      </c>
      <c r="H65" s="162" t="s">
        <v>162</v>
      </c>
      <c r="I65" s="162" t="s">
        <v>162</v>
      </c>
      <c r="J65" s="162" t="s">
        <v>162</v>
      </c>
      <c r="K65" s="162" t="s">
        <v>162</v>
      </c>
      <c r="L65" s="162" t="s">
        <v>162</v>
      </c>
      <c r="M65" s="162" t="s">
        <v>162</v>
      </c>
      <c r="N65" s="162" t="s">
        <v>162</v>
      </c>
      <c r="O65" s="162" t="s">
        <v>162</v>
      </c>
      <c r="P65" s="162" t="s">
        <v>162</v>
      </c>
      <c r="Q65" s="162" t="s">
        <v>162</v>
      </c>
      <c r="R65" s="162" t="s">
        <v>162</v>
      </c>
      <c r="S65" s="162" t="s">
        <v>162</v>
      </c>
      <c r="T65" s="162" t="s">
        <v>162</v>
      </c>
      <c r="U65" s="162" t="s">
        <v>162</v>
      </c>
      <c r="V65" s="162" t="s">
        <v>162</v>
      </c>
      <c r="W65" s="162" t="s">
        <v>162</v>
      </c>
      <c r="X65" s="162" t="s">
        <v>162</v>
      </c>
      <c r="Y65" s="162" t="s">
        <v>162</v>
      </c>
      <c r="Z65" s="162" t="s">
        <v>162</v>
      </c>
      <c r="AA65" s="162" t="s">
        <v>162</v>
      </c>
      <c r="AB65" s="162" t="s">
        <v>162</v>
      </c>
      <c r="AC65" s="162" t="s">
        <v>162</v>
      </c>
      <c r="AD65" s="162" t="s">
        <v>162</v>
      </c>
      <c r="AE65" s="162" t="s">
        <v>162</v>
      </c>
      <c r="AF65" s="162" t="s">
        <v>162</v>
      </c>
      <c r="AG65" s="162" t="s">
        <v>162</v>
      </c>
      <c r="AH65" s="162" t="s">
        <v>162</v>
      </c>
      <c r="AI65" s="162" t="s">
        <v>162</v>
      </c>
      <c r="AJ65" s="162" t="s">
        <v>162</v>
      </c>
      <c r="AK65" s="22">
        <f t="shared" si="1"/>
        <v>0</v>
      </c>
      <c r="AL65" s="20" t="e">
        <f t="shared" si="2"/>
        <v>#DIV/0!</v>
      </c>
      <c r="AN65" s="16"/>
    </row>
    <row r="66" spans="2:40" customFormat="1" ht="15" x14ac:dyDescent="0.25">
      <c r="B66" s="17" t="str">
        <f t="shared" si="0"/>
        <v>Huasteca_El Rosario</v>
      </c>
      <c r="C66" s="17" t="s">
        <v>10</v>
      </c>
      <c r="D66" s="17" t="s">
        <v>95</v>
      </c>
      <c r="E66" s="17" t="s">
        <v>94</v>
      </c>
      <c r="F66" s="162" t="s">
        <v>162</v>
      </c>
      <c r="G66" s="162" t="s">
        <v>162</v>
      </c>
      <c r="H66" s="162" t="s">
        <v>162</v>
      </c>
      <c r="I66" s="162" t="s">
        <v>162</v>
      </c>
      <c r="J66" s="162" t="s">
        <v>162</v>
      </c>
      <c r="K66" s="162" t="s">
        <v>162</v>
      </c>
      <c r="L66" s="162" t="s">
        <v>162</v>
      </c>
      <c r="M66" s="162" t="s">
        <v>162</v>
      </c>
      <c r="N66" s="162" t="s">
        <v>162</v>
      </c>
      <c r="O66" s="162" t="s">
        <v>162</v>
      </c>
      <c r="P66" s="162" t="s">
        <v>162</v>
      </c>
      <c r="Q66" s="162" t="s">
        <v>162</v>
      </c>
      <c r="R66" s="162" t="s">
        <v>162</v>
      </c>
      <c r="S66" s="162" t="s">
        <v>162</v>
      </c>
      <c r="T66" s="162" t="s">
        <v>162</v>
      </c>
      <c r="U66" s="162" t="s">
        <v>162</v>
      </c>
      <c r="V66" s="162" t="s">
        <v>162</v>
      </c>
      <c r="W66" s="162" t="s">
        <v>162</v>
      </c>
      <c r="X66" s="162" t="s">
        <v>162</v>
      </c>
      <c r="Y66" s="162" t="s">
        <v>162</v>
      </c>
      <c r="Z66" s="162" t="s">
        <v>162</v>
      </c>
      <c r="AA66" s="162" t="s">
        <v>162</v>
      </c>
      <c r="AB66" s="162" t="s">
        <v>162</v>
      </c>
      <c r="AC66" s="162" t="s">
        <v>162</v>
      </c>
      <c r="AD66" s="162" t="s">
        <v>162</v>
      </c>
      <c r="AE66" s="162" t="s">
        <v>162</v>
      </c>
      <c r="AF66" s="162" t="s">
        <v>162</v>
      </c>
      <c r="AG66" s="162" t="s">
        <v>162</v>
      </c>
      <c r="AH66" s="162" t="s">
        <v>162</v>
      </c>
      <c r="AI66" s="162" t="s">
        <v>162</v>
      </c>
      <c r="AJ66" s="162" t="s">
        <v>162</v>
      </c>
      <c r="AK66" s="22">
        <f t="shared" si="1"/>
        <v>0</v>
      </c>
      <c r="AL66" s="20" t="e">
        <f t="shared" si="2"/>
        <v>#DIV/0!</v>
      </c>
    </row>
    <row r="67" spans="2:40" customFormat="1" ht="15" x14ac:dyDescent="0.25">
      <c r="B67" s="17" t="str">
        <f t="shared" si="0"/>
        <v xml:space="preserve">Huasteca_INIFAP Huichihuayan </v>
      </c>
      <c r="C67" s="17" t="s">
        <v>10</v>
      </c>
      <c r="D67" s="17" t="s">
        <v>96</v>
      </c>
      <c r="E67" s="17" t="s">
        <v>97</v>
      </c>
      <c r="F67" s="162" t="s">
        <v>162</v>
      </c>
      <c r="G67" s="162" t="s">
        <v>162</v>
      </c>
      <c r="H67" s="162" t="s">
        <v>162</v>
      </c>
      <c r="I67" s="162" t="s">
        <v>162</v>
      </c>
      <c r="J67" s="162" t="s">
        <v>162</v>
      </c>
      <c r="K67" s="162" t="s">
        <v>162</v>
      </c>
      <c r="L67" s="162" t="s">
        <v>162</v>
      </c>
      <c r="M67" s="162" t="s">
        <v>162</v>
      </c>
      <c r="N67" s="162" t="s">
        <v>162</v>
      </c>
      <c r="O67" s="162" t="s">
        <v>162</v>
      </c>
      <c r="P67" s="162" t="s">
        <v>162</v>
      </c>
      <c r="Q67" s="162" t="s">
        <v>162</v>
      </c>
      <c r="R67" s="162" t="s">
        <v>162</v>
      </c>
      <c r="S67" s="162" t="s">
        <v>162</v>
      </c>
      <c r="T67" s="162" t="s">
        <v>162</v>
      </c>
      <c r="U67" s="162" t="s">
        <v>162</v>
      </c>
      <c r="V67" s="162" t="s">
        <v>162</v>
      </c>
      <c r="W67" s="162" t="s">
        <v>162</v>
      </c>
      <c r="X67" s="162" t="s">
        <v>162</v>
      </c>
      <c r="Y67" s="162" t="s">
        <v>162</v>
      </c>
      <c r="Z67" s="162" t="s">
        <v>162</v>
      </c>
      <c r="AA67" s="162" t="s">
        <v>162</v>
      </c>
      <c r="AB67" s="162" t="s">
        <v>162</v>
      </c>
      <c r="AC67" s="162" t="s">
        <v>162</v>
      </c>
      <c r="AD67" s="162" t="s">
        <v>162</v>
      </c>
      <c r="AE67" s="162" t="s">
        <v>162</v>
      </c>
      <c r="AF67" s="162" t="s">
        <v>162</v>
      </c>
      <c r="AG67" s="162" t="s">
        <v>162</v>
      </c>
      <c r="AH67" s="162" t="s">
        <v>162</v>
      </c>
      <c r="AI67" s="162" t="s">
        <v>162</v>
      </c>
      <c r="AJ67" s="162" t="s">
        <v>162</v>
      </c>
      <c r="AK67" s="22">
        <f t="shared" si="1"/>
        <v>0</v>
      </c>
      <c r="AL67" s="20" t="e">
        <f t="shared" si="2"/>
        <v>#DIV/0!</v>
      </c>
      <c r="AN67" s="16"/>
    </row>
    <row r="68" spans="2:40" customFormat="1" ht="15" x14ac:dyDescent="0.25">
      <c r="B68" s="17" t="str">
        <f t="shared" si="0"/>
        <v>Huasteca_El Encanto</v>
      </c>
      <c r="C68" s="17" t="s">
        <v>10</v>
      </c>
      <c r="D68" s="17" t="s">
        <v>98</v>
      </c>
      <c r="E68" s="17" t="s">
        <v>118</v>
      </c>
      <c r="F68" s="162" t="s">
        <v>162</v>
      </c>
      <c r="G68" s="162" t="s">
        <v>162</v>
      </c>
      <c r="H68" s="162" t="s">
        <v>162</v>
      </c>
      <c r="I68" s="162" t="s">
        <v>162</v>
      </c>
      <c r="J68" s="162" t="s">
        <v>162</v>
      </c>
      <c r="K68" s="162" t="s">
        <v>162</v>
      </c>
      <c r="L68" s="162" t="s">
        <v>162</v>
      </c>
      <c r="M68" s="162" t="s">
        <v>162</v>
      </c>
      <c r="N68" s="162" t="s">
        <v>162</v>
      </c>
      <c r="O68" s="162" t="s">
        <v>162</v>
      </c>
      <c r="P68" s="162" t="s">
        <v>162</v>
      </c>
      <c r="Q68" s="162" t="s">
        <v>162</v>
      </c>
      <c r="R68" s="162" t="s">
        <v>162</v>
      </c>
      <c r="S68" s="162" t="s">
        <v>162</v>
      </c>
      <c r="T68" s="162" t="s">
        <v>162</v>
      </c>
      <c r="U68" s="162" t="s">
        <v>162</v>
      </c>
      <c r="V68" s="162" t="s">
        <v>162</v>
      </c>
      <c r="W68" s="162" t="s">
        <v>162</v>
      </c>
      <c r="X68" s="162" t="s">
        <v>162</v>
      </c>
      <c r="Y68" s="162" t="s">
        <v>162</v>
      </c>
      <c r="Z68" s="162" t="s">
        <v>162</v>
      </c>
      <c r="AA68" s="162" t="s">
        <v>162</v>
      </c>
      <c r="AB68" s="162" t="s">
        <v>162</v>
      </c>
      <c r="AC68" s="162" t="s">
        <v>162</v>
      </c>
      <c r="AD68" s="162" t="s">
        <v>162</v>
      </c>
      <c r="AE68" s="162" t="s">
        <v>162</v>
      </c>
      <c r="AF68" s="162" t="s">
        <v>162</v>
      </c>
      <c r="AG68" s="162" t="s">
        <v>162</v>
      </c>
      <c r="AH68" s="162" t="s">
        <v>162</v>
      </c>
      <c r="AI68" s="162" t="s">
        <v>162</v>
      </c>
      <c r="AJ68" s="162" t="s">
        <v>162</v>
      </c>
      <c r="AK68" s="22">
        <f t="shared" si="1"/>
        <v>0</v>
      </c>
      <c r="AL68" s="20" t="e">
        <f t="shared" si="2"/>
        <v>#DIV/0!</v>
      </c>
    </row>
    <row r="69" spans="2:40" customFormat="1" ht="15" x14ac:dyDescent="0.25">
      <c r="B69" s="17" t="str">
        <f t="shared" si="0"/>
        <v>Huasteca_Tancojol</v>
      </c>
      <c r="C69" s="17" t="s">
        <v>10</v>
      </c>
      <c r="D69" s="17" t="s">
        <v>99</v>
      </c>
      <c r="E69" s="17" t="s">
        <v>118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57">
        <v>0</v>
      </c>
      <c r="L69" s="157">
        <v>0</v>
      </c>
      <c r="M69" s="157">
        <v>0</v>
      </c>
      <c r="N69" s="157">
        <v>0</v>
      </c>
      <c r="O69" s="157">
        <v>0</v>
      </c>
      <c r="P69" s="157">
        <v>0</v>
      </c>
      <c r="Q69" s="157">
        <v>3.6</v>
      </c>
      <c r="R69" s="157">
        <v>0</v>
      </c>
      <c r="S69" s="157">
        <v>0</v>
      </c>
      <c r="T69" s="157">
        <v>0</v>
      </c>
      <c r="U69" s="157">
        <v>0</v>
      </c>
      <c r="V69" s="157">
        <v>0</v>
      </c>
      <c r="W69" s="157">
        <v>0</v>
      </c>
      <c r="X69" s="157">
        <v>0</v>
      </c>
      <c r="Y69" s="157">
        <v>0</v>
      </c>
      <c r="Z69" s="157">
        <v>0</v>
      </c>
      <c r="AA69" s="157">
        <v>0</v>
      </c>
      <c r="AB69" s="157">
        <v>0</v>
      </c>
      <c r="AC69" s="157">
        <v>0</v>
      </c>
      <c r="AD69" s="157">
        <v>0</v>
      </c>
      <c r="AE69" s="157">
        <v>0.2</v>
      </c>
      <c r="AF69" s="157">
        <v>0</v>
      </c>
      <c r="AG69" s="157">
        <v>0</v>
      </c>
      <c r="AH69" s="157">
        <v>0</v>
      </c>
      <c r="AI69" s="157">
        <v>0</v>
      </c>
      <c r="AJ69" s="157">
        <v>0</v>
      </c>
      <c r="AK69" s="22">
        <f t="shared" si="1"/>
        <v>3.8000000000000003</v>
      </c>
      <c r="AL69" s="20">
        <f t="shared" si="2"/>
        <v>0.12258064516129033</v>
      </c>
      <c r="AN69" s="16"/>
    </row>
    <row r="70" spans="2:40" customFormat="1" ht="15" x14ac:dyDescent="0.25">
      <c r="B70" s="17" t="str">
        <f t="shared" si="0"/>
        <v>Huasteca_Est. Rancho El Canal</v>
      </c>
      <c r="C70" s="17" t="s">
        <v>10</v>
      </c>
      <c r="D70" s="17" t="s">
        <v>100</v>
      </c>
      <c r="E70" s="17" t="s">
        <v>101</v>
      </c>
      <c r="F70" s="162" t="s">
        <v>162</v>
      </c>
      <c r="G70" s="162" t="s">
        <v>162</v>
      </c>
      <c r="H70" s="162" t="s">
        <v>162</v>
      </c>
      <c r="I70" s="162" t="s">
        <v>162</v>
      </c>
      <c r="J70" s="162" t="s">
        <v>162</v>
      </c>
      <c r="K70" s="162" t="s">
        <v>162</v>
      </c>
      <c r="L70" s="162" t="s">
        <v>162</v>
      </c>
      <c r="M70" s="162" t="s">
        <v>162</v>
      </c>
      <c r="N70" s="162" t="s">
        <v>162</v>
      </c>
      <c r="O70" s="162" t="s">
        <v>162</v>
      </c>
      <c r="P70" s="162" t="s">
        <v>162</v>
      </c>
      <c r="Q70" s="162" t="s">
        <v>162</v>
      </c>
      <c r="R70" s="162" t="s">
        <v>162</v>
      </c>
      <c r="S70" s="162" t="s">
        <v>162</v>
      </c>
      <c r="T70" s="162" t="s">
        <v>162</v>
      </c>
      <c r="U70" s="162" t="s">
        <v>162</v>
      </c>
      <c r="V70" s="162" t="s">
        <v>162</v>
      </c>
      <c r="W70" s="162" t="s">
        <v>162</v>
      </c>
      <c r="X70" s="162" t="s">
        <v>162</v>
      </c>
      <c r="Y70" s="162" t="s">
        <v>162</v>
      </c>
      <c r="Z70" s="162" t="s">
        <v>162</v>
      </c>
      <c r="AA70" s="162" t="s">
        <v>162</v>
      </c>
      <c r="AB70" s="162" t="s">
        <v>162</v>
      </c>
      <c r="AC70" s="162" t="s">
        <v>162</v>
      </c>
      <c r="AD70" s="162" t="s">
        <v>162</v>
      </c>
      <c r="AE70" s="162" t="s">
        <v>162</v>
      </c>
      <c r="AF70" s="162" t="s">
        <v>162</v>
      </c>
      <c r="AG70" s="162" t="s">
        <v>162</v>
      </c>
      <c r="AH70" s="162" t="s">
        <v>162</v>
      </c>
      <c r="AI70" s="162" t="s">
        <v>162</v>
      </c>
      <c r="AJ70" s="162" t="s">
        <v>162</v>
      </c>
      <c r="AK70" s="22">
        <f t="shared" ref="AK70:AK80" si="3">SUM(F70:AJ70)</f>
        <v>0</v>
      </c>
      <c r="AL70" s="20" t="e">
        <f t="shared" si="2"/>
        <v>#DIV/0!</v>
      </c>
    </row>
    <row r="71" spans="2:40" customFormat="1" ht="15" x14ac:dyDescent="0.25">
      <c r="B71" s="17" t="str">
        <f t="shared" si="0"/>
        <v>Huasteca_Tamasopo</v>
      </c>
      <c r="C71" s="17" t="s">
        <v>10</v>
      </c>
      <c r="D71" s="17" t="s">
        <v>101</v>
      </c>
      <c r="E71" s="17" t="s">
        <v>101</v>
      </c>
      <c r="F71" s="162" t="s">
        <v>162</v>
      </c>
      <c r="G71" s="162" t="s">
        <v>162</v>
      </c>
      <c r="H71" s="162" t="s">
        <v>162</v>
      </c>
      <c r="I71" s="162" t="s">
        <v>162</v>
      </c>
      <c r="J71" s="162" t="s">
        <v>162</v>
      </c>
      <c r="K71" s="162" t="s">
        <v>162</v>
      </c>
      <c r="L71" s="162" t="s">
        <v>162</v>
      </c>
      <c r="M71" s="162" t="s">
        <v>162</v>
      </c>
      <c r="N71" s="162" t="s">
        <v>162</v>
      </c>
      <c r="O71" s="162" t="s">
        <v>162</v>
      </c>
      <c r="P71" s="162" t="s">
        <v>162</v>
      </c>
      <c r="Q71" s="162" t="s">
        <v>162</v>
      </c>
      <c r="R71" s="162" t="s">
        <v>162</v>
      </c>
      <c r="S71" s="162" t="s">
        <v>162</v>
      </c>
      <c r="T71" s="162" t="s">
        <v>162</v>
      </c>
      <c r="U71" s="162" t="s">
        <v>162</v>
      </c>
      <c r="V71" s="162" t="s">
        <v>162</v>
      </c>
      <c r="W71" s="162" t="s">
        <v>162</v>
      </c>
      <c r="X71" s="162" t="s">
        <v>162</v>
      </c>
      <c r="Y71" s="162" t="s">
        <v>162</v>
      </c>
      <c r="Z71" s="162" t="s">
        <v>162</v>
      </c>
      <c r="AA71" s="162" t="s">
        <v>162</v>
      </c>
      <c r="AB71" s="162" t="s">
        <v>162</v>
      </c>
      <c r="AC71" s="162" t="s">
        <v>162</v>
      </c>
      <c r="AD71" s="162" t="s">
        <v>162</v>
      </c>
      <c r="AE71" s="162" t="s">
        <v>162</v>
      </c>
      <c r="AF71" s="162" t="s">
        <v>162</v>
      </c>
      <c r="AG71" s="162" t="s">
        <v>162</v>
      </c>
      <c r="AH71" s="162" t="s">
        <v>162</v>
      </c>
      <c r="AI71" s="162" t="s">
        <v>162</v>
      </c>
      <c r="AJ71" s="162" t="s">
        <v>162</v>
      </c>
      <c r="AK71" s="22">
        <f t="shared" si="3"/>
        <v>0</v>
      </c>
      <c r="AL71" s="20" t="e">
        <f t="shared" ref="AL71:AL80" si="4">AVERAGE(F71:AJ71)</f>
        <v>#DIV/0!</v>
      </c>
      <c r="AN71" s="16"/>
    </row>
    <row r="72" spans="2:40" customFormat="1" ht="15" x14ac:dyDescent="0.25">
      <c r="B72" s="17" t="str">
        <f t="shared" si="0"/>
        <v xml:space="preserve">Huasteca_Rancho Progreso </v>
      </c>
      <c r="C72" s="17" t="s">
        <v>10</v>
      </c>
      <c r="D72" s="17" t="s">
        <v>102</v>
      </c>
      <c r="E72" s="17" t="s">
        <v>103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57">
        <v>0.2</v>
      </c>
      <c r="L72" s="157">
        <v>0</v>
      </c>
      <c r="M72" s="157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0.2</v>
      </c>
      <c r="S72" s="157">
        <v>0</v>
      </c>
      <c r="T72" s="157">
        <v>0</v>
      </c>
      <c r="U72" s="157">
        <v>0</v>
      </c>
      <c r="V72" s="157">
        <v>0</v>
      </c>
      <c r="W72" s="157">
        <v>0</v>
      </c>
      <c r="X72" s="157">
        <v>0</v>
      </c>
      <c r="Y72" s="157">
        <v>0</v>
      </c>
      <c r="Z72" s="157">
        <v>0</v>
      </c>
      <c r="AA72" s="157">
        <v>0</v>
      </c>
      <c r="AB72" s="157">
        <v>0.2</v>
      </c>
      <c r="AC72" s="157">
        <v>0</v>
      </c>
      <c r="AD72" s="157">
        <v>0</v>
      </c>
      <c r="AE72" s="157">
        <v>0</v>
      </c>
      <c r="AF72" s="157">
        <v>0</v>
      </c>
      <c r="AG72" s="157">
        <v>0</v>
      </c>
      <c r="AH72" s="157">
        <v>0</v>
      </c>
      <c r="AI72" s="157">
        <v>0</v>
      </c>
      <c r="AJ72" s="157">
        <v>0</v>
      </c>
      <c r="AK72" s="22">
        <f t="shared" si="3"/>
        <v>0.60000000000000009</v>
      </c>
      <c r="AL72" s="20">
        <f t="shared" si="4"/>
        <v>1.9354838709677424E-2</v>
      </c>
    </row>
    <row r="73" spans="2:40" customFormat="1" ht="15" x14ac:dyDescent="0.25">
      <c r="B73" s="17" t="str">
        <f t="shared" si="0"/>
        <v xml:space="preserve">Huasteca_Tampacoy </v>
      </c>
      <c r="C73" s="17" t="s">
        <v>10</v>
      </c>
      <c r="D73" s="17" t="s">
        <v>104</v>
      </c>
      <c r="E73" s="17" t="s">
        <v>22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57">
        <v>0</v>
      </c>
      <c r="L73" s="157">
        <v>0</v>
      </c>
      <c r="M73" s="157">
        <v>43.2</v>
      </c>
      <c r="N73" s="157">
        <v>0</v>
      </c>
      <c r="O73" s="157">
        <v>44</v>
      </c>
      <c r="P73" s="157">
        <v>0.8</v>
      </c>
      <c r="Q73" s="157">
        <v>13</v>
      </c>
      <c r="R73" s="157">
        <v>0</v>
      </c>
      <c r="S73" s="157">
        <v>0.4</v>
      </c>
      <c r="T73" s="157">
        <v>0</v>
      </c>
      <c r="U73" s="157">
        <v>0</v>
      </c>
      <c r="V73" s="157">
        <v>0</v>
      </c>
      <c r="W73" s="157">
        <v>0</v>
      </c>
      <c r="X73" s="157">
        <v>0</v>
      </c>
      <c r="Y73" s="157">
        <v>0</v>
      </c>
      <c r="Z73" s="157">
        <v>0</v>
      </c>
      <c r="AA73" s="157">
        <v>0</v>
      </c>
      <c r="AB73" s="157">
        <v>0</v>
      </c>
      <c r="AC73" s="157">
        <v>0</v>
      </c>
      <c r="AD73" s="157">
        <v>0</v>
      </c>
      <c r="AE73" s="157">
        <v>0</v>
      </c>
      <c r="AF73" s="157">
        <v>0</v>
      </c>
      <c r="AG73" s="157">
        <v>0</v>
      </c>
      <c r="AH73" s="157">
        <v>0</v>
      </c>
      <c r="AI73" s="157">
        <v>0</v>
      </c>
      <c r="AJ73" s="157">
        <v>0</v>
      </c>
      <c r="AK73" s="22">
        <f t="shared" si="3"/>
        <v>101.4</v>
      </c>
      <c r="AL73" s="20">
        <f t="shared" si="4"/>
        <v>3.2709677419354839</v>
      </c>
      <c r="AN73" s="16"/>
    </row>
    <row r="74" spans="2:40" customFormat="1" ht="15" x14ac:dyDescent="0.25">
      <c r="B74" s="17" t="str">
        <f t="shared" si="0"/>
        <v>Media_Cd. Del Maíz</v>
      </c>
      <c r="C74" s="17" t="s">
        <v>5</v>
      </c>
      <c r="D74" s="17" t="s">
        <v>105</v>
      </c>
      <c r="E74" s="17" t="s">
        <v>105</v>
      </c>
      <c r="F74" s="157">
        <v>0</v>
      </c>
      <c r="G74" s="157">
        <v>0</v>
      </c>
      <c r="H74" s="157">
        <v>0</v>
      </c>
      <c r="I74" s="157">
        <v>0.4</v>
      </c>
      <c r="J74" s="157">
        <v>0</v>
      </c>
      <c r="K74" s="157">
        <v>0</v>
      </c>
      <c r="L74" s="157">
        <v>5.6</v>
      </c>
      <c r="M74" s="157">
        <v>0.4</v>
      </c>
      <c r="N74" s="157">
        <v>0</v>
      </c>
      <c r="O74" s="157">
        <v>0</v>
      </c>
      <c r="P74" s="157">
        <v>2</v>
      </c>
      <c r="Q74" s="157">
        <v>24.8</v>
      </c>
      <c r="R74" s="157">
        <v>0</v>
      </c>
      <c r="S74" s="157">
        <v>0</v>
      </c>
      <c r="T74" s="157">
        <v>0</v>
      </c>
      <c r="U74" s="157">
        <v>0</v>
      </c>
      <c r="V74" s="157">
        <v>2.8</v>
      </c>
      <c r="W74" s="157">
        <v>0</v>
      </c>
      <c r="X74" s="157">
        <v>0</v>
      </c>
      <c r="Y74" s="157">
        <v>0.2</v>
      </c>
      <c r="Z74" s="157">
        <v>2.2000000000000002</v>
      </c>
      <c r="AA74" s="157">
        <v>2</v>
      </c>
      <c r="AB74" s="157">
        <v>0</v>
      </c>
      <c r="AC74" s="157">
        <v>0</v>
      </c>
      <c r="AD74" s="157">
        <v>0.2</v>
      </c>
      <c r="AE74" s="157">
        <v>0</v>
      </c>
      <c r="AF74" s="157">
        <v>0</v>
      </c>
      <c r="AG74" s="157">
        <v>0</v>
      </c>
      <c r="AH74" s="157">
        <v>0</v>
      </c>
      <c r="AI74" s="157">
        <v>0</v>
      </c>
      <c r="AJ74" s="157">
        <v>0</v>
      </c>
      <c r="AK74" s="22">
        <f t="shared" si="3"/>
        <v>40.600000000000009</v>
      </c>
      <c r="AL74" s="20">
        <f t="shared" si="4"/>
        <v>1.3096774193548391</v>
      </c>
    </row>
    <row r="75" spans="2:40" customFormat="1" ht="15" x14ac:dyDescent="0.25">
      <c r="B75" s="17" t="str">
        <f t="shared" ref="B75:B80" si="5">CONCATENATE(C75,"_",D75)</f>
        <v>Media_CBTA 123</v>
      </c>
      <c r="C75" s="17" t="s">
        <v>5</v>
      </c>
      <c r="D75" s="17" t="s">
        <v>106</v>
      </c>
      <c r="E75" s="17" t="s">
        <v>6</v>
      </c>
      <c r="F75" s="157">
        <v>0.8</v>
      </c>
      <c r="G75" s="157">
        <v>0</v>
      </c>
      <c r="H75" s="157">
        <v>0</v>
      </c>
      <c r="I75" s="157">
        <v>0</v>
      </c>
      <c r="J75" s="157">
        <v>2.2000000000000002</v>
      </c>
      <c r="K75" s="157">
        <v>0</v>
      </c>
      <c r="L75" s="157">
        <v>10.6</v>
      </c>
      <c r="M75" s="157">
        <v>0.2</v>
      </c>
      <c r="N75" s="157">
        <v>0</v>
      </c>
      <c r="O75" s="157">
        <v>0</v>
      </c>
      <c r="P75" s="157">
        <v>2.8</v>
      </c>
      <c r="Q75" s="157">
        <v>1.6</v>
      </c>
      <c r="R75" s="157">
        <v>0.6</v>
      </c>
      <c r="S75" s="157">
        <v>0.6</v>
      </c>
      <c r="T75" s="157">
        <v>0</v>
      </c>
      <c r="U75" s="157">
        <v>0</v>
      </c>
      <c r="V75" s="157">
        <v>0.8</v>
      </c>
      <c r="W75" s="157">
        <v>0</v>
      </c>
      <c r="X75" s="157">
        <v>0</v>
      </c>
      <c r="Y75" s="157">
        <v>9.6</v>
      </c>
      <c r="Z75" s="157">
        <v>24.2</v>
      </c>
      <c r="AA75" s="157">
        <v>6</v>
      </c>
      <c r="AB75" s="157">
        <v>0</v>
      </c>
      <c r="AC75" s="157">
        <v>7.2</v>
      </c>
      <c r="AD75" s="157">
        <v>3.2</v>
      </c>
      <c r="AE75" s="157">
        <v>0</v>
      </c>
      <c r="AF75" s="157">
        <v>0</v>
      </c>
      <c r="AG75" s="157">
        <v>0</v>
      </c>
      <c r="AH75" s="157">
        <v>3.4</v>
      </c>
      <c r="AI75" s="157">
        <v>0</v>
      </c>
      <c r="AJ75" s="157">
        <v>10</v>
      </c>
      <c r="AK75" s="22">
        <f t="shared" si="3"/>
        <v>83.800000000000011</v>
      </c>
      <c r="AL75" s="20">
        <f t="shared" si="4"/>
        <v>2.7032258064516133</v>
      </c>
      <c r="AN75" s="16"/>
    </row>
    <row r="76" spans="2:40" customFormat="1" ht="15" x14ac:dyDescent="0.25">
      <c r="B76" s="17" t="str">
        <f t="shared" si="5"/>
        <v>Media_Potrero San Isidro</v>
      </c>
      <c r="C76" s="17" t="s">
        <v>5</v>
      </c>
      <c r="D76" s="17" t="s">
        <v>107</v>
      </c>
      <c r="E76" s="17" t="s">
        <v>108</v>
      </c>
      <c r="F76" s="163" t="s">
        <v>162</v>
      </c>
      <c r="G76" s="163" t="s">
        <v>162</v>
      </c>
      <c r="H76" s="163" t="s">
        <v>162</v>
      </c>
      <c r="I76" s="163" t="s">
        <v>162</v>
      </c>
      <c r="J76" s="163" t="s">
        <v>162</v>
      </c>
      <c r="K76" s="163" t="s">
        <v>162</v>
      </c>
      <c r="L76" s="163" t="s">
        <v>162</v>
      </c>
      <c r="M76" s="163" t="s">
        <v>162</v>
      </c>
      <c r="N76" s="163" t="s">
        <v>162</v>
      </c>
      <c r="O76" s="163" t="s">
        <v>162</v>
      </c>
      <c r="P76" s="163" t="s">
        <v>162</v>
      </c>
      <c r="Q76" s="163" t="s">
        <v>162</v>
      </c>
      <c r="R76" s="163" t="s">
        <v>162</v>
      </c>
      <c r="S76" s="163" t="s">
        <v>162</v>
      </c>
      <c r="T76" s="163" t="s">
        <v>162</v>
      </c>
      <c r="U76" s="157">
        <v>0</v>
      </c>
      <c r="V76" s="157">
        <v>0</v>
      </c>
      <c r="W76" s="157">
        <v>0</v>
      </c>
      <c r="X76" s="157">
        <v>0</v>
      </c>
      <c r="Y76" s="157">
        <v>1.2</v>
      </c>
      <c r="Z76" s="162" t="s">
        <v>162</v>
      </c>
      <c r="AA76" s="162" t="s">
        <v>162</v>
      </c>
      <c r="AB76" s="162" t="s">
        <v>162</v>
      </c>
      <c r="AC76" s="162" t="s">
        <v>162</v>
      </c>
      <c r="AD76" s="162" t="s">
        <v>162</v>
      </c>
      <c r="AE76" s="162" t="s">
        <v>162</v>
      </c>
      <c r="AF76" s="162" t="s">
        <v>162</v>
      </c>
      <c r="AG76" s="162" t="s">
        <v>162</v>
      </c>
      <c r="AH76" s="162" t="s">
        <v>162</v>
      </c>
      <c r="AI76" s="162" t="s">
        <v>162</v>
      </c>
      <c r="AJ76" s="162" t="s">
        <v>162</v>
      </c>
      <c r="AK76" s="22">
        <f t="shared" si="3"/>
        <v>1.2</v>
      </c>
      <c r="AL76" s="20">
        <f t="shared" si="4"/>
        <v>0.24</v>
      </c>
    </row>
    <row r="77" spans="2:40" customFormat="1" ht="15" x14ac:dyDescent="0.25">
      <c r="B77" s="17" t="str">
        <f t="shared" si="5"/>
        <v>Media_El Naranjal</v>
      </c>
      <c r="C77" s="17" t="s">
        <v>5</v>
      </c>
      <c r="D77" s="17" t="s">
        <v>109</v>
      </c>
      <c r="E77" s="17" t="s">
        <v>7</v>
      </c>
      <c r="F77" s="160">
        <v>0</v>
      </c>
      <c r="G77" s="161">
        <v>1.4</v>
      </c>
      <c r="H77" s="160">
        <v>0</v>
      </c>
      <c r="I77" s="161">
        <v>0</v>
      </c>
      <c r="J77" s="160">
        <v>0</v>
      </c>
      <c r="K77" s="161">
        <v>0.6</v>
      </c>
      <c r="L77" s="160">
        <v>0.8</v>
      </c>
      <c r="M77" s="161">
        <v>0.4</v>
      </c>
      <c r="N77" s="160">
        <v>0</v>
      </c>
      <c r="O77" s="161">
        <v>2.6</v>
      </c>
      <c r="P77" s="160">
        <v>0</v>
      </c>
      <c r="Q77" s="161">
        <v>0.6</v>
      </c>
      <c r="R77" s="160">
        <v>1.4</v>
      </c>
      <c r="S77" s="161">
        <v>0</v>
      </c>
      <c r="T77" s="160">
        <v>0</v>
      </c>
      <c r="U77" s="161">
        <v>0</v>
      </c>
      <c r="V77" s="160">
        <v>1</v>
      </c>
      <c r="W77" s="161">
        <v>0</v>
      </c>
      <c r="X77" s="160">
        <v>0</v>
      </c>
      <c r="Y77" s="161">
        <v>0.2</v>
      </c>
      <c r="Z77" s="160">
        <v>9</v>
      </c>
      <c r="AA77" s="161">
        <v>3.8</v>
      </c>
      <c r="AB77" s="160">
        <v>0</v>
      </c>
      <c r="AC77" s="161">
        <v>0</v>
      </c>
      <c r="AD77" s="160">
        <v>0</v>
      </c>
      <c r="AE77" s="161">
        <v>2.2000000000000002</v>
      </c>
      <c r="AF77" s="160">
        <v>0.2</v>
      </c>
      <c r="AG77" s="161">
        <v>0</v>
      </c>
      <c r="AH77" s="160">
        <v>0</v>
      </c>
      <c r="AI77" s="161">
        <v>0</v>
      </c>
      <c r="AJ77" s="160">
        <v>0</v>
      </c>
      <c r="AK77" s="22">
        <f t="shared" si="3"/>
        <v>24.2</v>
      </c>
      <c r="AL77" s="20">
        <f t="shared" si="4"/>
        <v>0.78064516129032258</v>
      </c>
      <c r="AN77" s="16"/>
    </row>
    <row r="78" spans="2:40" customFormat="1" ht="15" x14ac:dyDescent="0.25">
      <c r="B78" s="17" t="str">
        <f t="shared" si="5"/>
        <v>Media_Progreso</v>
      </c>
      <c r="C78" s="17" t="s">
        <v>5</v>
      </c>
      <c r="D78" s="17" t="s">
        <v>110</v>
      </c>
      <c r="E78" s="17" t="s">
        <v>7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57">
        <v>0</v>
      </c>
      <c r="L78" s="157">
        <v>0</v>
      </c>
      <c r="M78" s="157">
        <v>0.2</v>
      </c>
      <c r="N78" s="157">
        <v>0</v>
      </c>
      <c r="O78" s="157">
        <v>0</v>
      </c>
      <c r="P78" s="157">
        <v>0</v>
      </c>
      <c r="Q78" s="157">
        <v>3.6</v>
      </c>
      <c r="R78" s="157">
        <v>0.4</v>
      </c>
      <c r="S78" s="157">
        <v>0</v>
      </c>
      <c r="T78" s="157">
        <v>0</v>
      </c>
      <c r="U78" s="157">
        <v>0</v>
      </c>
      <c r="V78" s="157">
        <v>0.2</v>
      </c>
      <c r="W78" s="157">
        <v>0</v>
      </c>
      <c r="X78" s="157">
        <v>0</v>
      </c>
      <c r="Y78" s="157">
        <v>20</v>
      </c>
      <c r="Z78" s="157">
        <v>16.2</v>
      </c>
      <c r="AA78" s="157">
        <v>3.8</v>
      </c>
      <c r="AB78" s="157">
        <v>0</v>
      </c>
      <c r="AC78" s="157">
        <v>0</v>
      </c>
      <c r="AD78" s="157">
        <v>0.4</v>
      </c>
      <c r="AE78" s="157">
        <v>0</v>
      </c>
      <c r="AF78" s="157">
        <v>0</v>
      </c>
      <c r="AG78" s="157">
        <v>0</v>
      </c>
      <c r="AH78" s="157">
        <v>0.4</v>
      </c>
      <c r="AI78" s="157">
        <v>0</v>
      </c>
      <c r="AJ78" s="157">
        <v>0</v>
      </c>
      <c r="AK78" s="22">
        <f t="shared" si="3"/>
        <v>45.199999999999989</v>
      </c>
      <c r="AL78" s="20">
        <f t="shared" si="4"/>
        <v>1.458064516129032</v>
      </c>
    </row>
    <row r="79" spans="2:40" customFormat="1" ht="15" x14ac:dyDescent="0.25">
      <c r="B79" s="17" t="str">
        <f t="shared" si="5"/>
        <v xml:space="preserve">Media_Palo Alto </v>
      </c>
      <c r="C79" s="17" t="s">
        <v>5</v>
      </c>
      <c r="D79" s="17" t="s">
        <v>111</v>
      </c>
      <c r="E79" s="17" t="s">
        <v>112</v>
      </c>
      <c r="F79" s="157">
        <v>0.4</v>
      </c>
      <c r="G79" s="157">
        <v>0</v>
      </c>
      <c r="H79" s="157">
        <v>0</v>
      </c>
      <c r="I79" s="157">
        <v>0</v>
      </c>
      <c r="J79" s="157">
        <v>0</v>
      </c>
      <c r="K79" s="157">
        <v>24.8</v>
      </c>
      <c r="L79" s="157">
        <v>0</v>
      </c>
      <c r="M79" s="157">
        <v>0.6</v>
      </c>
      <c r="N79" s="157">
        <v>0</v>
      </c>
      <c r="O79" s="157">
        <v>0</v>
      </c>
      <c r="P79" s="157">
        <v>0</v>
      </c>
      <c r="Q79" s="157">
        <v>2.2000000000000002</v>
      </c>
      <c r="R79" s="157">
        <v>0.6</v>
      </c>
      <c r="S79" s="157">
        <v>0</v>
      </c>
      <c r="T79" s="157">
        <v>0</v>
      </c>
      <c r="U79" s="157">
        <v>1.8</v>
      </c>
      <c r="V79" s="157">
        <v>0</v>
      </c>
      <c r="W79" s="157">
        <v>0</v>
      </c>
      <c r="X79" s="157">
        <v>0</v>
      </c>
      <c r="Y79" s="157">
        <v>0.2</v>
      </c>
      <c r="Z79" s="157">
        <v>0</v>
      </c>
      <c r="AA79" s="157">
        <v>0</v>
      </c>
      <c r="AB79" s="157">
        <v>0</v>
      </c>
      <c r="AC79" s="157">
        <v>0</v>
      </c>
      <c r="AD79" s="157">
        <v>0</v>
      </c>
      <c r="AE79" s="157">
        <v>0</v>
      </c>
      <c r="AF79" s="157">
        <v>0</v>
      </c>
      <c r="AG79" s="157">
        <v>0</v>
      </c>
      <c r="AH79" s="157">
        <v>0.2</v>
      </c>
      <c r="AI79" s="157">
        <v>0</v>
      </c>
      <c r="AJ79" s="157">
        <v>0</v>
      </c>
      <c r="AK79" s="22">
        <f t="shared" si="3"/>
        <v>30.8</v>
      </c>
      <c r="AL79" s="20">
        <f t="shared" si="4"/>
        <v>0.99354838709677418</v>
      </c>
      <c r="AN79" s="16"/>
    </row>
    <row r="80" spans="2:40" customFormat="1" ht="15" x14ac:dyDescent="0.25">
      <c r="B80" s="17" t="str">
        <f t="shared" si="5"/>
        <v xml:space="preserve">Media _Rayón </v>
      </c>
      <c r="C80" s="79" t="s">
        <v>113</v>
      </c>
      <c r="D80" s="79" t="s">
        <v>114</v>
      </c>
      <c r="E80" s="79" t="s">
        <v>114</v>
      </c>
      <c r="F80" s="157">
        <v>0.2</v>
      </c>
      <c r="G80" s="157">
        <v>0</v>
      </c>
      <c r="H80" s="157">
        <v>0</v>
      </c>
      <c r="I80" s="157">
        <v>0.2</v>
      </c>
      <c r="J80" s="157">
        <v>0</v>
      </c>
      <c r="K80" s="157">
        <v>0</v>
      </c>
      <c r="L80" s="157">
        <v>0.2</v>
      </c>
      <c r="M80" s="157">
        <v>0.2</v>
      </c>
      <c r="N80" s="157">
        <v>0</v>
      </c>
      <c r="O80" s="157">
        <v>0</v>
      </c>
      <c r="P80" s="157">
        <v>0</v>
      </c>
      <c r="Q80" s="157">
        <v>0.2</v>
      </c>
      <c r="R80" s="157">
        <v>0</v>
      </c>
      <c r="S80" s="157">
        <v>0</v>
      </c>
      <c r="T80" s="157">
        <v>0</v>
      </c>
      <c r="U80" s="157">
        <v>0</v>
      </c>
      <c r="V80" s="157">
        <v>0.2</v>
      </c>
      <c r="W80" s="157">
        <v>0</v>
      </c>
      <c r="X80" s="157">
        <v>0</v>
      </c>
      <c r="Y80" s="157">
        <v>0.2</v>
      </c>
      <c r="Z80" s="157">
        <v>0</v>
      </c>
      <c r="AA80" s="157">
        <v>0.2</v>
      </c>
      <c r="AB80" s="157">
        <v>0</v>
      </c>
      <c r="AC80" s="157">
        <v>0</v>
      </c>
      <c r="AD80" s="157">
        <v>0</v>
      </c>
      <c r="AE80" s="157">
        <v>0</v>
      </c>
      <c r="AF80" s="157">
        <v>0</v>
      </c>
      <c r="AG80" s="157">
        <v>0.2</v>
      </c>
      <c r="AH80" s="157">
        <v>0</v>
      </c>
      <c r="AI80" s="157">
        <v>0</v>
      </c>
      <c r="AJ80" s="157">
        <v>0.2</v>
      </c>
      <c r="AK80" s="22">
        <f t="shared" si="3"/>
        <v>1.9999999999999998</v>
      </c>
      <c r="AL80" s="20">
        <f t="shared" si="4"/>
        <v>6.4516129032258063E-2</v>
      </c>
    </row>
    <row r="81" spans="2:38" ht="15" customHeight="1" x14ac:dyDescent="0.2">
      <c r="B81" s="203" t="s">
        <v>31</v>
      </c>
      <c r="C81" s="203"/>
      <c r="D81" s="203"/>
      <c r="E81" s="203"/>
      <c r="F81" s="18">
        <f>AVERAGE(F5:F80)</f>
        <v>8.2758620689655185E-2</v>
      </c>
      <c r="G81" s="18">
        <f>AVERAGE(G5:G80)</f>
        <v>0.23818181818181813</v>
      </c>
      <c r="H81" s="18">
        <f>AVERAGE(H5:H80)</f>
        <v>3.6363636363636364E-3</v>
      </c>
      <c r="I81" s="18">
        <f>AVERAGE(I5:I80)</f>
        <v>1.4035087719298246E-2</v>
      </c>
      <c r="J81" s="18">
        <f t="shared" ref="J81:AL81" si="6">AVERAGE(J5:J80)</f>
        <v>7.2727272727272724E-2</v>
      </c>
      <c r="K81" s="18">
        <f t="shared" si="6"/>
        <v>0.82407407407407407</v>
      </c>
      <c r="L81" s="18">
        <f t="shared" si="6"/>
        <v>1.1438596491228068</v>
      </c>
      <c r="M81" s="18">
        <f t="shared" si="6"/>
        <v>1.5767857142857147</v>
      </c>
      <c r="N81" s="18">
        <f t="shared" si="6"/>
        <v>7.8431372549019607E-3</v>
      </c>
      <c r="O81" s="18">
        <f t="shared" si="6"/>
        <v>1.1655172413793102</v>
      </c>
      <c r="P81" s="18">
        <f t="shared" si="6"/>
        <v>4.8561403508771939</v>
      </c>
      <c r="Q81" s="18">
        <f t="shared" si="6"/>
        <v>31.693220338983046</v>
      </c>
      <c r="R81" s="18">
        <f t="shared" si="6"/>
        <v>8.3070175438596454</v>
      </c>
      <c r="S81" s="18">
        <f t="shared" si="6"/>
        <v>2.0927272727272723</v>
      </c>
      <c r="T81" s="18">
        <f t="shared" si="6"/>
        <v>0.50517241379310351</v>
      </c>
      <c r="U81" s="18">
        <f t="shared" si="6"/>
        <v>0.20727272727272728</v>
      </c>
      <c r="V81" s="18">
        <f t="shared" si="6"/>
        <v>0.13114754098360656</v>
      </c>
      <c r="W81" s="18">
        <f t="shared" si="6"/>
        <v>1.8338983050847455</v>
      </c>
      <c r="X81" s="18">
        <f t="shared" si="6"/>
        <v>1.3950000000000002</v>
      </c>
      <c r="Y81" s="18">
        <f t="shared" si="6"/>
        <v>2.7949152542372868</v>
      </c>
      <c r="Z81" s="18">
        <f t="shared" si="6"/>
        <v>20.074576271186444</v>
      </c>
      <c r="AA81" s="18">
        <f t="shared" si="6"/>
        <v>5.4327586206896559</v>
      </c>
      <c r="AB81" s="18">
        <f t="shared" si="6"/>
        <v>1.3812499999999999</v>
      </c>
      <c r="AC81" s="18">
        <f t="shared" si="6"/>
        <v>7.205263157894735</v>
      </c>
      <c r="AD81" s="18">
        <f t="shared" si="6"/>
        <v>0.1142857142857143</v>
      </c>
      <c r="AE81" s="18">
        <f t="shared" si="6"/>
        <v>0.34237288135593213</v>
      </c>
      <c r="AF81" s="18">
        <f t="shared" si="6"/>
        <v>0.91166666666666674</v>
      </c>
      <c r="AG81" s="18">
        <f t="shared" si="6"/>
        <v>1.0285714285714287</v>
      </c>
      <c r="AH81" s="18">
        <f t="shared" si="6"/>
        <v>1.0215686274509803</v>
      </c>
      <c r="AI81" s="18">
        <f t="shared" si="6"/>
        <v>2.4298245614035081</v>
      </c>
      <c r="AJ81" s="18">
        <f t="shared" si="6"/>
        <v>5.5733333333333333</v>
      </c>
      <c r="AK81" s="18">
        <f t="shared" si="6"/>
        <v>79.869736842105283</v>
      </c>
      <c r="AL81" s="18" t="e">
        <f t="shared" si="6"/>
        <v>#DIV/0!</v>
      </c>
    </row>
    <row r="83" spans="2:38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  <row r="85" spans="2:38" x14ac:dyDescent="0.2">
      <c r="F85" s="40"/>
    </row>
  </sheetData>
  <sortState ref="C5:AK28">
    <sortCondition ref="C5:C28"/>
    <sortCondition ref="D5:D28"/>
  </sortState>
  <mergeCells count="3">
    <mergeCell ref="B83:AK83"/>
    <mergeCell ref="B3:AL3"/>
    <mergeCell ref="B81:E81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M83"/>
  <sheetViews>
    <sheetView zoomScale="80" zoomScaleNormal="8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F5" sqref="F5"/>
    </sheetView>
  </sheetViews>
  <sheetFormatPr baseColWidth="10" defaultRowHeight="5.65" customHeight="1" x14ac:dyDescent="0.25"/>
  <cols>
    <col min="1" max="1" width="2" customWidth="1"/>
    <col min="2" max="2" width="26.85546875" hidden="1" customWidth="1"/>
    <col min="3" max="3" width="8.5703125" bestFit="1" customWidth="1"/>
    <col min="4" max="4" width="18" bestFit="1" customWidth="1"/>
    <col min="5" max="5" width="19.7109375" bestFit="1" customWidth="1"/>
    <col min="6" max="6" width="6.42578125" bestFit="1" customWidth="1"/>
    <col min="7" max="7" width="5.42578125" bestFit="1" customWidth="1"/>
    <col min="8" max="8" width="5.85546875" bestFit="1" customWidth="1"/>
    <col min="9" max="9" width="5.42578125" bestFit="1" customWidth="1"/>
    <col min="10" max="10" width="5.85546875" bestFit="1" customWidth="1"/>
    <col min="11" max="13" width="6.42578125" bestFit="1" customWidth="1"/>
    <col min="14" max="15" width="5.42578125" bestFit="1" customWidth="1"/>
    <col min="16" max="19" width="6.42578125" bestFit="1" customWidth="1"/>
    <col min="20" max="20" width="7.42578125" bestFit="1" customWidth="1"/>
    <col min="21" max="21" width="6.42578125" bestFit="1" customWidth="1"/>
    <col min="22" max="26" width="7.42578125" bestFit="1" customWidth="1"/>
    <col min="27" max="27" width="5.5703125" customWidth="1"/>
    <col min="28" max="32" width="6.42578125" bestFit="1" customWidth="1"/>
    <col min="33" max="35" width="7.42578125" bestFit="1" customWidth="1"/>
    <col min="36" max="36" width="8.7109375" bestFit="1" customWidth="1"/>
    <col min="37" max="37" width="9" bestFit="1" customWidth="1"/>
    <col min="260" max="260" width="15.140625" customWidth="1"/>
    <col min="261" max="261" width="3.85546875" bestFit="1" customWidth="1"/>
    <col min="262" max="263" width="3.7109375" bestFit="1" customWidth="1"/>
    <col min="264" max="264" width="4.7109375" bestFit="1" customWidth="1"/>
    <col min="265" max="265" width="4.42578125" bestFit="1" customWidth="1"/>
    <col min="266" max="266" width="4.7109375" bestFit="1" customWidth="1"/>
    <col min="267" max="268" width="3.7109375" bestFit="1" customWidth="1"/>
    <col min="269" max="269" width="5.42578125" bestFit="1" customWidth="1"/>
    <col min="270" max="270" width="4.7109375" bestFit="1" customWidth="1"/>
    <col min="271" max="271" width="4.42578125" customWidth="1"/>
    <col min="272" max="272" width="4.7109375" bestFit="1" customWidth="1"/>
    <col min="273" max="273" width="5.42578125" bestFit="1" customWidth="1"/>
    <col min="274" max="274" width="4.7109375" bestFit="1" customWidth="1"/>
    <col min="275" max="275" width="3.7109375" bestFit="1" customWidth="1"/>
    <col min="276" max="276" width="4.7109375" bestFit="1" customWidth="1"/>
    <col min="277" max="286" width="3.7109375" bestFit="1" customWidth="1"/>
    <col min="287" max="287" width="4.42578125" bestFit="1" customWidth="1"/>
    <col min="288" max="289" width="3.7109375" bestFit="1" customWidth="1"/>
    <col min="290" max="291" width="4.42578125" bestFit="1" customWidth="1"/>
    <col min="293" max="293" width="10.7109375" customWidth="1"/>
    <col min="516" max="516" width="15.140625" customWidth="1"/>
    <col min="517" max="517" width="3.85546875" bestFit="1" customWidth="1"/>
    <col min="518" max="519" width="3.7109375" bestFit="1" customWidth="1"/>
    <col min="520" max="520" width="4.7109375" bestFit="1" customWidth="1"/>
    <col min="521" max="521" width="4.42578125" bestFit="1" customWidth="1"/>
    <col min="522" max="522" width="4.7109375" bestFit="1" customWidth="1"/>
    <col min="523" max="524" width="3.7109375" bestFit="1" customWidth="1"/>
    <col min="525" max="525" width="5.42578125" bestFit="1" customWidth="1"/>
    <col min="526" max="526" width="4.7109375" bestFit="1" customWidth="1"/>
    <col min="527" max="527" width="4.42578125" customWidth="1"/>
    <col min="528" max="528" width="4.7109375" bestFit="1" customWidth="1"/>
    <col min="529" max="529" width="5.42578125" bestFit="1" customWidth="1"/>
    <col min="530" max="530" width="4.7109375" bestFit="1" customWidth="1"/>
    <col min="531" max="531" width="3.7109375" bestFit="1" customWidth="1"/>
    <col min="532" max="532" width="4.7109375" bestFit="1" customWidth="1"/>
    <col min="533" max="542" width="3.7109375" bestFit="1" customWidth="1"/>
    <col min="543" max="543" width="4.42578125" bestFit="1" customWidth="1"/>
    <col min="544" max="545" width="3.7109375" bestFit="1" customWidth="1"/>
    <col min="546" max="547" width="4.42578125" bestFit="1" customWidth="1"/>
    <col min="549" max="549" width="10.7109375" customWidth="1"/>
    <col min="772" max="772" width="15.140625" customWidth="1"/>
    <col min="773" max="773" width="3.85546875" bestFit="1" customWidth="1"/>
    <col min="774" max="775" width="3.7109375" bestFit="1" customWidth="1"/>
    <col min="776" max="776" width="4.7109375" bestFit="1" customWidth="1"/>
    <col min="777" max="777" width="4.42578125" bestFit="1" customWidth="1"/>
    <col min="778" max="778" width="4.7109375" bestFit="1" customWidth="1"/>
    <col min="779" max="780" width="3.7109375" bestFit="1" customWidth="1"/>
    <col min="781" max="781" width="5.42578125" bestFit="1" customWidth="1"/>
    <col min="782" max="782" width="4.7109375" bestFit="1" customWidth="1"/>
    <col min="783" max="783" width="4.42578125" customWidth="1"/>
    <col min="784" max="784" width="4.7109375" bestFit="1" customWidth="1"/>
    <col min="785" max="785" width="5.42578125" bestFit="1" customWidth="1"/>
    <col min="786" max="786" width="4.7109375" bestFit="1" customWidth="1"/>
    <col min="787" max="787" width="3.7109375" bestFit="1" customWidth="1"/>
    <col min="788" max="788" width="4.7109375" bestFit="1" customWidth="1"/>
    <col min="789" max="798" width="3.7109375" bestFit="1" customWidth="1"/>
    <col min="799" max="799" width="4.42578125" bestFit="1" customWidth="1"/>
    <col min="800" max="801" width="3.7109375" bestFit="1" customWidth="1"/>
    <col min="802" max="803" width="4.42578125" bestFit="1" customWidth="1"/>
    <col min="805" max="805" width="10.7109375" customWidth="1"/>
    <col min="1028" max="1028" width="15.140625" customWidth="1"/>
    <col min="1029" max="1029" width="3.85546875" bestFit="1" customWidth="1"/>
    <col min="1030" max="1031" width="3.7109375" bestFit="1" customWidth="1"/>
    <col min="1032" max="1032" width="4.7109375" bestFit="1" customWidth="1"/>
    <col min="1033" max="1033" width="4.42578125" bestFit="1" customWidth="1"/>
    <col min="1034" max="1034" width="4.7109375" bestFit="1" customWidth="1"/>
    <col min="1035" max="1036" width="3.7109375" bestFit="1" customWidth="1"/>
    <col min="1037" max="1037" width="5.42578125" bestFit="1" customWidth="1"/>
    <col min="1038" max="1038" width="4.7109375" bestFit="1" customWidth="1"/>
    <col min="1039" max="1039" width="4.42578125" customWidth="1"/>
    <col min="1040" max="1040" width="4.7109375" bestFit="1" customWidth="1"/>
    <col min="1041" max="1041" width="5.42578125" bestFit="1" customWidth="1"/>
    <col min="1042" max="1042" width="4.7109375" bestFit="1" customWidth="1"/>
    <col min="1043" max="1043" width="3.7109375" bestFit="1" customWidth="1"/>
    <col min="1044" max="1044" width="4.7109375" bestFit="1" customWidth="1"/>
    <col min="1045" max="1054" width="3.7109375" bestFit="1" customWidth="1"/>
    <col min="1055" max="1055" width="4.42578125" bestFit="1" customWidth="1"/>
    <col min="1056" max="1057" width="3.7109375" bestFit="1" customWidth="1"/>
    <col min="1058" max="1059" width="4.42578125" bestFit="1" customWidth="1"/>
    <col min="1061" max="1061" width="10.7109375" customWidth="1"/>
    <col min="1284" max="1284" width="15.140625" customWidth="1"/>
    <col min="1285" max="1285" width="3.85546875" bestFit="1" customWidth="1"/>
    <col min="1286" max="1287" width="3.7109375" bestFit="1" customWidth="1"/>
    <col min="1288" max="1288" width="4.7109375" bestFit="1" customWidth="1"/>
    <col min="1289" max="1289" width="4.42578125" bestFit="1" customWidth="1"/>
    <col min="1290" max="1290" width="4.7109375" bestFit="1" customWidth="1"/>
    <col min="1291" max="1292" width="3.7109375" bestFit="1" customWidth="1"/>
    <col min="1293" max="1293" width="5.42578125" bestFit="1" customWidth="1"/>
    <col min="1294" max="1294" width="4.7109375" bestFit="1" customWidth="1"/>
    <col min="1295" max="1295" width="4.42578125" customWidth="1"/>
    <col min="1296" max="1296" width="4.7109375" bestFit="1" customWidth="1"/>
    <col min="1297" max="1297" width="5.42578125" bestFit="1" customWidth="1"/>
    <col min="1298" max="1298" width="4.7109375" bestFit="1" customWidth="1"/>
    <col min="1299" max="1299" width="3.7109375" bestFit="1" customWidth="1"/>
    <col min="1300" max="1300" width="4.7109375" bestFit="1" customWidth="1"/>
    <col min="1301" max="1310" width="3.7109375" bestFit="1" customWidth="1"/>
    <col min="1311" max="1311" width="4.42578125" bestFit="1" customWidth="1"/>
    <col min="1312" max="1313" width="3.7109375" bestFit="1" customWidth="1"/>
    <col min="1314" max="1315" width="4.42578125" bestFit="1" customWidth="1"/>
    <col min="1317" max="1317" width="10.7109375" customWidth="1"/>
    <col min="1540" max="1540" width="15.140625" customWidth="1"/>
    <col min="1541" max="1541" width="3.85546875" bestFit="1" customWidth="1"/>
    <col min="1542" max="1543" width="3.7109375" bestFit="1" customWidth="1"/>
    <col min="1544" max="1544" width="4.7109375" bestFit="1" customWidth="1"/>
    <col min="1545" max="1545" width="4.42578125" bestFit="1" customWidth="1"/>
    <col min="1546" max="1546" width="4.7109375" bestFit="1" customWidth="1"/>
    <col min="1547" max="1548" width="3.7109375" bestFit="1" customWidth="1"/>
    <col min="1549" max="1549" width="5.42578125" bestFit="1" customWidth="1"/>
    <col min="1550" max="1550" width="4.7109375" bestFit="1" customWidth="1"/>
    <col min="1551" max="1551" width="4.42578125" customWidth="1"/>
    <col min="1552" max="1552" width="4.7109375" bestFit="1" customWidth="1"/>
    <col min="1553" max="1553" width="5.42578125" bestFit="1" customWidth="1"/>
    <col min="1554" max="1554" width="4.7109375" bestFit="1" customWidth="1"/>
    <col min="1555" max="1555" width="3.7109375" bestFit="1" customWidth="1"/>
    <col min="1556" max="1556" width="4.7109375" bestFit="1" customWidth="1"/>
    <col min="1557" max="1566" width="3.7109375" bestFit="1" customWidth="1"/>
    <col min="1567" max="1567" width="4.42578125" bestFit="1" customWidth="1"/>
    <col min="1568" max="1569" width="3.7109375" bestFit="1" customWidth="1"/>
    <col min="1570" max="1571" width="4.42578125" bestFit="1" customWidth="1"/>
    <col min="1573" max="1573" width="10.7109375" customWidth="1"/>
    <col min="1796" max="1796" width="15.140625" customWidth="1"/>
    <col min="1797" max="1797" width="3.85546875" bestFit="1" customWidth="1"/>
    <col min="1798" max="1799" width="3.7109375" bestFit="1" customWidth="1"/>
    <col min="1800" max="1800" width="4.7109375" bestFit="1" customWidth="1"/>
    <col min="1801" max="1801" width="4.42578125" bestFit="1" customWidth="1"/>
    <col min="1802" max="1802" width="4.7109375" bestFit="1" customWidth="1"/>
    <col min="1803" max="1804" width="3.7109375" bestFit="1" customWidth="1"/>
    <col min="1805" max="1805" width="5.42578125" bestFit="1" customWidth="1"/>
    <col min="1806" max="1806" width="4.7109375" bestFit="1" customWidth="1"/>
    <col min="1807" max="1807" width="4.42578125" customWidth="1"/>
    <col min="1808" max="1808" width="4.7109375" bestFit="1" customWidth="1"/>
    <col min="1809" max="1809" width="5.42578125" bestFit="1" customWidth="1"/>
    <col min="1810" max="1810" width="4.7109375" bestFit="1" customWidth="1"/>
    <col min="1811" max="1811" width="3.7109375" bestFit="1" customWidth="1"/>
    <col min="1812" max="1812" width="4.7109375" bestFit="1" customWidth="1"/>
    <col min="1813" max="1822" width="3.7109375" bestFit="1" customWidth="1"/>
    <col min="1823" max="1823" width="4.42578125" bestFit="1" customWidth="1"/>
    <col min="1824" max="1825" width="3.7109375" bestFit="1" customWidth="1"/>
    <col min="1826" max="1827" width="4.42578125" bestFit="1" customWidth="1"/>
    <col min="1829" max="1829" width="10.7109375" customWidth="1"/>
    <col min="2052" max="2052" width="15.140625" customWidth="1"/>
    <col min="2053" max="2053" width="3.85546875" bestFit="1" customWidth="1"/>
    <col min="2054" max="2055" width="3.7109375" bestFit="1" customWidth="1"/>
    <col min="2056" max="2056" width="4.7109375" bestFit="1" customWidth="1"/>
    <col min="2057" max="2057" width="4.42578125" bestFit="1" customWidth="1"/>
    <col min="2058" max="2058" width="4.7109375" bestFit="1" customWidth="1"/>
    <col min="2059" max="2060" width="3.7109375" bestFit="1" customWidth="1"/>
    <col min="2061" max="2061" width="5.42578125" bestFit="1" customWidth="1"/>
    <col min="2062" max="2062" width="4.7109375" bestFit="1" customWidth="1"/>
    <col min="2063" max="2063" width="4.42578125" customWidth="1"/>
    <col min="2064" max="2064" width="4.7109375" bestFit="1" customWidth="1"/>
    <col min="2065" max="2065" width="5.42578125" bestFit="1" customWidth="1"/>
    <col min="2066" max="2066" width="4.7109375" bestFit="1" customWidth="1"/>
    <col min="2067" max="2067" width="3.7109375" bestFit="1" customWidth="1"/>
    <col min="2068" max="2068" width="4.7109375" bestFit="1" customWidth="1"/>
    <col min="2069" max="2078" width="3.7109375" bestFit="1" customWidth="1"/>
    <col min="2079" max="2079" width="4.42578125" bestFit="1" customWidth="1"/>
    <col min="2080" max="2081" width="3.7109375" bestFit="1" customWidth="1"/>
    <col min="2082" max="2083" width="4.42578125" bestFit="1" customWidth="1"/>
    <col min="2085" max="2085" width="10.7109375" customWidth="1"/>
    <col min="2308" max="2308" width="15.140625" customWidth="1"/>
    <col min="2309" max="2309" width="3.85546875" bestFit="1" customWidth="1"/>
    <col min="2310" max="2311" width="3.7109375" bestFit="1" customWidth="1"/>
    <col min="2312" max="2312" width="4.7109375" bestFit="1" customWidth="1"/>
    <col min="2313" max="2313" width="4.42578125" bestFit="1" customWidth="1"/>
    <col min="2314" max="2314" width="4.7109375" bestFit="1" customWidth="1"/>
    <col min="2315" max="2316" width="3.7109375" bestFit="1" customWidth="1"/>
    <col min="2317" max="2317" width="5.42578125" bestFit="1" customWidth="1"/>
    <col min="2318" max="2318" width="4.7109375" bestFit="1" customWidth="1"/>
    <col min="2319" max="2319" width="4.42578125" customWidth="1"/>
    <col min="2320" max="2320" width="4.7109375" bestFit="1" customWidth="1"/>
    <col min="2321" max="2321" width="5.42578125" bestFit="1" customWidth="1"/>
    <col min="2322" max="2322" width="4.7109375" bestFit="1" customWidth="1"/>
    <col min="2323" max="2323" width="3.7109375" bestFit="1" customWidth="1"/>
    <col min="2324" max="2324" width="4.7109375" bestFit="1" customWidth="1"/>
    <col min="2325" max="2334" width="3.7109375" bestFit="1" customWidth="1"/>
    <col min="2335" max="2335" width="4.42578125" bestFit="1" customWidth="1"/>
    <col min="2336" max="2337" width="3.7109375" bestFit="1" customWidth="1"/>
    <col min="2338" max="2339" width="4.42578125" bestFit="1" customWidth="1"/>
    <col min="2341" max="2341" width="10.7109375" customWidth="1"/>
    <col min="2564" max="2564" width="15.140625" customWidth="1"/>
    <col min="2565" max="2565" width="3.85546875" bestFit="1" customWidth="1"/>
    <col min="2566" max="2567" width="3.7109375" bestFit="1" customWidth="1"/>
    <col min="2568" max="2568" width="4.7109375" bestFit="1" customWidth="1"/>
    <col min="2569" max="2569" width="4.42578125" bestFit="1" customWidth="1"/>
    <col min="2570" max="2570" width="4.7109375" bestFit="1" customWidth="1"/>
    <col min="2571" max="2572" width="3.7109375" bestFit="1" customWidth="1"/>
    <col min="2573" max="2573" width="5.42578125" bestFit="1" customWidth="1"/>
    <col min="2574" max="2574" width="4.7109375" bestFit="1" customWidth="1"/>
    <col min="2575" max="2575" width="4.42578125" customWidth="1"/>
    <col min="2576" max="2576" width="4.7109375" bestFit="1" customWidth="1"/>
    <col min="2577" max="2577" width="5.42578125" bestFit="1" customWidth="1"/>
    <col min="2578" max="2578" width="4.7109375" bestFit="1" customWidth="1"/>
    <col min="2579" max="2579" width="3.7109375" bestFit="1" customWidth="1"/>
    <col min="2580" max="2580" width="4.7109375" bestFit="1" customWidth="1"/>
    <col min="2581" max="2590" width="3.7109375" bestFit="1" customWidth="1"/>
    <col min="2591" max="2591" width="4.42578125" bestFit="1" customWidth="1"/>
    <col min="2592" max="2593" width="3.7109375" bestFit="1" customWidth="1"/>
    <col min="2594" max="2595" width="4.42578125" bestFit="1" customWidth="1"/>
    <col min="2597" max="2597" width="10.7109375" customWidth="1"/>
    <col min="2820" max="2820" width="15.140625" customWidth="1"/>
    <col min="2821" max="2821" width="3.85546875" bestFit="1" customWidth="1"/>
    <col min="2822" max="2823" width="3.7109375" bestFit="1" customWidth="1"/>
    <col min="2824" max="2824" width="4.7109375" bestFit="1" customWidth="1"/>
    <col min="2825" max="2825" width="4.42578125" bestFit="1" customWidth="1"/>
    <col min="2826" max="2826" width="4.7109375" bestFit="1" customWidth="1"/>
    <col min="2827" max="2828" width="3.7109375" bestFit="1" customWidth="1"/>
    <col min="2829" max="2829" width="5.42578125" bestFit="1" customWidth="1"/>
    <col min="2830" max="2830" width="4.7109375" bestFit="1" customWidth="1"/>
    <col min="2831" max="2831" width="4.42578125" customWidth="1"/>
    <col min="2832" max="2832" width="4.7109375" bestFit="1" customWidth="1"/>
    <col min="2833" max="2833" width="5.42578125" bestFit="1" customWidth="1"/>
    <col min="2834" max="2834" width="4.7109375" bestFit="1" customWidth="1"/>
    <col min="2835" max="2835" width="3.7109375" bestFit="1" customWidth="1"/>
    <col min="2836" max="2836" width="4.7109375" bestFit="1" customWidth="1"/>
    <col min="2837" max="2846" width="3.7109375" bestFit="1" customWidth="1"/>
    <col min="2847" max="2847" width="4.42578125" bestFit="1" customWidth="1"/>
    <col min="2848" max="2849" width="3.7109375" bestFit="1" customWidth="1"/>
    <col min="2850" max="2851" width="4.42578125" bestFit="1" customWidth="1"/>
    <col min="2853" max="2853" width="10.7109375" customWidth="1"/>
    <col min="3076" max="3076" width="15.140625" customWidth="1"/>
    <col min="3077" max="3077" width="3.85546875" bestFit="1" customWidth="1"/>
    <col min="3078" max="3079" width="3.7109375" bestFit="1" customWidth="1"/>
    <col min="3080" max="3080" width="4.7109375" bestFit="1" customWidth="1"/>
    <col min="3081" max="3081" width="4.42578125" bestFit="1" customWidth="1"/>
    <col min="3082" max="3082" width="4.7109375" bestFit="1" customWidth="1"/>
    <col min="3083" max="3084" width="3.7109375" bestFit="1" customWidth="1"/>
    <col min="3085" max="3085" width="5.42578125" bestFit="1" customWidth="1"/>
    <col min="3086" max="3086" width="4.7109375" bestFit="1" customWidth="1"/>
    <col min="3087" max="3087" width="4.42578125" customWidth="1"/>
    <col min="3088" max="3088" width="4.7109375" bestFit="1" customWidth="1"/>
    <col min="3089" max="3089" width="5.42578125" bestFit="1" customWidth="1"/>
    <col min="3090" max="3090" width="4.7109375" bestFit="1" customWidth="1"/>
    <col min="3091" max="3091" width="3.7109375" bestFit="1" customWidth="1"/>
    <col min="3092" max="3092" width="4.7109375" bestFit="1" customWidth="1"/>
    <col min="3093" max="3102" width="3.7109375" bestFit="1" customWidth="1"/>
    <col min="3103" max="3103" width="4.42578125" bestFit="1" customWidth="1"/>
    <col min="3104" max="3105" width="3.7109375" bestFit="1" customWidth="1"/>
    <col min="3106" max="3107" width="4.42578125" bestFit="1" customWidth="1"/>
    <col min="3109" max="3109" width="10.7109375" customWidth="1"/>
    <col min="3332" max="3332" width="15.140625" customWidth="1"/>
    <col min="3333" max="3333" width="3.85546875" bestFit="1" customWidth="1"/>
    <col min="3334" max="3335" width="3.7109375" bestFit="1" customWidth="1"/>
    <col min="3336" max="3336" width="4.7109375" bestFit="1" customWidth="1"/>
    <col min="3337" max="3337" width="4.42578125" bestFit="1" customWidth="1"/>
    <col min="3338" max="3338" width="4.7109375" bestFit="1" customWidth="1"/>
    <col min="3339" max="3340" width="3.7109375" bestFit="1" customWidth="1"/>
    <col min="3341" max="3341" width="5.42578125" bestFit="1" customWidth="1"/>
    <col min="3342" max="3342" width="4.7109375" bestFit="1" customWidth="1"/>
    <col min="3343" max="3343" width="4.42578125" customWidth="1"/>
    <col min="3344" max="3344" width="4.7109375" bestFit="1" customWidth="1"/>
    <col min="3345" max="3345" width="5.42578125" bestFit="1" customWidth="1"/>
    <col min="3346" max="3346" width="4.7109375" bestFit="1" customWidth="1"/>
    <col min="3347" max="3347" width="3.7109375" bestFit="1" customWidth="1"/>
    <col min="3348" max="3348" width="4.7109375" bestFit="1" customWidth="1"/>
    <col min="3349" max="3358" width="3.7109375" bestFit="1" customWidth="1"/>
    <col min="3359" max="3359" width="4.42578125" bestFit="1" customWidth="1"/>
    <col min="3360" max="3361" width="3.7109375" bestFit="1" customWidth="1"/>
    <col min="3362" max="3363" width="4.42578125" bestFit="1" customWidth="1"/>
    <col min="3365" max="3365" width="10.7109375" customWidth="1"/>
    <col min="3588" max="3588" width="15.140625" customWidth="1"/>
    <col min="3589" max="3589" width="3.85546875" bestFit="1" customWidth="1"/>
    <col min="3590" max="3591" width="3.7109375" bestFit="1" customWidth="1"/>
    <col min="3592" max="3592" width="4.7109375" bestFit="1" customWidth="1"/>
    <col min="3593" max="3593" width="4.42578125" bestFit="1" customWidth="1"/>
    <col min="3594" max="3594" width="4.7109375" bestFit="1" customWidth="1"/>
    <col min="3595" max="3596" width="3.7109375" bestFit="1" customWidth="1"/>
    <col min="3597" max="3597" width="5.42578125" bestFit="1" customWidth="1"/>
    <col min="3598" max="3598" width="4.7109375" bestFit="1" customWidth="1"/>
    <col min="3599" max="3599" width="4.42578125" customWidth="1"/>
    <col min="3600" max="3600" width="4.7109375" bestFit="1" customWidth="1"/>
    <col min="3601" max="3601" width="5.42578125" bestFit="1" customWidth="1"/>
    <col min="3602" max="3602" width="4.7109375" bestFit="1" customWidth="1"/>
    <col min="3603" max="3603" width="3.7109375" bestFit="1" customWidth="1"/>
    <col min="3604" max="3604" width="4.7109375" bestFit="1" customWidth="1"/>
    <col min="3605" max="3614" width="3.7109375" bestFit="1" customWidth="1"/>
    <col min="3615" max="3615" width="4.42578125" bestFit="1" customWidth="1"/>
    <col min="3616" max="3617" width="3.7109375" bestFit="1" customWidth="1"/>
    <col min="3618" max="3619" width="4.42578125" bestFit="1" customWidth="1"/>
    <col min="3621" max="3621" width="10.7109375" customWidth="1"/>
    <col min="3844" max="3844" width="15.140625" customWidth="1"/>
    <col min="3845" max="3845" width="3.85546875" bestFit="1" customWidth="1"/>
    <col min="3846" max="3847" width="3.7109375" bestFit="1" customWidth="1"/>
    <col min="3848" max="3848" width="4.7109375" bestFit="1" customWidth="1"/>
    <col min="3849" max="3849" width="4.42578125" bestFit="1" customWidth="1"/>
    <col min="3850" max="3850" width="4.7109375" bestFit="1" customWidth="1"/>
    <col min="3851" max="3852" width="3.7109375" bestFit="1" customWidth="1"/>
    <col min="3853" max="3853" width="5.42578125" bestFit="1" customWidth="1"/>
    <col min="3854" max="3854" width="4.7109375" bestFit="1" customWidth="1"/>
    <col min="3855" max="3855" width="4.42578125" customWidth="1"/>
    <col min="3856" max="3856" width="4.7109375" bestFit="1" customWidth="1"/>
    <col min="3857" max="3857" width="5.42578125" bestFit="1" customWidth="1"/>
    <col min="3858" max="3858" width="4.7109375" bestFit="1" customWidth="1"/>
    <col min="3859" max="3859" width="3.7109375" bestFit="1" customWidth="1"/>
    <col min="3860" max="3860" width="4.7109375" bestFit="1" customWidth="1"/>
    <col min="3861" max="3870" width="3.7109375" bestFit="1" customWidth="1"/>
    <col min="3871" max="3871" width="4.42578125" bestFit="1" customWidth="1"/>
    <col min="3872" max="3873" width="3.7109375" bestFit="1" customWidth="1"/>
    <col min="3874" max="3875" width="4.42578125" bestFit="1" customWidth="1"/>
    <col min="3877" max="3877" width="10.7109375" customWidth="1"/>
    <col min="4100" max="4100" width="15.140625" customWidth="1"/>
    <col min="4101" max="4101" width="3.85546875" bestFit="1" customWidth="1"/>
    <col min="4102" max="4103" width="3.7109375" bestFit="1" customWidth="1"/>
    <col min="4104" max="4104" width="4.7109375" bestFit="1" customWidth="1"/>
    <col min="4105" max="4105" width="4.42578125" bestFit="1" customWidth="1"/>
    <col min="4106" max="4106" width="4.7109375" bestFit="1" customWidth="1"/>
    <col min="4107" max="4108" width="3.7109375" bestFit="1" customWidth="1"/>
    <col min="4109" max="4109" width="5.42578125" bestFit="1" customWidth="1"/>
    <col min="4110" max="4110" width="4.7109375" bestFit="1" customWidth="1"/>
    <col min="4111" max="4111" width="4.42578125" customWidth="1"/>
    <col min="4112" max="4112" width="4.7109375" bestFit="1" customWidth="1"/>
    <col min="4113" max="4113" width="5.42578125" bestFit="1" customWidth="1"/>
    <col min="4114" max="4114" width="4.7109375" bestFit="1" customWidth="1"/>
    <col min="4115" max="4115" width="3.7109375" bestFit="1" customWidth="1"/>
    <col min="4116" max="4116" width="4.7109375" bestFit="1" customWidth="1"/>
    <col min="4117" max="4126" width="3.7109375" bestFit="1" customWidth="1"/>
    <col min="4127" max="4127" width="4.42578125" bestFit="1" customWidth="1"/>
    <col min="4128" max="4129" width="3.7109375" bestFit="1" customWidth="1"/>
    <col min="4130" max="4131" width="4.42578125" bestFit="1" customWidth="1"/>
    <col min="4133" max="4133" width="10.7109375" customWidth="1"/>
    <col min="4356" max="4356" width="15.140625" customWidth="1"/>
    <col min="4357" max="4357" width="3.85546875" bestFit="1" customWidth="1"/>
    <col min="4358" max="4359" width="3.7109375" bestFit="1" customWidth="1"/>
    <col min="4360" max="4360" width="4.7109375" bestFit="1" customWidth="1"/>
    <col min="4361" max="4361" width="4.42578125" bestFit="1" customWidth="1"/>
    <col min="4362" max="4362" width="4.7109375" bestFit="1" customWidth="1"/>
    <col min="4363" max="4364" width="3.7109375" bestFit="1" customWidth="1"/>
    <col min="4365" max="4365" width="5.42578125" bestFit="1" customWidth="1"/>
    <col min="4366" max="4366" width="4.7109375" bestFit="1" customWidth="1"/>
    <col min="4367" max="4367" width="4.42578125" customWidth="1"/>
    <col min="4368" max="4368" width="4.7109375" bestFit="1" customWidth="1"/>
    <col min="4369" max="4369" width="5.42578125" bestFit="1" customWidth="1"/>
    <col min="4370" max="4370" width="4.7109375" bestFit="1" customWidth="1"/>
    <col min="4371" max="4371" width="3.7109375" bestFit="1" customWidth="1"/>
    <col min="4372" max="4372" width="4.7109375" bestFit="1" customWidth="1"/>
    <col min="4373" max="4382" width="3.7109375" bestFit="1" customWidth="1"/>
    <col min="4383" max="4383" width="4.42578125" bestFit="1" customWidth="1"/>
    <col min="4384" max="4385" width="3.7109375" bestFit="1" customWidth="1"/>
    <col min="4386" max="4387" width="4.42578125" bestFit="1" customWidth="1"/>
    <col min="4389" max="4389" width="10.7109375" customWidth="1"/>
    <col min="4612" max="4612" width="15.140625" customWidth="1"/>
    <col min="4613" max="4613" width="3.85546875" bestFit="1" customWidth="1"/>
    <col min="4614" max="4615" width="3.7109375" bestFit="1" customWidth="1"/>
    <col min="4616" max="4616" width="4.7109375" bestFit="1" customWidth="1"/>
    <col min="4617" max="4617" width="4.42578125" bestFit="1" customWidth="1"/>
    <col min="4618" max="4618" width="4.7109375" bestFit="1" customWidth="1"/>
    <col min="4619" max="4620" width="3.7109375" bestFit="1" customWidth="1"/>
    <col min="4621" max="4621" width="5.42578125" bestFit="1" customWidth="1"/>
    <col min="4622" max="4622" width="4.7109375" bestFit="1" customWidth="1"/>
    <col min="4623" max="4623" width="4.42578125" customWidth="1"/>
    <col min="4624" max="4624" width="4.7109375" bestFit="1" customWidth="1"/>
    <col min="4625" max="4625" width="5.42578125" bestFit="1" customWidth="1"/>
    <col min="4626" max="4626" width="4.7109375" bestFit="1" customWidth="1"/>
    <col min="4627" max="4627" width="3.7109375" bestFit="1" customWidth="1"/>
    <col min="4628" max="4628" width="4.7109375" bestFit="1" customWidth="1"/>
    <col min="4629" max="4638" width="3.7109375" bestFit="1" customWidth="1"/>
    <col min="4639" max="4639" width="4.42578125" bestFit="1" customWidth="1"/>
    <col min="4640" max="4641" width="3.7109375" bestFit="1" customWidth="1"/>
    <col min="4642" max="4643" width="4.42578125" bestFit="1" customWidth="1"/>
    <col min="4645" max="4645" width="10.7109375" customWidth="1"/>
    <col min="4868" max="4868" width="15.140625" customWidth="1"/>
    <col min="4869" max="4869" width="3.85546875" bestFit="1" customWidth="1"/>
    <col min="4870" max="4871" width="3.7109375" bestFit="1" customWidth="1"/>
    <col min="4872" max="4872" width="4.7109375" bestFit="1" customWidth="1"/>
    <col min="4873" max="4873" width="4.42578125" bestFit="1" customWidth="1"/>
    <col min="4874" max="4874" width="4.7109375" bestFit="1" customWidth="1"/>
    <col min="4875" max="4876" width="3.7109375" bestFit="1" customWidth="1"/>
    <col min="4877" max="4877" width="5.42578125" bestFit="1" customWidth="1"/>
    <col min="4878" max="4878" width="4.7109375" bestFit="1" customWidth="1"/>
    <col min="4879" max="4879" width="4.42578125" customWidth="1"/>
    <col min="4880" max="4880" width="4.7109375" bestFit="1" customWidth="1"/>
    <col min="4881" max="4881" width="5.42578125" bestFit="1" customWidth="1"/>
    <col min="4882" max="4882" width="4.7109375" bestFit="1" customWidth="1"/>
    <col min="4883" max="4883" width="3.7109375" bestFit="1" customWidth="1"/>
    <col min="4884" max="4884" width="4.7109375" bestFit="1" customWidth="1"/>
    <col min="4885" max="4894" width="3.7109375" bestFit="1" customWidth="1"/>
    <col min="4895" max="4895" width="4.42578125" bestFit="1" customWidth="1"/>
    <col min="4896" max="4897" width="3.7109375" bestFit="1" customWidth="1"/>
    <col min="4898" max="4899" width="4.42578125" bestFit="1" customWidth="1"/>
    <col min="4901" max="4901" width="10.7109375" customWidth="1"/>
    <col min="5124" max="5124" width="15.140625" customWidth="1"/>
    <col min="5125" max="5125" width="3.85546875" bestFit="1" customWidth="1"/>
    <col min="5126" max="5127" width="3.7109375" bestFit="1" customWidth="1"/>
    <col min="5128" max="5128" width="4.7109375" bestFit="1" customWidth="1"/>
    <col min="5129" max="5129" width="4.42578125" bestFit="1" customWidth="1"/>
    <col min="5130" max="5130" width="4.7109375" bestFit="1" customWidth="1"/>
    <col min="5131" max="5132" width="3.7109375" bestFit="1" customWidth="1"/>
    <col min="5133" max="5133" width="5.42578125" bestFit="1" customWidth="1"/>
    <col min="5134" max="5134" width="4.7109375" bestFit="1" customWidth="1"/>
    <col min="5135" max="5135" width="4.42578125" customWidth="1"/>
    <col min="5136" max="5136" width="4.7109375" bestFit="1" customWidth="1"/>
    <col min="5137" max="5137" width="5.42578125" bestFit="1" customWidth="1"/>
    <col min="5138" max="5138" width="4.7109375" bestFit="1" customWidth="1"/>
    <col min="5139" max="5139" width="3.7109375" bestFit="1" customWidth="1"/>
    <col min="5140" max="5140" width="4.7109375" bestFit="1" customWidth="1"/>
    <col min="5141" max="5150" width="3.7109375" bestFit="1" customWidth="1"/>
    <col min="5151" max="5151" width="4.42578125" bestFit="1" customWidth="1"/>
    <col min="5152" max="5153" width="3.7109375" bestFit="1" customWidth="1"/>
    <col min="5154" max="5155" width="4.42578125" bestFit="1" customWidth="1"/>
    <col min="5157" max="5157" width="10.7109375" customWidth="1"/>
    <col min="5380" max="5380" width="15.140625" customWidth="1"/>
    <col min="5381" max="5381" width="3.85546875" bestFit="1" customWidth="1"/>
    <col min="5382" max="5383" width="3.7109375" bestFit="1" customWidth="1"/>
    <col min="5384" max="5384" width="4.7109375" bestFit="1" customWidth="1"/>
    <col min="5385" max="5385" width="4.42578125" bestFit="1" customWidth="1"/>
    <col min="5386" max="5386" width="4.7109375" bestFit="1" customWidth="1"/>
    <col min="5387" max="5388" width="3.7109375" bestFit="1" customWidth="1"/>
    <col min="5389" max="5389" width="5.42578125" bestFit="1" customWidth="1"/>
    <col min="5390" max="5390" width="4.7109375" bestFit="1" customWidth="1"/>
    <col min="5391" max="5391" width="4.42578125" customWidth="1"/>
    <col min="5392" max="5392" width="4.7109375" bestFit="1" customWidth="1"/>
    <col min="5393" max="5393" width="5.42578125" bestFit="1" customWidth="1"/>
    <col min="5394" max="5394" width="4.7109375" bestFit="1" customWidth="1"/>
    <col min="5395" max="5395" width="3.7109375" bestFit="1" customWidth="1"/>
    <col min="5396" max="5396" width="4.7109375" bestFit="1" customWidth="1"/>
    <col min="5397" max="5406" width="3.7109375" bestFit="1" customWidth="1"/>
    <col min="5407" max="5407" width="4.42578125" bestFit="1" customWidth="1"/>
    <col min="5408" max="5409" width="3.7109375" bestFit="1" customWidth="1"/>
    <col min="5410" max="5411" width="4.42578125" bestFit="1" customWidth="1"/>
    <col min="5413" max="5413" width="10.7109375" customWidth="1"/>
    <col min="5636" max="5636" width="15.140625" customWidth="1"/>
    <col min="5637" max="5637" width="3.85546875" bestFit="1" customWidth="1"/>
    <col min="5638" max="5639" width="3.7109375" bestFit="1" customWidth="1"/>
    <col min="5640" max="5640" width="4.7109375" bestFit="1" customWidth="1"/>
    <col min="5641" max="5641" width="4.42578125" bestFit="1" customWidth="1"/>
    <col min="5642" max="5642" width="4.7109375" bestFit="1" customWidth="1"/>
    <col min="5643" max="5644" width="3.7109375" bestFit="1" customWidth="1"/>
    <col min="5645" max="5645" width="5.42578125" bestFit="1" customWidth="1"/>
    <col min="5646" max="5646" width="4.7109375" bestFit="1" customWidth="1"/>
    <col min="5647" max="5647" width="4.42578125" customWidth="1"/>
    <col min="5648" max="5648" width="4.7109375" bestFit="1" customWidth="1"/>
    <col min="5649" max="5649" width="5.42578125" bestFit="1" customWidth="1"/>
    <col min="5650" max="5650" width="4.7109375" bestFit="1" customWidth="1"/>
    <col min="5651" max="5651" width="3.7109375" bestFit="1" customWidth="1"/>
    <col min="5652" max="5652" width="4.7109375" bestFit="1" customWidth="1"/>
    <col min="5653" max="5662" width="3.7109375" bestFit="1" customWidth="1"/>
    <col min="5663" max="5663" width="4.42578125" bestFit="1" customWidth="1"/>
    <col min="5664" max="5665" width="3.7109375" bestFit="1" customWidth="1"/>
    <col min="5666" max="5667" width="4.42578125" bestFit="1" customWidth="1"/>
    <col min="5669" max="5669" width="10.7109375" customWidth="1"/>
    <col min="5892" max="5892" width="15.140625" customWidth="1"/>
    <col min="5893" max="5893" width="3.85546875" bestFit="1" customWidth="1"/>
    <col min="5894" max="5895" width="3.7109375" bestFit="1" customWidth="1"/>
    <col min="5896" max="5896" width="4.7109375" bestFit="1" customWidth="1"/>
    <col min="5897" max="5897" width="4.42578125" bestFit="1" customWidth="1"/>
    <col min="5898" max="5898" width="4.7109375" bestFit="1" customWidth="1"/>
    <col min="5899" max="5900" width="3.7109375" bestFit="1" customWidth="1"/>
    <col min="5901" max="5901" width="5.42578125" bestFit="1" customWidth="1"/>
    <col min="5902" max="5902" width="4.7109375" bestFit="1" customWidth="1"/>
    <col min="5903" max="5903" width="4.42578125" customWidth="1"/>
    <col min="5904" max="5904" width="4.7109375" bestFit="1" customWidth="1"/>
    <col min="5905" max="5905" width="5.42578125" bestFit="1" customWidth="1"/>
    <col min="5906" max="5906" width="4.7109375" bestFit="1" customWidth="1"/>
    <col min="5907" max="5907" width="3.7109375" bestFit="1" customWidth="1"/>
    <col min="5908" max="5908" width="4.7109375" bestFit="1" customWidth="1"/>
    <col min="5909" max="5918" width="3.7109375" bestFit="1" customWidth="1"/>
    <col min="5919" max="5919" width="4.42578125" bestFit="1" customWidth="1"/>
    <col min="5920" max="5921" width="3.7109375" bestFit="1" customWidth="1"/>
    <col min="5922" max="5923" width="4.42578125" bestFit="1" customWidth="1"/>
    <col min="5925" max="5925" width="10.7109375" customWidth="1"/>
    <col min="6148" max="6148" width="15.140625" customWidth="1"/>
    <col min="6149" max="6149" width="3.85546875" bestFit="1" customWidth="1"/>
    <col min="6150" max="6151" width="3.7109375" bestFit="1" customWidth="1"/>
    <col min="6152" max="6152" width="4.7109375" bestFit="1" customWidth="1"/>
    <col min="6153" max="6153" width="4.42578125" bestFit="1" customWidth="1"/>
    <col min="6154" max="6154" width="4.7109375" bestFit="1" customWidth="1"/>
    <col min="6155" max="6156" width="3.7109375" bestFit="1" customWidth="1"/>
    <col min="6157" max="6157" width="5.42578125" bestFit="1" customWidth="1"/>
    <col min="6158" max="6158" width="4.7109375" bestFit="1" customWidth="1"/>
    <col min="6159" max="6159" width="4.42578125" customWidth="1"/>
    <col min="6160" max="6160" width="4.7109375" bestFit="1" customWidth="1"/>
    <col min="6161" max="6161" width="5.42578125" bestFit="1" customWidth="1"/>
    <col min="6162" max="6162" width="4.7109375" bestFit="1" customWidth="1"/>
    <col min="6163" max="6163" width="3.7109375" bestFit="1" customWidth="1"/>
    <col min="6164" max="6164" width="4.7109375" bestFit="1" customWidth="1"/>
    <col min="6165" max="6174" width="3.7109375" bestFit="1" customWidth="1"/>
    <col min="6175" max="6175" width="4.42578125" bestFit="1" customWidth="1"/>
    <col min="6176" max="6177" width="3.7109375" bestFit="1" customWidth="1"/>
    <col min="6178" max="6179" width="4.42578125" bestFit="1" customWidth="1"/>
    <col min="6181" max="6181" width="10.7109375" customWidth="1"/>
    <col min="6404" max="6404" width="15.140625" customWidth="1"/>
    <col min="6405" max="6405" width="3.85546875" bestFit="1" customWidth="1"/>
    <col min="6406" max="6407" width="3.7109375" bestFit="1" customWidth="1"/>
    <col min="6408" max="6408" width="4.7109375" bestFit="1" customWidth="1"/>
    <col min="6409" max="6409" width="4.42578125" bestFit="1" customWidth="1"/>
    <col min="6410" max="6410" width="4.7109375" bestFit="1" customWidth="1"/>
    <col min="6411" max="6412" width="3.7109375" bestFit="1" customWidth="1"/>
    <col min="6413" max="6413" width="5.42578125" bestFit="1" customWidth="1"/>
    <col min="6414" max="6414" width="4.7109375" bestFit="1" customWidth="1"/>
    <col min="6415" max="6415" width="4.42578125" customWidth="1"/>
    <col min="6416" max="6416" width="4.7109375" bestFit="1" customWidth="1"/>
    <col min="6417" max="6417" width="5.42578125" bestFit="1" customWidth="1"/>
    <col min="6418" max="6418" width="4.7109375" bestFit="1" customWidth="1"/>
    <col min="6419" max="6419" width="3.7109375" bestFit="1" customWidth="1"/>
    <col min="6420" max="6420" width="4.7109375" bestFit="1" customWidth="1"/>
    <col min="6421" max="6430" width="3.7109375" bestFit="1" customWidth="1"/>
    <col min="6431" max="6431" width="4.42578125" bestFit="1" customWidth="1"/>
    <col min="6432" max="6433" width="3.7109375" bestFit="1" customWidth="1"/>
    <col min="6434" max="6435" width="4.42578125" bestFit="1" customWidth="1"/>
    <col min="6437" max="6437" width="10.7109375" customWidth="1"/>
    <col min="6660" max="6660" width="15.140625" customWidth="1"/>
    <col min="6661" max="6661" width="3.85546875" bestFit="1" customWidth="1"/>
    <col min="6662" max="6663" width="3.7109375" bestFit="1" customWidth="1"/>
    <col min="6664" max="6664" width="4.7109375" bestFit="1" customWidth="1"/>
    <col min="6665" max="6665" width="4.42578125" bestFit="1" customWidth="1"/>
    <col min="6666" max="6666" width="4.7109375" bestFit="1" customWidth="1"/>
    <col min="6667" max="6668" width="3.7109375" bestFit="1" customWidth="1"/>
    <col min="6669" max="6669" width="5.42578125" bestFit="1" customWidth="1"/>
    <col min="6670" max="6670" width="4.7109375" bestFit="1" customWidth="1"/>
    <col min="6671" max="6671" width="4.42578125" customWidth="1"/>
    <col min="6672" max="6672" width="4.7109375" bestFit="1" customWidth="1"/>
    <col min="6673" max="6673" width="5.42578125" bestFit="1" customWidth="1"/>
    <col min="6674" max="6674" width="4.7109375" bestFit="1" customWidth="1"/>
    <col min="6675" max="6675" width="3.7109375" bestFit="1" customWidth="1"/>
    <col min="6676" max="6676" width="4.7109375" bestFit="1" customWidth="1"/>
    <col min="6677" max="6686" width="3.7109375" bestFit="1" customWidth="1"/>
    <col min="6687" max="6687" width="4.42578125" bestFit="1" customWidth="1"/>
    <col min="6688" max="6689" width="3.7109375" bestFit="1" customWidth="1"/>
    <col min="6690" max="6691" width="4.42578125" bestFit="1" customWidth="1"/>
    <col min="6693" max="6693" width="10.7109375" customWidth="1"/>
    <col min="6916" max="6916" width="15.140625" customWidth="1"/>
    <col min="6917" max="6917" width="3.85546875" bestFit="1" customWidth="1"/>
    <col min="6918" max="6919" width="3.7109375" bestFit="1" customWidth="1"/>
    <col min="6920" max="6920" width="4.7109375" bestFit="1" customWidth="1"/>
    <col min="6921" max="6921" width="4.42578125" bestFit="1" customWidth="1"/>
    <col min="6922" max="6922" width="4.7109375" bestFit="1" customWidth="1"/>
    <col min="6923" max="6924" width="3.7109375" bestFit="1" customWidth="1"/>
    <col min="6925" max="6925" width="5.42578125" bestFit="1" customWidth="1"/>
    <col min="6926" max="6926" width="4.7109375" bestFit="1" customWidth="1"/>
    <col min="6927" max="6927" width="4.42578125" customWidth="1"/>
    <col min="6928" max="6928" width="4.7109375" bestFit="1" customWidth="1"/>
    <col min="6929" max="6929" width="5.42578125" bestFit="1" customWidth="1"/>
    <col min="6930" max="6930" width="4.7109375" bestFit="1" customWidth="1"/>
    <col min="6931" max="6931" width="3.7109375" bestFit="1" customWidth="1"/>
    <col min="6932" max="6932" width="4.7109375" bestFit="1" customWidth="1"/>
    <col min="6933" max="6942" width="3.7109375" bestFit="1" customWidth="1"/>
    <col min="6943" max="6943" width="4.42578125" bestFit="1" customWidth="1"/>
    <col min="6944" max="6945" width="3.7109375" bestFit="1" customWidth="1"/>
    <col min="6946" max="6947" width="4.42578125" bestFit="1" customWidth="1"/>
    <col min="6949" max="6949" width="10.7109375" customWidth="1"/>
    <col min="7172" max="7172" width="15.140625" customWidth="1"/>
    <col min="7173" max="7173" width="3.85546875" bestFit="1" customWidth="1"/>
    <col min="7174" max="7175" width="3.7109375" bestFit="1" customWidth="1"/>
    <col min="7176" max="7176" width="4.7109375" bestFit="1" customWidth="1"/>
    <col min="7177" max="7177" width="4.42578125" bestFit="1" customWidth="1"/>
    <col min="7178" max="7178" width="4.7109375" bestFit="1" customWidth="1"/>
    <col min="7179" max="7180" width="3.7109375" bestFit="1" customWidth="1"/>
    <col min="7181" max="7181" width="5.42578125" bestFit="1" customWidth="1"/>
    <col min="7182" max="7182" width="4.7109375" bestFit="1" customWidth="1"/>
    <col min="7183" max="7183" width="4.42578125" customWidth="1"/>
    <col min="7184" max="7184" width="4.7109375" bestFit="1" customWidth="1"/>
    <col min="7185" max="7185" width="5.42578125" bestFit="1" customWidth="1"/>
    <col min="7186" max="7186" width="4.7109375" bestFit="1" customWidth="1"/>
    <col min="7187" max="7187" width="3.7109375" bestFit="1" customWidth="1"/>
    <col min="7188" max="7188" width="4.7109375" bestFit="1" customWidth="1"/>
    <col min="7189" max="7198" width="3.7109375" bestFit="1" customWidth="1"/>
    <col min="7199" max="7199" width="4.42578125" bestFit="1" customWidth="1"/>
    <col min="7200" max="7201" width="3.7109375" bestFit="1" customWidth="1"/>
    <col min="7202" max="7203" width="4.42578125" bestFit="1" customWidth="1"/>
    <col min="7205" max="7205" width="10.7109375" customWidth="1"/>
    <col min="7428" max="7428" width="15.140625" customWidth="1"/>
    <col min="7429" max="7429" width="3.85546875" bestFit="1" customWidth="1"/>
    <col min="7430" max="7431" width="3.7109375" bestFit="1" customWidth="1"/>
    <col min="7432" max="7432" width="4.7109375" bestFit="1" customWidth="1"/>
    <col min="7433" max="7433" width="4.42578125" bestFit="1" customWidth="1"/>
    <col min="7434" max="7434" width="4.7109375" bestFit="1" customWidth="1"/>
    <col min="7435" max="7436" width="3.7109375" bestFit="1" customWidth="1"/>
    <col min="7437" max="7437" width="5.42578125" bestFit="1" customWidth="1"/>
    <col min="7438" max="7438" width="4.7109375" bestFit="1" customWidth="1"/>
    <col min="7439" max="7439" width="4.42578125" customWidth="1"/>
    <col min="7440" max="7440" width="4.7109375" bestFit="1" customWidth="1"/>
    <col min="7441" max="7441" width="5.42578125" bestFit="1" customWidth="1"/>
    <col min="7442" max="7442" width="4.7109375" bestFit="1" customWidth="1"/>
    <col min="7443" max="7443" width="3.7109375" bestFit="1" customWidth="1"/>
    <col min="7444" max="7444" width="4.7109375" bestFit="1" customWidth="1"/>
    <col min="7445" max="7454" width="3.7109375" bestFit="1" customWidth="1"/>
    <col min="7455" max="7455" width="4.42578125" bestFit="1" customWidth="1"/>
    <col min="7456" max="7457" width="3.7109375" bestFit="1" customWidth="1"/>
    <col min="7458" max="7459" width="4.42578125" bestFit="1" customWidth="1"/>
    <col min="7461" max="7461" width="10.7109375" customWidth="1"/>
    <col min="7684" max="7684" width="15.140625" customWidth="1"/>
    <col min="7685" max="7685" width="3.85546875" bestFit="1" customWidth="1"/>
    <col min="7686" max="7687" width="3.7109375" bestFit="1" customWidth="1"/>
    <col min="7688" max="7688" width="4.7109375" bestFit="1" customWidth="1"/>
    <col min="7689" max="7689" width="4.42578125" bestFit="1" customWidth="1"/>
    <col min="7690" max="7690" width="4.7109375" bestFit="1" customWidth="1"/>
    <col min="7691" max="7692" width="3.7109375" bestFit="1" customWidth="1"/>
    <col min="7693" max="7693" width="5.42578125" bestFit="1" customWidth="1"/>
    <col min="7694" max="7694" width="4.7109375" bestFit="1" customWidth="1"/>
    <col min="7695" max="7695" width="4.42578125" customWidth="1"/>
    <col min="7696" max="7696" width="4.7109375" bestFit="1" customWidth="1"/>
    <col min="7697" max="7697" width="5.42578125" bestFit="1" customWidth="1"/>
    <col min="7698" max="7698" width="4.7109375" bestFit="1" customWidth="1"/>
    <col min="7699" max="7699" width="3.7109375" bestFit="1" customWidth="1"/>
    <col min="7700" max="7700" width="4.7109375" bestFit="1" customWidth="1"/>
    <col min="7701" max="7710" width="3.7109375" bestFit="1" customWidth="1"/>
    <col min="7711" max="7711" width="4.42578125" bestFit="1" customWidth="1"/>
    <col min="7712" max="7713" width="3.7109375" bestFit="1" customWidth="1"/>
    <col min="7714" max="7715" width="4.42578125" bestFit="1" customWidth="1"/>
    <col min="7717" max="7717" width="10.7109375" customWidth="1"/>
    <col min="7940" max="7940" width="15.140625" customWidth="1"/>
    <col min="7941" max="7941" width="3.85546875" bestFit="1" customWidth="1"/>
    <col min="7942" max="7943" width="3.7109375" bestFit="1" customWidth="1"/>
    <col min="7944" max="7944" width="4.7109375" bestFit="1" customWidth="1"/>
    <col min="7945" max="7945" width="4.42578125" bestFit="1" customWidth="1"/>
    <col min="7946" max="7946" width="4.7109375" bestFit="1" customWidth="1"/>
    <col min="7947" max="7948" width="3.7109375" bestFit="1" customWidth="1"/>
    <col min="7949" max="7949" width="5.42578125" bestFit="1" customWidth="1"/>
    <col min="7950" max="7950" width="4.7109375" bestFit="1" customWidth="1"/>
    <col min="7951" max="7951" width="4.42578125" customWidth="1"/>
    <col min="7952" max="7952" width="4.7109375" bestFit="1" customWidth="1"/>
    <col min="7953" max="7953" width="5.42578125" bestFit="1" customWidth="1"/>
    <col min="7954" max="7954" width="4.7109375" bestFit="1" customWidth="1"/>
    <col min="7955" max="7955" width="3.7109375" bestFit="1" customWidth="1"/>
    <col min="7956" max="7956" width="4.7109375" bestFit="1" customWidth="1"/>
    <col min="7957" max="7966" width="3.7109375" bestFit="1" customWidth="1"/>
    <col min="7967" max="7967" width="4.42578125" bestFit="1" customWidth="1"/>
    <col min="7968" max="7969" width="3.7109375" bestFit="1" customWidth="1"/>
    <col min="7970" max="7971" width="4.42578125" bestFit="1" customWidth="1"/>
    <col min="7973" max="7973" width="10.7109375" customWidth="1"/>
    <col min="8196" max="8196" width="15.140625" customWidth="1"/>
    <col min="8197" max="8197" width="3.85546875" bestFit="1" customWidth="1"/>
    <col min="8198" max="8199" width="3.7109375" bestFit="1" customWidth="1"/>
    <col min="8200" max="8200" width="4.7109375" bestFit="1" customWidth="1"/>
    <col min="8201" max="8201" width="4.42578125" bestFit="1" customWidth="1"/>
    <col min="8202" max="8202" width="4.7109375" bestFit="1" customWidth="1"/>
    <col min="8203" max="8204" width="3.7109375" bestFit="1" customWidth="1"/>
    <col min="8205" max="8205" width="5.42578125" bestFit="1" customWidth="1"/>
    <col min="8206" max="8206" width="4.7109375" bestFit="1" customWidth="1"/>
    <col min="8207" max="8207" width="4.42578125" customWidth="1"/>
    <col min="8208" max="8208" width="4.7109375" bestFit="1" customWidth="1"/>
    <col min="8209" max="8209" width="5.42578125" bestFit="1" customWidth="1"/>
    <col min="8210" max="8210" width="4.7109375" bestFit="1" customWidth="1"/>
    <col min="8211" max="8211" width="3.7109375" bestFit="1" customWidth="1"/>
    <col min="8212" max="8212" width="4.7109375" bestFit="1" customWidth="1"/>
    <col min="8213" max="8222" width="3.7109375" bestFit="1" customWidth="1"/>
    <col min="8223" max="8223" width="4.42578125" bestFit="1" customWidth="1"/>
    <col min="8224" max="8225" width="3.7109375" bestFit="1" customWidth="1"/>
    <col min="8226" max="8227" width="4.42578125" bestFit="1" customWidth="1"/>
    <col min="8229" max="8229" width="10.7109375" customWidth="1"/>
    <col min="8452" max="8452" width="15.140625" customWidth="1"/>
    <col min="8453" max="8453" width="3.85546875" bestFit="1" customWidth="1"/>
    <col min="8454" max="8455" width="3.7109375" bestFit="1" customWidth="1"/>
    <col min="8456" max="8456" width="4.7109375" bestFit="1" customWidth="1"/>
    <col min="8457" max="8457" width="4.42578125" bestFit="1" customWidth="1"/>
    <col min="8458" max="8458" width="4.7109375" bestFit="1" customWidth="1"/>
    <col min="8459" max="8460" width="3.7109375" bestFit="1" customWidth="1"/>
    <col min="8461" max="8461" width="5.42578125" bestFit="1" customWidth="1"/>
    <col min="8462" max="8462" width="4.7109375" bestFit="1" customWidth="1"/>
    <col min="8463" max="8463" width="4.42578125" customWidth="1"/>
    <col min="8464" max="8464" width="4.7109375" bestFit="1" customWidth="1"/>
    <col min="8465" max="8465" width="5.42578125" bestFit="1" customWidth="1"/>
    <col min="8466" max="8466" width="4.7109375" bestFit="1" customWidth="1"/>
    <col min="8467" max="8467" width="3.7109375" bestFit="1" customWidth="1"/>
    <col min="8468" max="8468" width="4.7109375" bestFit="1" customWidth="1"/>
    <col min="8469" max="8478" width="3.7109375" bestFit="1" customWidth="1"/>
    <col min="8479" max="8479" width="4.42578125" bestFit="1" customWidth="1"/>
    <col min="8480" max="8481" width="3.7109375" bestFit="1" customWidth="1"/>
    <col min="8482" max="8483" width="4.42578125" bestFit="1" customWidth="1"/>
    <col min="8485" max="8485" width="10.7109375" customWidth="1"/>
    <col min="8708" max="8708" width="15.140625" customWidth="1"/>
    <col min="8709" max="8709" width="3.85546875" bestFit="1" customWidth="1"/>
    <col min="8710" max="8711" width="3.7109375" bestFit="1" customWidth="1"/>
    <col min="8712" max="8712" width="4.7109375" bestFit="1" customWidth="1"/>
    <col min="8713" max="8713" width="4.42578125" bestFit="1" customWidth="1"/>
    <col min="8714" max="8714" width="4.7109375" bestFit="1" customWidth="1"/>
    <col min="8715" max="8716" width="3.7109375" bestFit="1" customWidth="1"/>
    <col min="8717" max="8717" width="5.42578125" bestFit="1" customWidth="1"/>
    <col min="8718" max="8718" width="4.7109375" bestFit="1" customWidth="1"/>
    <col min="8719" max="8719" width="4.42578125" customWidth="1"/>
    <col min="8720" max="8720" width="4.7109375" bestFit="1" customWidth="1"/>
    <col min="8721" max="8721" width="5.42578125" bestFit="1" customWidth="1"/>
    <col min="8722" max="8722" width="4.7109375" bestFit="1" customWidth="1"/>
    <col min="8723" max="8723" width="3.7109375" bestFit="1" customWidth="1"/>
    <col min="8724" max="8724" width="4.7109375" bestFit="1" customWidth="1"/>
    <col min="8725" max="8734" width="3.7109375" bestFit="1" customWidth="1"/>
    <col min="8735" max="8735" width="4.42578125" bestFit="1" customWidth="1"/>
    <col min="8736" max="8737" width="3.7109375" bestFit="1" customWidth="1"/>
    <col min="8738" max="8739" width="4.42578125" bestFit="1" customWidth="1"/>
    <col min="8741" max="8741" width="10.7109375" customWidth="1"/>
    <col min="8964" max="8964" width="15.140625" customWidth="1"/>
    <col min="8965" max="8965" width="3.85546875" bestFit="1" customWidth="1"/>
    <col min="8966" max="8967" width="3.7109375" bestFit="1" customWidth="1"/>
    <col min="8968" max="8968" width="4.7109375" bestFit="1" customWidth="1"/>
    <col min="8969" max="8969" width="4.42578125" bestFit="1" customWidth="1"/>
    <col min="8970" max="8970" width="4.7109375" bestFit="1" customWidth="1"/>
    <col min="8971" max="8972" width="3.7109375" bestFit="1" customWidth="1"/>
    <col min="8973" max="8973" width="5.42578125" bestFit="1" customWidth="1"/>
    <col min="8974" max="8974" width="4.7109375" bestFit="1" customWidth="1"/>
    <col min="8975" max="8975" width="4.42578125" customWidth="1"/>
    <col min="8976" max="8976" width="4.7109375" bestFit="1" customWidth="1"/>
    <col min="8977" max="8977" width="5.42578125" bestFit="1" customWidth="1"/>
    <col min="8978" max="8978" width="4.7109375" bestFit="1" customWidth="1"/>
    <col min="8979" max="8979" width="3.7109375" bestFit="1" customWidth="1"/>
    <col min="8980" max="8980" width="4.7109375" bestFit="1" customWidth="1"/>
    <col min="8981" max="8990" width="3.7109375" bestFit="1" customWidth="1"/>
    <col min="8991" max="8991" width="4.42578125" bestFit="1" customWidth="1"/>
    <col min="8992" max="8993" width="3.7109375" bestFit="1" customWidth="1"/>
    <col min="8994" max="8995" width="4.42578125" bestFit="1" customWidth="1"/>
    <col min="8997" max="8997" width="10.7109375" customWidth="1"/>
    <col min="9220" max="9220" width="15.140625" customWidth="1"/>
    <col min="9221" max="9221" width="3.85546875" bestFit="1" customWidth="1"/>
    <col min="9222" max="9223" width="3.7109375" bestFit="1" customWidth="1"/>
    <col min="9224" max="9224" width="4.7109375" bestFit="1" customWidth="1"/>
    <col min="9225" max="9225" width="4.42578125" bestFit="1" customWidth="1"/>
    <col min="9226" max="9226" width="4.7109375" bestFit="1" customWidth="1"/>
    <col min="9227" max="9228" width="3.7109375" bestFit="1" customWidth="1"/>
    <col min="9229" max="9229" width="5.42578125" bestFit="1" customWidth="1"/>
    <col min="9230" max="9230" width="4.7109375" bestFit="1" customWidth="1"/>
    <col min="9231" max="9231" width="4.42578125" customWidth="1"/>
    <col min="9232" max="9232" width="4.7109375" bestFit="1" customWidth="1"/>
    <col min="9233" max="9233" width="5.42578125" bestFit="1" customWidth="1"/>
    <col min="9234" max="9234" width="4.7109375" bestFit="1" customWidth="1"/>
    <col min="9235" max="9235" width="3.7109375" bestFit="1" customWidth="1"/>
    <col min="9236" max="9236" width="4.7109375" bestFit="1" customWidth="1"/>
    <col min="9237" max="9246" width="3.7109375" bestFit="1" customWidth="1"/>
    <col min="9247" max="9247" width="4.42578125" bestFit="1" customWidth="1"/>
    <col min="9248" max="9249" width="3.7109375" bestFit="1" customWidth="1"/>
    <col min="9250" max="9251" width="4.42578125" bestFit="1" customWidth="1"/>
    <col min="9253" max="9253" width="10.7109375" customWidth="1"/>
    <col min="9476" max="9476" width="15.140625" customWidth="1"/>
    <col min="9477" max="9477" width="3.85546875" bestFit="1" customWidth="1"/>
    <col min="9478" max="9479" width="3.7109375" bestFit="1" customWidth="1"/>
    <col min="9480" max="9480" width="4.7109375" bestFit="1" customWidth="1"/>
    <col min="9481" max="9481" width="4.42578125" bestFit="1" customWidth="1"/>
    <col min="9482" max="9482" width="4.7109375" bestFit="1" customWidth="1"/>
    <col min="9483" max="9484" width="3.7109375" bestFit="1" customWidth="1"/>
    <col min="9485" max="9485" width="5.42578125" bestFit="1" customWidth="1"/>
    <col min="9486" max="9486" width="4.7109375" bestFit="1" customWidth="1"/>
    <col min="9487" max="9487" width="4.42578125" customWidth="1"/>
    <col min="9488" max="9488" width="4.7109375" bestFit="1" customWidth="1"/>
    <col min="9489" max="9489" width="5.42578125" bestFit="1" customWidth="1"/>
    <col min="9490" max="9490" width="4.7109375" bestFit="1" customWidth="1"/>
    <col min="9491" max="9491" width="3.7109375" bestFit="1" customWidth="1"/>
    <col min="9492" max="9492" width="4.7109375" bestFit="1" customWidth="1"/>
    <col min="9493" max="9502" width="3.7109375" bestFit="1" customWidth="1"/>
    <col min="9503" max="9503" width="4.42578125" bestFit="1" customWidth="1"/>
    <col min="9504" max="9505" width="3.7109375" bestFit="1" customWidth="1"/>
    <col min="9506" max="9507" width="4.42578125" bestFit="1" customWidth="1"/>
    <col min="9509" max="9509" width="10.7109375" customWidth="1"/>
    <col min="9732" max="9732" width="15.140625" customWidth="1"/>
    <col min="9733" max="9733" width="3.85546875" bestFit="1" customWidth="1"/>
    <col min="9734" max="9735" width="3.7109375" bestFit="1" customWidth="1"/>
    <col min="9736" max="9736" width="4.7109375" bestFit="1" customWidth="1"/>
    <col min="9737" max="9737" width="4.42578125" bestFit="1" customWidth="1"/>
    <col min="9738" max="9738" width="4.7109375" bestFit="1" customWidth="1"/>
    <col min="9739" max="9740" width="3.7109375" bestFit="1" customWidth="1"/>
    <col min="9741" max="9741" width="5.42578125" bestFit="1" customWidth="1"/>
    <col min="9742" max="9742" width="4.7109375" bestFit="1" customWidth="1"/>
    <col min="9743" max="9743" width="4.42578125" customWidth="1"/>
    <col min="9744" max="9744" width="4.7109375" bestFit="1" customWidth="1"/>
    <col min="9745" max="9745" width="5.42578125" bestFit="1" customWidth="1"/>
    <col min="9746" max="9746" width="4.7109375" bestFit="1" customWidth="1"/>
    <col min="9747" max="9747" width="3.7109375" bestFit="1" customWidth="1"/>
    <col min="9748" max="9748" width="4.7109375" bestFit="1" customWidth="1"/>
    <col min="9749" max="9758" width="3.7109375" bestFit="1" customWidth="1"/>
    <col min="9759" max="9759" width="4.42578125" bestFit="1" customWidth="1"/>
    <col min="9760" max="9761" width="3.7109375" bestFit="1" customWidth="1"/>
    <col min="9762" max="9763" width="4.42578125" bestFit="1" customWidth="1"/>
    <col min="9765" max="9765" width="10.7109375" customWidth="1"/>
    <col min="9988" max="9988" width="15.140625" customWidth="1"/>
    <col min="9989" max="9989" width="3.85546875" bestFit="1" customWidth="1"/>
    <col min="9990" max="9991" width="3.7109375" bestFit="1" customWidth="1"/>
    <col min="9992" max="9992" width="4.7109375" bestFit="1" customWidth="1"/>
    <col min="9993" max="9993" width="4.42578125" bestFit="1" customWidth="1"/>
    <col min="9994" max="9994" width="4.7109375" bestFit="1" customWidth="1"/>
    <col min="9995" max="9996" width="3.7109375" bestFit="1" customWidth="1"/>
    <col min="9997" max="9997" width="5.42578125" bestFit="1" customWidth="1"/>
    <col min="9998" max="9998" width="4.7109375" bestFit="1" customWidth="1"/>
    <col min="9999" max="9999" width="4.42578125" customWidth="1"/>
    <col min="10000" max="10000" width="4.7109375" bestFit="1" customWidth="1"/>
    <col min="10001" max="10001" width="5.42578125" bestFit="1" customWidth="1"/>
    <col min="10002" max="10002" width="4.7109375" bestFit="1" customWidth="1"/>
    <col min="10003" max="10003" width="3.7109375" bestFit="1" customWidth="1"/>
    <col min="10004" max="10004" width="4.7109375" bestFit="1" customWidth="1"/>
    <col min="10005" max="10014" width="3.7109375" bestFit="1" customWidth="1"/>
    <col min="10015" max="10015" width="4.42578125" bestFit="1" customWidth="1"/>
    <col min="10016" max="10017" width="3.7109375" bestFit="1" customWidth="1"/>
    <col min="10018" max="10019" width="4.42578125" bestFit="1" customWidth="1"/>
    <col min="10021" max="10021" width="10.7109375" customWidth="1"/>
    <col min="10244" max="10244" width="15.140625" customWidth="1"/>
    <col min="10245" max="10245" width="3.85546875" bestFit="1" customWidth="1"/>
    <col min="10246" max="10247" width="3.7109375" bestFit="1" customWidth="1"/>
    <col min="10248" max="10248" width="4.7109375" bestFit="1" customWidth="1"/>
    <col min="10249" max="10249" width="4.42578125" bestFit="1" customWidth="1"/>
    <col min="10250" max="10250" width="4.7109375" bestFit="1" customWidth="1"/>
    <col min="10251" max="10252" width="3.7109375" bestFit="1" customWidth="1"/>
    <col min="10253" max="10253" width="5.42578125" bestFit="1" customWidth="1"/>
    <col min="10254" max="10254" width="4.7109375" bestFit="1" customWidth="1"/>
    <col min="10255" max="10255" width="4.42578125" customWidth="1"/>
    <col min="10256" max="10256" width="4.7109375" bestFit="1" customWidth="1"/>
    <col min="10257" max="10257" width="5.42578125" bestFit="1" customWidth="1"/>
    <col min="10258" max="10258" width="4.7109375" bestFit="1" customWidth="1"/>
    <col min="10259" max="10259" width="3.7109375" bestFit="1" customWidth="1"/>
    <col min="10260" max="10260" width="4.7109375" bestFit="1" customWidth="1"/>
    <col min="10261" max="10270" width="3.7109375" bestFit="1" customWidth="1"/>
    <col min="10271" max="10271" width="4.42578125" bestFit="1" customWidth="1"/>
    <col min="10272" max="10273" width="3.7109375" bestFit="1" customWidth="1"/>
    <col min="10274" max="10275" width="4.42578125" bestFit="1" customWidth="1"/>
    <col min="10277" max="10277" width="10.7109375" customWidth="1"/>
    <col min="10500" max="10500" width="15.140625" customWidth="1"/>
    <col min="10501" max="10501" width="3.85546875" bestFit="1" customWidth="1"/>
    <col min="10502" max="10503" width="3.7109375" bestFit="1" customWidth="1"/>
    <col min="10504" max="10504" width="4.7109375" bestFit="1" customWidth="1"/>
    <col min="10505" max="10505" width="4.42578125" bestFit="1" customWidth="1"/>
    <col min="10506" max="10506" width="4.7109375" bestFit="1" customWidth="1"/>
    <col min="10507" max="10508" width="3.7109375" bestFit="1" customWidth="1"/>
    <col min="10509" max="10509" width="5.42578125" bestFit="1" customWidth="1"/>
    <col min="10510" max="10510" width="4.7109375" bestFit="1" customWidth="1"/>
    <col min="10511" max="10511" width="4.42578125" customWidth="1"/>
    <col min="10512" max="10512" width="4.7109375" bestFit="1" customWidth="1"/>
    <col min="10513" max="10513" width="5.42578125" bestFit="1" customWidth="1"/>
    <col min="10514" max="10514" width="4.7109375" bestFit="1" customWidth="1"/>
    <col min="10515" max="10515" width="3.7109375" bestFit="1" customWidth="1"/>
    <col min="10516" max="10516" width="4.7109375" bestFit="1" customWidth="1"/>
    <col min="10517" max="10526" width="3.7109375" bestFit="1" customWidth="1"/>
    <col min="10527" max="10527" width="4.42578125" bestFit="1" customWidth="1"/>
    <col min="10528" max="10529" width="3.7109375" bestFit="1" customWidth="1"/>
    <col min="10530" max="10531" width="4.42578125" bestFit="1" customWidth="1"/>
    <col min="10533" max="10533" width="10.7109375" customWidth="1"/>
    <col min="10756" max="10756" width="15.140625" customWidth="1"/>
    <col min="10757" max="10757" width="3.85546875" bestFit="1" customWidth="1"/>
    <col min="10758" max="10759" width="3.7109375" bestFit="1" customWidth="1"/>
    <col min="10760" max="10760" width="4.7109375" bestFit="1" customWidth="1"/>
    <col min="10761" max="10761" width="4.42578125" bestFit="1" customWidth="1"/>
    <col min="10762" max="10762" width="4.7109375" bestFit="1" customWidth="1"/>
    <col min="10763" max="10764" width="3.7109375" bestFit="1" customWidth="1"/>
    <col min="10765" max="10765" width="5.42578125" bestFit="1" customWidth="1"/>
    <col min="10766" max="10766" width="4.7109375" bestFit="1" customWidth="1"/>
    <col min="10767" max="10767" width="4.42578125" customWidth="1"/>
    <col min="10768" max="10768" width="4.7109375" bestFit="1" customWidth="1"/>
    <col min="10769" max="10769" width="5.42578125" bestFit="1" customWidth="1"/>
    <col min="10770" max="10770" width="4.7109375" bestFit="1" customWidth="1"/>
    <col min="10771" max="10771" width="3.7109375" bestFit="1" customWidth="1"/>
    <col min="10772" max="10772" width="4.7109375" bestFit="1" customWidth="1"/>
    <col min="10773" max="10782" width="3.7109375" bestFit="1" customWidth="1"/>
    <col min="10783" max="10783" width="4.42578125" bestFit="1" customWidth="1"/>
    <col min="10784" max="10785" width="3.7109375" bestFit="1" customWidth="1"/>
    <col min="10786" max="10787" width="4.42578125" bestFit="1" customWidth="1"/>
    <col min="10789" max="10789" width="10.7109375" customWidth="1"/>
    <col min="11012" max="11012" width="15.140625" customWidth="1"/>
    <col min="11013" max="11013" width="3.85546875" bestFit="1" customWidth="1"/>
    <col min="11014" max="11015" width="3.7109375" bestFit="1" customWidth="1"/>
    <col min="11016" max="11016" width="4.7109375" bestFit="1" customWidth="1"/>
    <col min="11017" max="11017" width="4.42578125" bestFit="1" customWidth="1"/>
    <col min="11018" max="11018" width="4.7109375" bestFit="1" customWidth="1"/>
    <col min="11019" max="11020" width="3.7109375" bestFit="1" customWidth="1"/>
    <col min="11021" max="11021" width="5.42578125" bestFit="1" customWidth="1"/>
    <col min="11022" max="11022" width="4.7109375" bestFit="1" customWidth="1"/>
    <col min="11023" max="11023" width="4.42578125" customWidth="1"/>
    <col min="11024" max="11024" width="4.7109375" bestFit="1" customWidth="1"/>
    <col min="11025" max="11025" width="5.42578125" bestFit="1" customWidth="1"/>
    <col min="11026" max="11026" width="4.7109375" bestFit="1" customWidth="1"/>
    <col min="11027" max="11027" width="3.7109375" bestFit="1" customWidth="1"/>
    <col min="11028" max="11028" width="4.7109375" bestFit="1" customWidth="1"/>
    <col min="11029" max="11038" width="3.7109375" bestFit="1" customWidth="1"/>
    <col min="11039" max="11039" width="4.42578125" bestFit="1" customWidth="1"/>
    <col min="11040" max="11041" width="3.7109375" bestFit="1" customWidth="1"/>
    <col min="11042" max="11043" width="4.42578125" bestFit="1" customWidth="1"/>
    <col min="11045" max="11045" width="10.7109375" customWidth="1"/>
    <col min="11268" max="11268" width="15.140625" customWidth="1"/>
    <col min="11269" max="11269" width="3.85546875" bestFit="1" customWidth="1"/>
    <col min="11270" max="11271" width="3.7109375" bestFit="1" customWidth="1"/>
    <col min="11272" max="11272" width="4.7109375" bestFit="1" customWidth="1"/>
    <col min="11273" max="11273" width="4.42578125" bestFit="1" customWidth="1"/>
    <col min="11274" max="11274" width="4.7109375" bestFit="1" customWidth="1"/>
    <col min="11275" max="11276" width="3.7109375" bestFit="1" customWidth="1"/>
    <col min="11277" max="11277" width="5.42578125" bestFit="1" customWidth="1"/>
    <col min="11278" max="11278" width="4.7109375" bestFit="1" customWidth="1"/>
    <col min="11279" max="11279" width="4.42578125" customWidth="1"/>
    <col min="11280" max="11280" width="4.7109375" bestFit="1" customWidth="1"/>
    <col min="11281" max="11281" width="5.42578125" bestFit="1" customWidth="1"/>
    <col min="11282" max="11282" width="4.7109375" bestFit="1" customWidth="1"/>
    <col min="11283" max="11283" width="3.7109375" bestFit="1" customWidth="1"/>
    <col min="11284" max="11284" width="4.7109375" bestFit="1" customWidth="1"/>
    <col min="11285" max="11294" width="3.7109375" bestFit="1" customWidth="1"/>
    <col min="11295" max="11295" width="4.42578125" bestFit="1" customWidth="1"/>
    <col min="11296" max="11297" width="3.7109375" bestFit="1" customWidth="1"/>
    <col min="11298" max="11299" width="4.42578125" bestFit="1" customWidth="1"/>
    <col min="11301" max="11301" width="10.7109375" customWidth="1"/>
    <col min="11524" max="11524" width="15.140625" customWidth="1"/>
    <col min="11525" max="11525" width="3.85546875" bestFit="1" customWidth="1"/>
    <col min="11526" max="11527" width="3.7109375" bestFit="1" customWidth="1"/>
    <col min="11528" max="11528" width="4.7109375" bestFit="1" customWidth="1"/>
    <col min="11529" max="11529" width="4.42578125" bestFit="1" customWidth="1"/>
    <col min="11530" max="11530" width="4.7109375" bestFit="1" customWidth="1"/>
    <col min="11531" max="11532" width="3.7109375" bestFit="1" customWidth="1"/>
    <col min="11533" max="11533" width="5.42578125" bestFit="1" customWidth="1"/>
    <col min="11534" max="11534" width="4.7109375" bestFit="1" customWidth="1"/>
    <col min="11535" max="11535" width="4.42578125" customWidth="1"/>
    <col min="11536" max="11536" width="4.7109375" bestFit="1" customWidth="1"/>
    <col min="11537" max="11537" width="5.42578125" bestFit="1" customWidth="1"/>
    <col min="11538" max="11538" width="4.7109375" bestFit="1" customWidth="1"/>
    <col min="11539" max="11539" width="3.7109375" bestFit="1" customWidth="1"/>
    <col min="11540" max="11540" width="4.7109375" bestFit="1" customWidth="1"/>
    <col min="11541" max="11550" width="3.7109375" bestFit="1" customWidth="1"/>
    <col min="11551" max="11551" width="4.42578125" bestFit="1" customWidth="1"/>
    <col min="11552" max="11553" width="3.7109375" bestFit="1" customWidth="1"/>
    <col min="11554" max="11555" width="4.42578125" bestFit="1" customWidth="1"/>
    <col min="11557" max="11557" width="10.7109375" customWidth="1"/>
    <col min="11780" max="11780" width="15.140625" customWidth="1"/>
    <col min="11781" max="11781" width="3.85546875" bestFit="1" customWidth="1"/>
    <col min="11782" max="11783" width="3.7109375" bestFit="1" customWidth="1"/>
    <col min="11784" max="11784" width="4.7109375" bestFit="1" customWidth="1"/>
    <col min="11785" max="11785" width="4.42578125" bestFit="1" customWidth="1"/>
    <col min="11786" max="11786" width="4.7109375" bestFit="1" customWidth="1"/>
    <col min="11787" max="11788" width="3.7109375" bestFit="1" customWidth="1"/>
    <col min="11789" max="11789" width="5.42578125" bestFit="1" customWidth="1"/>
    <col min="11790" max="11790" width="4.7109375" bestFit="1" customWidth="1"/>
    <col min="11791" max="11791" width="4.42578125" customWidth="1"/>
    <col min="11792" max="11792" width="4.7109375" bestFit="1" customWidth="1"/>
    <col min="11793" max="11793" width="5.42578125" bestFit="1" customWidth="1"/>
    <col min="11794" max="11794" width="4.7109375" bestFit="1" customWidth="1"/>
    <col min="11795" max="11795" width="3.7109375" bestFit="1" customWidth="1"/>
    <col min="11796" max="11796" width="4.7109375" bestFit="1" customWidth="1"/>
    <col min="11797" max="11806" width="3.7109375" bestFit="1" customWidth="1"/>
    <col min="11807" max="11807" width="4.42578125" bestFit="1" customWidth="1"/>
    <col min="11808" max="11809" width="3.7109375" bestFit="1" customWidth="1"/>
    <col min="11810" max="11811" width="4.42578125" bestFit="1" customWidth="1"/>
    <col min="11813" max="11813" width="10.7109375" customWidth="1"/>
    <col min="12036" max="12036" width="15.140625" customWidth="1"/>
    <col min="12037" max="12037" width="3.85546875" bestFit="1" customWidth="1"/>
    <col min="12038" max="12039" width="3.7109375" bestFit="1" customWidth="1"/>
    <col min="12040" max="12040" width="4.7109375" bestFit="1" customWidth="1"/>
    <col min="12041" max="12041" width="4.42578125" bestFit="1" customWidth="1"/>
    <col min="12042" max="12042" width="4.7109375" bestFit="1" customWidth="1"/>
    <col min="12043" max="12044" width="3.7109375" bestFit="1" customWidth="1"/>
    <col min="12045" max="12045" width="5.42578125" bestFit="1" customWidth="1"/>
    <col min="12046" max="12046" width="4.7109375" bestFit="1" customWidth="1"/>
    <col min="12047" max="12047" width="4.42578125" customWidth="1"/>
    <col min="12048" max="12048" width="4.7109375" bestFit="1" customWidth="1"/>
    <col min="12049" max="12049" width="5.42578125" bestFit="1" customWidth="1"/>
    <col min="12050" max="12050" width="4.7109375" bestFit="1" customWidth="1"/>
    <col min="12051" max="12051" width="3.7109375" bestFit="1" customWidth="1"/>
    <col min="12052" max="12052" width="4.7109375" bestFit="1" customWidth="1"/>
    <col min="12053" max="12062" width="3.7109375" bestFit="1" customWidth="1"/>
    <col min="12063" max="12063" width="4.42578125" bestFit="1" customWidth="1"/>
    <col min="12064" max="12065" width="3.7109375" bestFit="1" customWidth="1"/>
    <col min="12066" max="12067" width="4.42578125" bestFit="1" customWidth="1"/>
    <col min="12069" max="12069" width="10.7109375" customWidth="1"/>
    <col min="12292" max="12292" width="15.140625" customWidth="1"/>
    <col min="12293" max="12293" width="3.85546875" bestFit="1" customWidth="1"/>
    <col min="12294" max="12295" width="3.7109375" bestFit="1" customWidth="1"/>
    <col min="12296" max="12296" width="4.7109375" bestFit="1" customWidth="1"/>
    <col min="12297" max="12297" width="4.42578125" bestFit="1" customWidth="1"/>
    <col min="12298" max="12298" width="4.7109375" bestFit="1" customWidth="1"/>
    <col min="12299" max="12300" width="3.7109375" bestFit="1" customWidth="1"/>
    <col min="12301" max="12301" width="5.42578125" bestFit="1" customWidth="1"/>
    <col min="12302" max="12302" width="4.7109375" bestFit="1" customWidth="1"/>
    <col min="12303" max="12303" width="4.42578125" customWidth="1"/>
    <col min="12304" max="12304" width="4.7109375" bestFit="1" customWidth="1"/>
    <col min="12305" max="12305" width="5.42578125" bestFit="1" customWidth="1"/>
    <col min="12306" max="12306" width="4.7109375" bestFit="1" customWidth="1"/>
    <col min="12307" max="12307" width="3.7109375" bestFit="1" customWidth="1"/>
    <col min="12308" max="12308" width="4.7109375" bestFit="1" customWidth="1"/>
    <col min="12309" max="12318" width="3.7109375" bestFit="1" customWidth="1"/>
    <col min="12319" max="12319" width="4.42578125" bestFit="1" customWidth="1"/>
    <col min="12320" max="12321" width="3.7109375" bestFit="1" customWidth="1"/>
    <col min="12322" max="12323" width="4.42578125" bestFit="1" customWidth="1"/>
    <col min="12325" max="12325" width="10.7109375" customWidth="1"/>
    <col min="12548" max="12548" width="15.140625" customWidth="1"/>
    <col min="12549" max="12549" width="3.85546875" bestFit="1" customWidth="1"/>
    <col min="12550" max="12551" width="3.7109375" bestFit="1" customWidth="1"/>
    <col min="12552" max="12552" width="4.7109375" bestFit="1" customWidth="1"/>
    <col min="12553" max="12553" width="4.42578125" bestFit="1" customWidth="1"/>
    <col min="12554" max="12554" width="4.7109375" bestFit="1" customWidth="1"/>
    <col min="12555" max="12556" width="3.7109375" bestFit="1" customWidth="1"/>
    <col min="12557" max="12557" width="5.42578125" bestFit="1" customWidth="1"/>
    <col min="12558" max="12558" width="4.7109375" bestFit="1" customWidth="1"/>
    <col min="12559" max="12559" width="4.42578125" customWidth="1"/>
    <col min="12560" max="12560" width="4.7109375" bestFit="1" customWidth="1"/>
    <col min="12561" max="12561" width="5.42578125" bestFit="1" customWidth="1"/>
    <col min="12562" max="12562" width="4.7109375" bestFit="1" customWidth="1"/>
    <col min="12563" max="12563" width="3.7109375" bestFit="1" customWidth="1"/>
    <col min="12564" max="12564" width="4.7109375" bestFit="1" customWidth="1"/>
    <col min="12565" max="12574" width="3.7109375" bestFit="1" customWidth="1"/>
    <col min="12575" max="12575" width="4.42578125" bestFit="1" customWidth="1"/>
    <col min="12576" max="12577" width="3.7109375" bestFit="1" customWidth="1"/>
    <col min="12578" max="12579" width="4.42578125" bestFit="1" customWidth="1"/>
    <col min="12581" max="12581" width="10.7109375" customWidth="1"/>
    <col min="12804" max="12804" width="15.140625" customWidth="1"/>
    <col min="12805" max="12805" width="3.85546875" bestFit="1" customWidth="1"/>
    <col min="12806" max="12807" width="3.7109375" bestFit="1" customWidth="1"/>
    <col min="12808" max="12808" width="4.7109375" bestFit="1" customWidth="1"/>
    <col min="12809" max="12809" width="4.42578125" bestFit="1" customWidth="1"/>
    <col min="12810" max="12810" width="4.7109375" bestFit="1" customWidth="1"/>
    <col min="12811" max="12812" width="3.7109375" bestFit="1" customWidth="1"/>
    <col min="12813" max="12813" width="5.42578125" bestFit="1" customWidth="1"/>
    <col min="12814" max="12814" width="4.7109375" bestFit="1" customWidth="1"/>
    <col min="12815" max="12815" width="4.42578125" customWidth="1"/>
    <col min="12816" max="12816" width="4.7109375" bestFit="1" customWidth="1"/>
    <col min="12817" max="12817" width="5.42578125" bestFit="1" customWidth="1"/>
    <col min="12818" max="12818" width="4.7109375" bestFit="1" customWidth="1"/>
    <col min="12819" max="12819" width="3.7109375" bestFit="1" customWidth="1"/>
    <col min="12820" max="12820" width="4.7109375" bestFit="1" customWidth="1"/>
    <col min="12821" max="12830" width="3.7109375" bestFit="1" customWidth="1"/>
    <col min="12831" max="12831" width="4.42578125" bestFit="1" customWidth="1"/>
    <col min="12832" max="12833" width="3.7109375" bestFit="1" customWidth="1"/>
    <col min="12834" max="12835" width="4.42578125" bestFit="1" customWidth="1"/>
    <col min="12837" max="12837" width="10.7109375" customWidth="1"/>
    <col min="13060" max="13060" width="15.140625" customWidth="1"/>
    <col min="13061" max="13061" width="3.85546875" bestFit="1" customWidth="1"/>
    <col min="13062" max="13063" width="3.7109375" bestFit="1" customWidth="1"/>
    <col min="13064" max="13064" width="4.7109375" bestFit="1" customWidth="1"/>
    <col min="13065" max="13065" width="4.42578125" bestFit="1" customWidth="1"/>
    <col min="13066" max="13066" width="4.7109375" bestFit="1" customWidth="1"/>
    <col min="13067" max="13068" width="3.7109375" bestFit="1" customWidth="1"/>
    <col min="13069" max="13069" width="5.42578125" bestFit="1" customWidth="1"/>
    <col min="13070" max="13070" width="4.7109375" bestFit="1" customWidth="1"/>
    <col min="13071" max="13071" width="4.42578125" customWidth="1"/>
    <col min="13072" max="13072" width="4.7109375" bestFit="1" customWidth="1"/>
    <col min="13073" max="13073" width="5.42578125" bestFit="1" customWidth="1"/>
    <col min="13074" max="13074" width="4.7109375" bestFit="1" customWidth="1"/>
    <col min="13075" max="13075" width="3.7109375" bestFit="1" customWidth="1"/>
    <col min="13076" max="13076" width="4.7109375" bestFit="1" customWidth="1"/>
    <col min="13077" max="13086" width="3.7109375" bestFit="1" customWidth="1"/>
    <col min="13087" max="13087" width="4.42578125" bestFit="1" customWidth="1"/>
    <col min="13088" max="13089" width="3.7109375" bestFit="1" customWidth="1"/>
    <col min="13090" max="13091" width="4.42578125" bestFit="1" customWidth="1"/>
    <col min="13093" max="13093" width="10.7109375" customWidth="1"/>
    <col min="13316" max="13316" width="15.140625" customWidth="1"/>
    <col min="13317" max="13317" width="3.85546875" bestFit="1" customWidth="1"/>
    <col min="13318" max="13319" width="3.7109375" bestFit="1" customWidth="1"/>
    <col min="13320" max="13320" width="4.7109375" bestFit="1" customWidth="1"/>
    <col min="13321" max="13321" width="4.42578125" bestFit="1" customWidth="1"/>
    <col min="13322" max="13322" width="4.7109375" bestFit="1" customWidth="1"/>
    <col min="13323" max="13324" width="3.7109375" bestFit="1" customWidth="1"/>
    <col min="13325" max="13325" width="5.42578125" bestFit="1" customWidth="1"/>
    <col min="13326" max="13326" width="4.7109375" bestFit="1" customWidth="1"/>
    <col min="13327" max="13327" width="4.42578125" customWidth="1"/>
    <col min="13328" max="13328" width="4.7109375" bestFit="1" customWidth="1"/>
    <col min="13329" max="13329" width="5.42578125" bestFit="1" customWidth="1"/>
    <col min="13330" max="13330" width="4.7109375" bestFit="1" customWidth="1"/>
    <col min="13331" max="13331" width="3.7109375" bestFit="1" customWidth="1"/>
    <col min="13332" max="13332" width="4.7109375" bestFit="1" customWidth="1"/>
    <col min="13333" max="13342" width="3.7109375" bestFit="1" customWidth="1"/>
    <col min="13343" max="13343" width="4.42578125" bestFit="1" customWidth="1"/>
    <col min="13344" max="13345" width="3.7109375" bestFit="1" customWidth="1"/>
    <col min="13346" max="13347" width="4.42578125" bestFit="1" customWidth="1"/>
    <col min="13349" max="13349" width="10.7109375" customWidth="1"/>
    <col min="13572" max="13572" width="15.140625" customWidth="1"/>
    <col min="13573" max="13573" width="3.85546875" bestFit="1" customWidth="1"/>
    <col min="13574" max="13575" width="3.7109375" bestFit="1" customWidth="1"/>
    <col min="13576" max="13576" width="4.7109375" bestFit="1" customWidth="1"/>
    <col min="13577" max="13577" width="4.42578125" bestFit="1" customWidth="1"/>
    <col min="13578" max="13578" width="4.7109375" bestFit="1" customWidth="1"/>
    <col min="13579" max="13580" width="3.7109375" bestFit="1" customWidth="1"/>
    <col min="13581" max="13581" width="5.42578125" bestFit="1" customWidth="1"/>
    <col min="13582" max="13582" width="4.7109375" bestFit="1" customWidth="1"/>
    <col min="13583" max="13583" width="4.42578125" customWidth="1"/>
    <col min="13584" max="13584" width="4.7109375" bestFit="1" customWidth="1"/>
    <col min="13585" max="13585" width="5.42578125" bestFit="1" customWidth="1"/>
    <col min="13586" max="13586" width="4.7109375" bestFit="1" customWidth="1"/>
    <col min="13587" max="13587" width="3.7109375" bestFit="1" customWidth="1"/>
    <col min="13588" max="13588" width="4.7109375" bestFit="1" customWidth="1"/>
    <col min="13589" max="13598" width="3.7109375" bestFit="1" customWidth="1"/>
    <col min="13599" max="13599" width="4.42578125" bestFit="1" customWidth="1"/>
    <col min="13600" max="13601" width="3.7109375" bestFit="1" customWidth="1"/>
    <col min="13602" max="13603" width="4.42578125" bestFit="1" customWidth="1"/>
    <col min="13605" max="13605" width="10.7109375" customWidth="1"/>
    <col min="13828" max="13828" width="15.140625" customWidth="1"/>
    <col min="13829" max="13829" width="3.85546875" bestFit="1" customWidth="1"/>
    <col min="13830" max="13831" width="3.7109375" bestFit="1" customWidth="1"/>
    <col min="13832" max="13832" width="4.7109375" bestFit="1" customWidth="1"/>
    <col min="13833" max="13833" width="4.42578125" bestFit="1" customWidth="1"/>
    <col min="13834" max="13834" width="4.7109375" bestFit="1" customWidth="1"/>
    <col min="13835" max="13836" width="3.7109375" bestFit="1" customWidth="1"/>
    <col min="13837" max="13837" width="5.42578125" bestFit="1" customWidth="1"/>
    <col min="13838" max="13838" width="4.7109375" bestFit="1" customWidth="1"/>
    <col min="13839" max="13839" width="4.42578125" customWidth="1"/>
    <col min="13840" max="13840" width="4.7109375" bestFit="1" customWidth="1"/>
    <col min="13841" max="13841" width="5.42578125" bestFit="1" customWidth="1"/>
    <col min="13842" max="13842" width="4.7109375" bestFit="1" customWidth="1"/>
    <col min="13843" max="13843" width="3.7109375" bestFit="1" customWidth="1"/>
    <col min="13844" max="13844" width="4.7109375" bestFit="1" customWidth="1"/>
    <col min="13845" max="13854" width="3.7109375" bestFit="1" customWidth="1"/>
    <col min="13855" max="13855" width="4.42578125" bestFit="1" customWidth="1"/>
    <col min="13856" max="13857" width="3.7109375" bestFit="1" customWidth="1"/>
    <col min="13858" max="13859" width="4.42578125" bestFit="1" customWidth="1"/>
    <col min="13861" max="13861" width="10.7109375" customWidth="1"/>
    <col min="14084" max="14084" width="15.140625" customWidth="1"/>
    <col min="14085" max="14085" width="3.85546875" bestFit="1" customWidth="1"/>
    <col min="14086" max="14087" width="3.7109375" bestFit="1" customWidth="1"/>
    <col min="14088" max="14088" width="4.7109375" bestFit="1" customWidth="1"/>
    <col min="14089" max="14089" width="4.42578125" bestFit="1" customWidth="1"/>
    <col min="14090" max="14090" width="4.7109375" bestFit="1" customWidth="1"/>
    <col min="14091" max="14092" width="3.7109375" bestFit="1" customWidth="1"/>
    <col min="14093" max="14093" width="5.42578125" bestFit="1" customWidth="1"/>
    <col min="14094" max="14094" width="4.7109375" bestFit="1" customWidth="1"/>
    <col min="14095" max="14095" width="4.42578125" customWidth="1"/>
    <col min="14096" max="14096" width="4.7109375" bestFit="1" customWidth="1"/>
    <col min="14097" max="14097" width="5.42578125" bestFit="1" customWidth="1"/>
    <col min="14098" max="14098" width="4.7109375" bestFit="1" customWidth="1"/>
    <col min="14099" max="14099" width="3.7109375" bestFit="1" customWidth="1"/>
    <col min="14100" max="14100" width="4.7109375" bestFit="1" customWidth="1"/>
    <col min="14101" max="14110" width="3.7109375" bestFit="1" customWidth="1"/>
    <col min="14111" max="14111" width="4.42578125" bestFit="1" customWidth="1"/>
    <col min="14112" max="14113" width="3.7109375" bestFit="1" customWidth="1"/>
    <col min="14114" max="14115" width="4.42578125" bestFit="1" customWidth="1"/>
    <col min="14117" max="14117" width="10.7109375" customWidth="1"/>
    <col min="14340" max="14340" width="15.140625" customWidth="1"/>
    <col min="14341" max="14341" width="3.85546875" bestFit="1" customWidth="1"/>
    <col min="14342" max="14343" width="3.7109375" bestFit="1" customWidth="1"/>
    <col min="14344" max="14344" width="4.7109375" bestFit="1" customWidth="1"/>
    <col min="14345" max="14345" width="4.42578125" bestFit="1" customWidth="1"/>
    <col min="14346" max="14346" width="4.7109375" bestFit="1" customWidth="1"/>
    <col min="14347" max="14348" width="3.7109375" bestFit="1" customWidth="1"/>
    <col min="14349" max="14349" width="5.42578125" bestFit="1" customWidth="1"/>
    <col min="14350" max="14350" width="4.7109375" bestFit="1" customWidth="1"/>
    <col min="14351" max="14351" width="4.42578125" customWidth="1"/>
    <col min="14352" max="14352" width="4.7109375" bestFit="1" customWidth="1"/>
    <col min="14353" max="14353" width="5.42578125" bestFit="1" customWidth="1"/>
    <col min="14354" max="14354" width="4.7109375" bestFit="1" customWidth="1"/>
    <col min="14355" max="14355" width="3.7109375" bestFit="1" customWidth="1"/>
    <col min="14356" max="14356" width="4.7109375" bestFit="1" customWidth="1"/>
    <col min="14357" max="14366" width="3.7109375" bestFit="1" customWidth="1"/>
    <col min="14367" max="14367" width="4.42578125" bestFit="1" customWidth="1"/>
    <col min="14368" max="14369" width="3.7109375" bestFit="1" customWidth="1"/>
    <col min="14370" max="14371" width="4.42578125" bestFit="1" customWidth="1"/>
    <col min="14373" max="14373" width="10.7109375" customWidth="1"/>
    <col min="14596" max="14596" width="15.140625" customWidth="1"/>
    <col min="14597" max="14597" width="3.85546875" bestFit="1" customWidth="1"/>
    <col min="14598" max="14599" width="3.7109375" bestFit="1" customWidth="1"/>
    <col min="14600" max="14600" width="4.7109375" bestFit="1" customWidth="1"/>
    <col min="14601" max="14601" width="4.42578125" bestFit="1" customWidth="1"/>
    <col min="14602" max="14602" width="4.7109375" bestFit="1" customWidth="1"/>
    <col min="14603" max="14604" width="3.7109375" bestFit="1" customWidth="1"/>
    <col min="14605" max="14605" width="5.42578125" bestFit="1" customWidth="1"/>
    <col min="14606" max="14606" width="4.7109375" bestFit="1" customWidth="1"/>
    <col min="14607" max="14607" width="4.42578125" customWidth="1"/>
    <col min="14608" max="14608" width="4.7109375" bestFit="1" customWidth="1"/>
    <col min="14609" max="14609" width="5.42578125" bestFit="1" customWidth="1"/>
    <col min="14610" max="14610" width="4.7109375" bestFit="1" customWidth="1"/>
    <col min="14611" max="14611" width="3.7109375" bestFit="1" customWidth="1"/>
    <col min="14612" max="14612" width="4.7109375" bestFit="1" customWidth="1"/>
    <col min="14613" max="14622" width="3.7109375" bestFit="1" customWidth="1"/>
    <col min="14623" max="14623" width="4.42578125" bestFit="1" customWidth="1"/>
    <col min="14624" max="14625" width="3.7109375" bestFit="1" customWidth="1"/>
    <col min="14626" max="14627" width="4.42578125" bestFit="1" customWidth="1"/>
    <col min="14629" max="14629" width="10.7109375" customWidth="1"/>
    <col min="14852" max="14852" width="15.140625" customWidth="1"/>
    <col min="14853" max="14853" width="3.85546875" bestFit="1" customWidth="1"/>
    <col min="14854" max="14855" width="3.7109375" bestFit="1" customWidth="1"/>
    <col min="14856" max="14856" width="4.7109375" bestFit="1" customWidth="1"/>
    <col min="14857" max="14857" width="4.42578125" bestFit="1" customWidth="1"/>
    <col min="14858" max="14858" width="4.7109375" bestFit="1" customWidth="1"/>
    <col min="14859" max="14860" width="3.7109375" bestFit="1" customWidth="1"/>
    <col min="14861" max="14861" width="5.42578125" bestFit="1" customWidth="1"/>
    <col min="14862" max="14862" width="4.7109375" bestFit="1" customWidth="1"/>
    <col min="14863" max="14863" width="4.42578125" customWidth="1"/>
    <col min="14864" max="14864" width="4.7109375" bestFit="1" customWidth="1"/>
    <col min="14865" max="14865" width="5.42578125" bestFit="1" customWidth="1"/>
    <col min="14866" max="14866" width="4.7109375" bestFit="1" customWidth="1"/>
    <col min="14867" max="14867" width="3.7109375" bestFit="1" customWidth="1"/>
    <col min="14868" max="14868" width="4.7109375" bestFit="1" customWidth="1"/>
    <col min="14869" max="14878" width="3.7109375" bestFit="1" customWidth="1"/>
    <col min="14879" max="14879" width="4.42578125" bestFit="1" customWidth="1"/>
    <col min="14880" max="14881" width="3.7109375" bestFit="1" customWidth="1"/>
    <col min="14882" max="14883" width="4.42578125" bestFit="1" customWidth="1"/>
    <col min="14885" max="14885" width="10.7109375" customWidth="1"/>
    <col min="15108" max="15108" width="15.140625" customWidth="1"/>
    <col min="15109" max="15109" width="3.85546875" bestFit="1" customWidth="1"/>
    <col min="15110" max="15111" width="3.7109375" bestFit="1" customWidth="1"/>
    <col min="15112" max="15112" width="4.7109375" bestFit="1" customWidth="1"/>
    <col min="15113" max="15113" width="4.42578125" bestFit="1" customWidth="1"/>
    <col min="15114" max="15114" width="4.7109375" bestFit="1" customWidth="1"/>
    <col min="15115" max="15116" width="3.7109375" bestFit="1" customWidth="1"/>
    <col min="15117" max="15117" width="5.42578125" bestFit="1" customWidth="1"/>
    <col min="15118" max="15118" width="4.7109375" bestFit="1" customWidth="1"/>
    <col min="15119" max="15119" width="4.42578125" customWidth="1"/>
    <col min="15120" max="15120" width="4.7109375" bestFit="1" customWidth="1"/>
    <col min="15121" max="15121" width="5.42578125" bestFit="1" customWidth="1"/>
    <col min="15122" max="15122" width="4.7109375" bestFit="1" customWidth="1"/>
    <col min="15123" max="15123" width="3.7109375" bestFit="1" customWidth="1"/>
    <col min="15124" max="15124" width="4.7109375" bestFit="1" customWidth="1"/>
    <col min="15125" max="15134" width="3.7109375" bestFit="1" customWidth="1"/>
    <col min="15135" max="15135" width="4.42578125" bestFit="1" customWidth="1"/>
    <col min="15136" max="15137" width="3.7109375" bestFit="1" customWidth="1"/>
    <col min="15138" max="15139" width="4.42578125" bestFit="1" customWidth="1"/>
    <col min="15141" max="15141" width="10.7109375" customWidth="1"/>
    <col min="15364" max="15364" width="15.140625" customWidth="1"/>
    <col min="15365" max="15365" width="3.85546875" bestFit="1" customWidth="1"/>
    <col min="15366" max="15367" width="3.7109375" bestFit="1" customWidth="1"/>
    <col min="15368" max="15368" width="4.7109375" bestFit="1" customWidth="1"/>
    <col min="15369" max="15369" width="4.42578125" bestFit="1" customWidth="1"/>
    <col min="15370" max="15370" width="4.7109375" bestFit="1" customWidth="1"/>
    <col min="15371" max="15372" width="3.7109375" bestFit="1" customWidth="1"/>
    <col min="15373" max="15373" width="5.42578125" bestFit="1" customWidth="1"/>
    <col min="15374" max="15374" width="4.7109375" bestFit="1" customWidth="1"/>
    <col min="15375" max="15375" width="4.42578125" customWidth="1"/>
    <col min="15376" max="15376" width="4.7109375" bestFit="1" customWidth="1"/>
    <col min="15377" max="15377" width="5.42578125" bestFit="1" customWidth="1"/>
    <col min="15378" max="15378" width="4.7109375" bestFit="1" customWidth="1"/>
    <col min="15379" max="15379" width="3.7109375" bestFit="1" customWidth="1"/>
    <col min="15380" max="15380" width="4.7109375" bestFit="1" customWidth="1"/>
    <col min="15381" max="15390" width="3.7109375" bestFit="1" customWidth="1"/>
    <col min="15391" max="15391" width="4.42578125" bestFit="1" customWidth="1"/>
    <col min="15392" max="15393" width="3.7109375" bestFit="1" customWidth="1"/>
    <col min="15394" max="15395" width="4.42578125" bestFit="1" customWidth="1"/>
    <col min="15397" max="15397" width="10.7109375" customWidth="1"/>
    <col min="15620" max="15620" width="15.140625" customWidth="1"/>
    <col min="15621" max="15621" width="3.85546875" bestFit="1" customWidth="1"/>
    <col min="15622" max="15623" width="3.7109375" bestFit="1" customWidth="1"/>
    <col min="15624" max="15624" width="4.7109375" bestFit="1" customWidth="1"/>
    <col min="15625" max="15625" width="4.42578125" bestFit="1" customWidth="1"/>
    <col min="15626" max="15626" width="4.7109375" bestFit="1" customWidth="1"/>
    <col min="15627" max="15628" width="3.7109375" bestFit="1" customWidth="1"/>
    <col min="15629" max="15629" width="5.42578125" bestFit="1" customWidth="1"/>
    <col min="15630" max="15630" width="4.7109375" bestFit="1" customWidth="1"/>
    <col min="15631" max="15631" width="4.42578125" customWidth="1"/>
    <col min="15632" max="15632" width="4.7109375" bestFit="1" customWidth="1"/>
    <col min="15633" max="15633" width="5.42578125" bestFit="1" customWidth="1"/>
    <col min="15634" max="15634" width="4.7109375" bestFit="1" customWidth="1"/>
    <col min="15635" max="15635" width="3.7109375" bestFit="1" customWidth="1"/>
    <col min="15636" max="15636" width="4.7109375" bestFit="1" customWidth="1"/>
    <col min="15637" max="15646" width="3.7109375" bestFit="1" customWidth="1"/>
    <col min="15647" max="15647" width="4.42578125" bestFit="1" customWidth="1"/>
    <col min="15648" max="15649" width="3.7109375" bestFit="1" customWidth="1"/>
    <col min="15650" max="15651" width="4.42578125" bestFit="1" customWidth="1"/>
    <col min="15653" max="15653" width="10.7109375" customWidth="1"/>
    <col min="15876" max="15876" width="15.140625" customWidth="1"/>
    <col min="15877" max="15877" width="3.85546875" bestFit="1" customWidth="1"/>
    <col min="15878" max="15879" width="3.7109375" bestFit="1" customWidth="1"/>
    <col min="15880" max="15880" width="4.7109375" bestFit="1" customWidth="1"/>
    <col min="15881" max="15881" width="4.42578125" bestFit="1" customWidth="1"/>
    <col min="15882" max="15882" width="4.7109375" bestFit="1" customWidth="1"/>
    <col min="15883" max="15884" width="3.7109375" bestFit="1" customWidth="1"/>
    <col min="15885" max="15885" width="5.42578125" bestFit="1" customWidth="1"/>
    <col min="15886" max="15886" width="4.7109375" bestFit="1" customWidth="1"/>
    <col min="15887" max="15887" width="4.42578125" customWidth="1"/>
    <col min="15888" max="15888" width="4.7109375" bestFit="1" customWidth="1"/>
    <col min="15889" max="15889" width="5.42578125" bestFit="1" customWidth="1"/>
    <col min="15890" max="15890" width="4.7109375" bestFit="1" customWidth="1"/>
    <col min="15891" max="15891" width="3.7109375" bestFit="1" customWidth="1"/>
    <col min="15892" max="15892" width="4.7109375" bestFit="1" customWidth="1"/>
    <col min="15893" max="15902" width="3.7109375" bestFit="1" customWidth="1"/>
    <col min="15903" max="15903" width="4.42578125" bestFit="1" customWidth="1"/>
    <col min="15904" max="15905" width="3.7109375" bestFit="1" customWidth="1"/>
    <col min="15906" max="15907" width="4.42578125" bestFit="1" customWidth="1"/>
    <col min="15909" max="15909" width="10.7109375" customWidth="1"/>
    <col min="16132" max="16132" width="15.140625" customWidth="1"/>
    <col min="16133" max="16133" width="3.85546875" bestFit="1" customWidth="1"/>
    <col min="16134" max="16135" width="3.7109375" bestFit="1" customWidth="1"/>
    <col min="16136" max="16136" width="4.7109375" bestFit="1" customWidth="1"/>
    <col min="16137" max="16137" width="4.42578125" bestFit="1" customWidth="1"/>
    <col min="16138" max="16138" width="4.7109375" bestFit="1" customWidth="1"/>
    <col min="16139" max="16140" width="3.7109375" bestFit="1" customWidth="1"/>
    <col min="16141" max="16141" width="5.42578125" bestFit="1" customWidth="1"/>
    <col min="16142" max="16142" width="4.7109375" bestFit="1" customWidth="1"/>
    <col min="16143" max="16143" width="4.42578125" customWidth="1"/>
    <col min="16144" max="16144" width="4.7109375" bestFit="1" customWidth="1"/>
    <col min="16145" max="16145" width="5.42578125" bestFit="1" customWidth="1"/>
    <col min="16146" max="16146" width="4.7109375" bestFit="1" customWidth="1"/>
    <col min="16147" max="16147" width="3.7109375" bestFit="1" customWidth="1"/>
    <col min="16148" max="16148" width="4.7109375" bestFit="1" customWidth="1"/>
    <col min="16149" max="16158" width="3.7109375" bestFit="1" customWidth="1"/>
    <col min="16159" max="16159" width="4.42578125" bestFit="1" customWidth="1"/>
    <col min="16160" max="16161" width="3.7109375" bestFit="1" customWidth="1"/>
    <col min="16162" max="16163" width="4.42578125" bestFit="1" customWidth="1"/>
    <col min="16165" max="16165" width="10.7109375" customWidth="1"/>
  </cols>
  <sheetData>
    <row r="1" spans="2:37" ht="15" hidden="1" x14ac:dyDescent="0.25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  <c r="O1">
        <v>14</v>
      </c>
      <c r="P1">
        <v>15</v>
      </c>
      <c r="Q1">
        <v>16</v>
      </c>
      <c r="R1">
        <v>17</v>
      </c>
      <c r="S1">
        <v>18</v>
      </c>
      <c r="T1">
        <v>19</v>
      </c>
      <c r="U1">
        <v>20</v>
      </c>
      <c r="V1">
        <v>21</v>
      </c>
      <c r="W1">
        <v>22</v>
      </c>
      <c r="X1">
        <v>23</v>
      </c>
      <c r="Y1">
        <v>24</v>
      </c>
      <c r="Z1">
        <v>25</v>
      </c>
      <c r="AA1">
        <v>26</v>
      </c>
      <c r="AB1">
        <v>27</v>
      </c>
      <c r="AC1">
        <v>28</v>
      </c>
      <c r="AD1">
        <v>29</v>
      </c>
      <c r="AE1">
        <v>30</v>
      </c>
      <c r="AF1">
        <v>31</v>
      </c>
      <c r="AG1">
        <v>32</v>
      </c>
      <c r="AH1">
        <v>33</v>
      </c>
      <c r="AI1">
        <v>34</v>
      </c>
      <c r="AJ1">
        <v>35</v>
      </c>
    </row>
    <row r="3" spans="2:37" s="2" customFormat="1" ht="15" customHeight="1" x14ac:dyDescent="0.2">
      <c r="B3" s="205" t="s">
        <v>128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</row>
    <row r="4" spans="2:37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11">
        <v>1</v>
      </c>
      <c r="G4" s="11">
        <v>2</v>
      </c>
      <c r="H4" s="11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11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23" t="s">
        <v>29</v>
      </c>
      <c r="AK4" s="24" t="s">
        <v>30</v>
      </c>
    </row>
    <row r="5" spans="2:37" s="9" customFormat="1" ht="12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98">
        <v>0</v>
      </c>
      <c r="G5" s="98">
        <v>0</v>
      </c>
      <c r="H5" s="98">
        <v>3.5</v>
      </c>
      <c r="I5" s="98">
        <v>0</v>
      </c>
      <c r="J5" s="98">
        <v>0</v>
      </c>
      <c r="K5" s="98">
        <v>0</v>
      </c>
      <c r="L5" s="98">
        <v>0</v>
      </c>
      <c r="M5" s="98">
        <v>0</v>
      </c>
      <c r="N5" s="98">
        <v>0</v>
      </c>
      <c r="O5" s="98">
        <v>0</v>
      </c>
      <c r="P5" s="98" t="s">
        <v>162</v>
      </c>
      <c r="Q5" s="98">
        <v>0</v>
      </c>
      <c r="R5" s="98">
        <v>0</v>
      </c>
      <c r="S5" s="98">
        <v>9.9</v>
      </c>
      <c r="T5" s="98">
        <v>19</v>
      </c>
      <c r="U5" s="98" t="s">
        <v>162</v>
      </c>
      <c r="V5" s="98">
        <v>3.1</v>
      </c>
      <c r="W5" s="98">
        <v>7.7</v>
      </c>
      <c r="X5" s="98">
        <v>1</v>
      </c>
      <c r="Y5" s="98">
        <v>10.7</v>
      </c>
      <c r="Z5" s="172">
        <v>37.1</v>
      </c>
      <c r="AA5" s="97" t="s">
        <v>162</v>
      </c>
      <c r="AB5" s="97">
        <v>0</v>
      </c>
      <c r="AC5" s="97" t="s">
        <v>162</v>
      </c>
      <c r="AD5" s="97">
        <v>0</v>
      </c>
      <c r="AE5" s="97" t="s">
        <v>162</v>
      </c>
      <c r="AF5" s="97" t="s">
        <v>162</v>
      </c>
      <c r="AG5" s="97" t="s">
        <v>162</v>
      </c>
      <c r="AH5" s="97">
        <v>2</v>
      </c>
      <c r="AI5" s="97">
        <v>2.5</v>
      </c>
      <c r="AJ5" s="22">
        <f t="shared" ref="AJ5:AJ13" si="1">SUM(F5:AI5)</f>
        <v>96.5</v>
      </c>
      <c r="AK5" s="20">
        <f t="shared" ref="AK5:AK13" si="2">AVERAGE(F5:AI5)</f>
        <v>4.1956521739130439</v>
      </c>
    </row>
    <row r="6" spans="2:37" s="9" customFormat="1" ht="12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98">
        <v>0</v>
      </c>
      <c r="G6" s="98">
        <v>0</v>
      </c>
      <c r="H6" s="98">
        <v>0</v>
      </c>
      <c r="I6" s="98">
        <v>0</v>
      </c>
      <c r="J6" s="98" t="s">
        <v>162</v>
      </c>
      <c r="K6" s="98" t="s">
        <v>162</v>
      </c>
      <c r="L6" s="98" t="s">
        <v>162</v>
      </c>
      <c r="M6" s="98">
        <v>0</v>
      </c>
      <c r="N6" s="98">
        <v>0</v>
      </c>
      <c r="O6" s="98">
        <v>0</v>
      </c>
      <c r="P6" s="98">
        <v>0.2</v>
      </c>
      <c r="Q6" s="98" t="s">
        <v>162</v>
      </c>
      <c r="R6" s="98" t="s">
        <v>162</v>
      </c>
      <c r="S6" s="98">
        <v>0</v>
      </c>
      <c r="T6" s="98">
        <v>1.6</v>
      </c>
      <c r="U6" s="98">
        <v>2.9</v>
      </c>
      <c r="V6" s="98">
        <v>4.5999999999999996</v>
      </c>
      <c r="W6" s="98">
        <v>6.7</v>
      </c>
      <c r="X6" s="98" t="s">
        <v>162</v>
      </c>
      <c r="Y6" s="98" t="s">
        <v>162</v>
      </c>
      <c r="Z6" s="172">
        <v>28.6</v>
      </c>
      <c r="AA6" s="97" t="s">
        <v>162</v>
      </c>
      <c r="AB6" s="97" t="s">
        <v>162</v>
      </c>
      <c r="AC6" s="97">
        <v>0</v>
      </c>
      <c r="AD6" s="97">
        <v>0</v>
      </c>
      <c r="AE6" s="97">
        <v>0</v>
      </c>
      <c r="AF6" s="97">
        <v>0</v>
      </c>
      <c r="AG6" s="97">
        <v>12.3</v>
      </c>
      <c r="AH6" s="97">
        <v>2.6</v>
      </c>
      <c r="AI6" s="97">
        <v>5.0999999999999996</v>
      </c>
      <c r="AJ6" s="22">
        <f>SUM(F6:AI6)</f>
        <v>64.600000000000009</v>
      </c>
      <c r="AK6" s="20">
        <f t="shared" si="2"/>
        <v>3.0761904761904768</v>
      </c>
    </row>
    <row r="7" spans="2:37" s="9" customFormat="1" ht="12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98" t="s">
        <v>162</v>
      </c>
      <c r="G7" s="98" t="s">
        <v>162</v>
      </c>
      <c r="H7" s="98" t="s">
        <v>162</v>
      </c>
      <c r="I7" s="98">
        <v>0</v>
      </c>
      <c r="J7" s="98" t="s">
        <v>162</v>
      </c>
      <c r="K7" s="98" t="s">
        <v>162</v>
      </c>
      <c r="L7" s="98" t="s">
        <v>162</v>
      </c>
      <c r="M7" s="98">
        <v>0</v>
      </c>
      <c r="N7" s="98" t="s">
        <v>162</v>
      </c>
      <c r="O7" s="98">
        <v>0</v>
      </c>
      <c r="P7" s="98">
        <v>0</v>
      </c>
      <c r="Q7" s="98" t="s">
        <v>162</v>
      </c>
      <c r="R7" s="98" t="s">
        <v>162</v>
      </c>
      <c r="S7" s="98">
        <v>0</v>
      </c>
      <c r="T7" s="98">
        <v>31</v>
      </c>
      <c r="U7" s="98" t="s">
        <v>162</v>
      </c>
      <c r="V7" s="98" t="s">
        <v>162</v>
      </c>
      <c r="W7" s="98" t="s">
        <v>162</v>
      </c>
      <c r="X7" s="98" t="s">
        <v>162</v>
      </c>
      <c r="Y7" s="98" t="s">
        <v>162</v>
      </c>
      <c r="Z7" s="172" t="s">
        <v>162</v>
      </c>
      <c r="AA7" s="97" t="s">
        <v>162</v>
      </c>
      <c r="AB7" s="97" t="s">
        <v>162</v>
      </c>
      <c r="AC7" s="97" t="s">
        <v>162</v>
      </c>
      <c r="AD7" s="97" t="s">
        <v>162</v>
      </c>
      <c r="AE7" s="97" t="s">
        <v>162</v>
      </c>
      <c r="AF7" s="97" t="s">
        <v>162</v>
      </c>
      <c r="AG7" s="97" t="s">
        <v>162</v>
      </c>
      <c r="AH7" s="97" t="s">
        <v>162</v>
      </c>
      <c r="AI7" s="97" t="s">
        <v>162</v>
      </c>
      <c r="AJ7" s="22">
        <f t="shared" si="1"/>
        <v>31</v>
      </c>
      <c r="AK7" s="20">
        <f t="shared" si="2"/>
        <v>5.166666666666667</v>
      </c>
    </row>
    <row r="8" spans="2:37" s="9" customFormat="1" ht="12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98">
        <v>0</v>
      </c>
      <c r="L8" s="98">
        <v>0</v>
      </c>
      <c r="M8" s="98">
        <v>0</v>
      </c>
      <c r="N8" s="98">
        <v>0</v>
      </c>
      <c r="O8" s="98">
        <v>0</v>
      </c>
      <c r="P8" s="98">
        <v>0</v>
      </c>
      <c r="Q8" s="98">
        <v>0</v>
      </c>
      <c r="R8" s="98">
        <v>0</v>
      </c>
      <c r="S8" s="98">
        <v>0</v>
      </c>
      <c r="T8" s="98">
        <v>0.2</v>
      </c>
      <c r="U8" s="98">
        <v>2.4</v>
      </c>
      <c r="V8" s="98">
        <v>3.9</v>
      </c>
      <c r="W8" s="98">
        <v>5.4</v>
      </c>
      <c r="X8" s="98">
        <v>0</v>
      </c>
      <c r="Y8" s="98">
        <v>8.9</v>
      </c>
      <c r="Z8" s="172">
        <v>19.5</v>
      </c>
      <c r="AA8" s="97">
        <v>2.5</v>
      </c>
      <c r="AB8" s="97">
        <v>0</v>
      </c>
      <c r="AC8" s="97" t="s">
        <v>162</v>
      </c>
      <c r="AD8" s="97">
        <v>0</v>
      </c>
      <c r="AE8" s="97">
        <v>0</v>
      </c>
      <c r="AF8" s="97">
        <v>0</v>
      </c>
      <c r="AG8" s="97">
        <v>0</v>
      </c>
      <c r="AH8" s="97">
        <v>34.9</v>
      </c>
      <c r="AI8" s="97">
        <v>0.4</v>
      </c>
      <c r="AJ8" s="22">
        <f t="shared" si="1"/>
        <v>78.099999999999994</v>
      </c>
      <c r="AK8" s="20">
        <f t="shared" si="2"/>
        <v>2.693103448275862</v>
      </c>
    </row>
    <row r="9" spans="2:37" s="9" customFormat="1" ht="12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98">
        <v>0</v>
      </c>
      <c r="L9" s="98">
        <v>0</v>
      </c>
      <c r="M9" s="98">
        <v>0</v>
      </c>
      <c r="N9" s="98">
        <v>0</v>
      </c>
      <c r="O9" s="98">
        <v>0</v>
      </c>
      <c r="P9" s="98">
        <v>0</v>
      </c>
      <c r="Q9" s="98">
        <v>0.2</v>
      </c>
      <c r="R9" s="98">
        <v>0</v>
      </c>
      <c r="S9" s="98">
        <v>0</v>
      </c>
      <c r="T9" s="98">
        <v>0</v>
      </c>
      <c r="U9" s="98">
        <v>6.8</v>
      </c>
      <c r="V9" s="98">
        <v>4.9000000000000004</v>
      </c>
      <c r="W9" s="98">
        <v>0</v>
      </c>
      <c r="X9" s="98">
        <v>0</v>
      </c>
      <c r="Y9" s="98">
        <v>7.7</v>
      </c>
      <c r="Z9" s="172">
        <v>39.200000000000003</v>
      </c>
      <c r="AA9" s="97">
        <v>1.5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97">
        <v>0</v>
      </c>
      <c r="AH9" s="97">
        <v>18.100000000000001</v>
      </c>
      <c r="AI9" s="97">
        <v>3</v>
      </c>
      <c r="AJ9" s="22">
        <f t="shared" si="1"/>
        <v>81.400000000000006</v>
      </c>
      <c r="AK9" s="20">
        <f t="shared" si="2"/>
        <v>2.7133333333333334</v>
      </c>
    </row>
    <row r="10" spans="2:37" s="9" customFormat="1" ht="12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98">
        <v>0</v>
      </c>
      <c r="G10" s="98">
        <v>0</v>
      </c>
      <c r="H10" s="98">
        <v>0</v>
      </c>
      <c r="I10" s="98">
        <v>0</v>
      </c>
      <c r="J10" s="98">
        <v>0</v>
      </c>
      <c r="K10" s="98" t="s">
        <v>162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 t="s">
        <v>162</v>
      </c>
      <c r="S10" s="98">
        <v>0</v>
      </c>
      <c r="T10" s="98">
        <v>2</v>
      </c>
      <c r="U10" s="98">
        <v>14</v>
      </c>
      <c r="V10" s="98">
        <v>10.199999999999999</v>
      </c>
      <c r="W10" s="98">
        <v>0</v>
      </c>
      <c r="X10" s="98">
        <v>0</v>
      </c>
      <c r="Y10" s="98">
        <v>0</v>
      </c>
      <c r="Z10" s="172">
        <v>30</v>
      </c>
      <c r="AA10" s="97">
        <v>2</v>
      </c>
      <c r="AB10" s="97">
        <v>0</v>
      </c>
      <c r="AC10" s="97">
        <v>0</v>
      </c>
      <c r="AD10" s="97">
        <v>0</v>
      </c>
      <c r="AE10" s="97">
        <v>0</v>
      </c>
      <c r="AF10" s="97">
        <v>0</v>
      </c>
      <c r="AG10" s="97">
        <v>0</v>
      </c>
      <c r="AH10" s="97">
        <v>13.3</v>
      </c>
      <c r="AI10" s="97">
        <v>3</v>
      </c>
      <c r="AJ10" s="22">
        <f t="shared" si="1"/>
        <v>74.5</v>
      </c>
      <c r="AK10" s="20">
        <f t="shared" si="2"/>
        <v>2.6607142857142856</v>
      </c>
    </row>
    <row r="11" spans="2:37" s="9" customFormat="1" ht="12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98">
        <v>0</v>
      </c>
      <c r="G11" s="98" t="s">
        <v>162</v>
      </c>
      <c r="H11" s="98">
        <v>0</v>
      </c>
      <c r="I11" s="98" t="s">
        <v>162</v>
      </c>
      <c r="J11" s="98">
        <v>0</v>
      </c>
      <c r="K11" s="98">
        <v>0</v>
      </c>
      <c r="L11" s="98" t="s">
        <v>162</v>
      </c>
      <c r="M11" s="98" t="s">
        <v>162</v>
      </c>
      <c r="N11" s="98" t="s">
        <v>162</v>
      </c>
      <c r="O11" s="98" t="s">
        <v>162</v>
      </c>
      <c r="P11" s="98" t="s">
        <v>162</v>
      </c>
      <c r="Q11" s="98">
        <v>0</v>
      </c>
      <c r="R11" s="98" t="s">
        <v>162</v>
      </c>
      <c r="S11" s="98" t="s">
        <v>162</v>
      </c>
      <c r="T11" s="98">
        <v>0</v>
      </c>
      <c r="U11" s="98" t="s">
        <v>162</v>
      </c>
      <c r="V11" s="98" t="s">
        <v>162</v>
      </c>
      <c r="W11" s="98">
        <v>6.1</v>
      </c>
      <c r="X11" s="98" t="s">
        <v>162</v>
      </c>
      <c r="Y11" s="98" t="s">
        <v>162</v>
      </c>
      <c r="Z11" s="172">
        <v>7.8</v>
      </c>
      <c r="AA11" s="97" t="s">
        <v>162</v>
      </c>
      <c r="AB11" s="97">
        <v>0</v>
      </c>
      <c r="AC11" s="97" t="s">
        <v>162</v>
      </c>
      <c r="AD11" s="97">
        <v>0</v>
      </c>
      <c r="AE11" s="97">
        <v>0</v>
      </c>
      <c r="AF11" s="97">
        <v>0</v>
      </c>
      <c r="AG11" s="97" t="s">
        <v>162</v>
      </c>
      <c r="AH11" s="97">
        <v>19.2</v>
      </c>
      <c r="AI11" s="97" t="s">
        <v>162</v>
      </c>
      <c r="AJ11" s="22">
        <f t="shared" si="1"/>
        <v>33.099999999999994</v>
      </c>
      <c r="AK11" s="20">
        <f t="shared" si="2"/>
        <v>2.5461538461538455</v>
      </c>
    </row>
    <row r="12" spans="2:37" s="9" customFormat="1" ht="12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98">
        <v>0</v>
      </c>
      <c r="G12" s="98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v>0</v>
      </c>
      <c r="R12" s="98">
        <v>0</v>
      </c>
      <c r="S12" s="98">
        <v>34.5</v>
      </c>
      <c r="T12" s="98">
        <v>0.8</v>
      </c>
      <c r="U12" s="98">
        <v>0</v>
      </c>
      <c r="V12" s="98">
        <v>0</v>
      </c>
      <c r="W12" s="98">
        <v>28.6</v>
      </c>
      <c r="X12" s="98">
        <v>39.1</v>
      </c>
      <c r="Y12" s="98">
        <v>2.5</v>
      </c>
      <c r="Z12" s="172">
        <v>0.7</v>
      </c>
      <c r="AA12" s="97">
        <v>1.6</v>
      </c>
      <c r="AB12" s="97">
        <v>20</v>
      </c>
      <c r="AC12" s="97">
        <v>4.2</v>
      </c>
      <c r="AD12" s="97">
        <v>5.5</v>
      </c>
      <c r="AE12" s="97">
        <v>4.3</v>
      </c>
      <c r="AF12" s="97">
        <v>0</v>
      </c>
      <c r="AG12" s="97">
        <v>0</v>
      </c>
      <c r="AH12" s="97">
        <v>13.8</v>
      </c>
      <c r="AI12" s="97">
        <v>68.3</v>
      </c>
      <c r="AJ12" s="22">
        <f t="shared" si="1"/>
        <v>223.90000000000003</v>
      </c>
      <c r="AK12" s="20">
        <f t="shared" si="2"/>
        <v>7.4633333333333347</v>
      </c>
    </row>
    <row r="13" spans="2:37" s="9" customFormat="1" ht="12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  <c r="T13" s="98">
        <v>0</v>
      </c>
      <c r="U13" s="98">
        <v>0</v>
      </c>
      <c r="V13" s="98">
        <v>0</v>
      </c>
      <c r="W13" s="98">
        <v>35.200000000000003</v>
      </c>
      <c r="X13" s="98">
        <v>20.7</v>
      </c>
      <c r="Y13" s="98">
        <v>0.4</v>
      </c>
      <c r="Z13" s="172">
        <v>2.4</v>
      </c>
      <c r="AA13" s="97">
        <v>1.5</v>
      </c>
      <c r="AB13" s="97">
        <v>2.5</v>
      </c>
      <c r="AC13" s="97">
        <v>0</v>
      </c>
      <c r="AD13" s="97" t="s">
        <v>162</v>
      </c>
      <c r="AE13" s="97">
        <v>0</v>
      </c>
      <c r="AF13" s="97">
        <v>0</v>
      </c>
      <c r="AG13" s="97">
        <v>0</v>
      </c>
      <c r="AH13" s="97">
        <v>33.5</v>
      </c>
      <c r="AI13" s="97">
        <v>2.6</v>
      </c>
      <c r="AJ13" s="22">
        <f t="shared" si="1"/>
        <v>98.8</v>
      </c>
      <c r="AK13" s="20">
        <f t="shared" si="2"/>
        <v>3.4068965517241376</v>
      </c>
    </row>
    <row r="14" spans="2:37" s="9" customFormat="1" ht="12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98">
        <v>0</v>
      </c>
      <c r="G14" s="98" t="s">
        <v>162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1</v>
      </c>
      <c r="T14" s="98">
        <v>127</v>
      </c>
      <c r="U14" s="98">
        <v>0</v>
      </c>
      <c r="V14" s="98">
        <v>5</v>
      </c>
      <c r="W14" s="98">
        <v>5</v>
      </c>
      <c r="X14" s="98">
        <v>53</v>
      </c>
      <c r="Y14" s="98">
        <v>3</v>
      </c>
      <c r="Z14" s="172">
        <v>3</v>
      </c>
      <c r="AA14" s="97" t="s">
        <v>162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49</v>
      </c>
      <c r="AI14" s="97">
        <v>0.1</v>
      </c>
      <c r="AJ14" s="22">
        <f t="shared" ref="AJ14:AJ23" si="4">SUM(F14:AI14)</f>
        <v>246.1</v>
      </c>
      <c r="AK14" s="20">
        <f t="shared" ref="AK14:AK25" si="5">AVERAGE(F14:AI14)</f>
        <v>8.7892857142857146</v>
      </c>
    </row>
    <row r="15" spans="2:37" s="9" customFormat="1" ht="12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0.3</v>
      </c>
      <c r="Q15" s="98">
        <v>0</v>
      </c>
      <c r="R15" s="98">
        <v>0.6</v>
      </c>
      <c r="S15" s="98">
        <v>14.2</v>
      </c>
      <c r="T15" s="98">
        <v>28.4</v>
      </c>
      <c r="U15" s="98">
        <v>0</v>
      </c>
      <c r="V15" s="98">
        <v>14.8</v>
      </c>
      <c r="W15" s="98">
        <v>7.6</v>
      </c>
      <c r="X15" s="98">
        <v>37.799999999999997</v>
      </c>
      <c r="Y15" s="98">
        <v>1.4</v>
      </c>
      <c r="Z15" s="172">
        <v>3.6</v>
      </c>
      <c r="AA15" s="97">
        <v>51.4</v>
      </c>
      <c r="AB15" s="97">
        <v>1</v>
      </c>
      <c r="AC15" s="97">
        <v>6</v>
      </c>
      <c r="AD15" s="97">
        <v>1.2</v>
      </c>
      <c r="AE15" s="97">
        <v>0.4</v>
      </c>
      <c r="AF15" s="97">
        <v>0</v>
      </c>
      <c r="AG15" s="97">
        <v>0</v>
      </c>
      <c r="AH15" s="97">
        <v>43.8</v>
      </c>
      <c r="AI15" s="97">
        <v>1.6</v>
      </c>
      <c r="AJ15" s="22">
        <f t="shared" si="4"/>
        <v>214.1</v>
      </c>
      <c r="AK15" s="20">
        <f t="shared" si="5"/>
        <v>7.1366666666666667</v>
      </c>
    </row>
    <row r="16" spans="2:37" s="9" customFormat="1" ht="12.7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98">
        <v>0</v>
      </c>
      <c r="G16" s="98">
        <v>0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 t="s">
        <v>162</v>
      </c>
      <c r="O16" s="98" t="s">
        <v>162</v>
      </c>
      <c r="P16" s="98" t="s">
        <v>162</v>
      </c>
      <c r="Q16" s="98">
        <v>1.6</v>
      </c>
      <c r="R16" s="98">
        <v>1.3</v>
      </c>
      <c r="S16" s="98">
        <v>0</v>
      </c>
      <c r="T16" s="98">
        <v>2.5</v>
      </c>
      <c r="U16" s="98">
        <v>73.5</v>
      </c>
      <c r="V16" s="98">
        <v>17.2</v>
      </c>
      <c r="W16" s="98">
        <v>30.8</v>
      </c>
      <c r="X16" s="98">
        <v>1.7</v>
      </c>
      <c r="Y16" s="98">
        <v>3</v>
      </c>
      <c r="Z16" s="172">
        <v>0.8</v>
      </c>
      <c r="AA16" s="97">
        <v>32.4</v>
      </c>
      <c r="AB16" s="97">
        <v>0</v>
      </c>
      <c r="AC16" s="97">
        <v>23.6</v>
      </c>
      <c r="AD16" s="97">
        <v>0</v>
      </c>
      <c r="AE16" s="97">
        <v>0</v>
      </c>
      <c r="AF16" s="97">
        <v>0</v>
      </c>
      <c r="AG16" s="97">
        <v>0</v>
      </c>
      <c r="AH16" s="97">
        <v>36.700000000000003</v>
      </c>
      <c r="AI16" s="97">
        <v>22</v>
      </c>
      <c r="AJ16" s="22">
        <f t="shared" si="4"/>
        <v>247.10000000000002</v>
      </c>
      <c r="AK16" s="20">
        <f t="shared" si="5"/>
        <v>9.1518518518518519</v>
      </c>
    </row>
    <row r="17" spans="2:39" s="9" customFormat="1" ht="12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98">
        <v>1.8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  <c r="T17" s="98">
        <v>10.9</v>
      </c>
      <c r="U17" s="98">
        <v>61.3</v>
      </c>
      <c r="V17" s="98">
        <v>36.200000000000003</v>
      </c>
      <c r="W17" s="98">
        <v>1.5</v>
      </c>
      <c r="X17" s="98">
        <v>73.599999999999994</v>
      </c>
      <c r="Y17" s="98">
        <v>34.1</v>
      </c>
      <c r="Z17" s="172">
        <v>8.1999999999999993</v>
      </c>
      <c r="AA17" s="97">
        <v>75.900000000000006</v>
      </c>
      <c r="AB17" s="97">
        <v>0.6</v>
      </c>
      <c r="AC17" s="97">
        <v>15.9</v>
      </c>
      <c r="AD17" s="97" t="s">
        <v>162</v>
      </c>
      <c r="AE17" s="97">
        <v>0</v>
      </c>
      <c r="AF17" s="97">
        <v>0</v>
      </c>
      <c r="AG17" s="97">
        <v>1.2</v>
      </c>
      <c r="AH17" s="97">
        <v>50.4</v>
      </c>
      <c r="AI17" s="97">
        <v>23.3</v>
      </c>
      <c r="AJ17" s="22">
        <f t="shared" si="4"/>
        <v>394.9</v>
      </c>
      <c r="AK17" s="20">
        <f t="shared" si="5"/>
        <v>13.617241379310345</v>
      </c>
    </row>
    <row r="18" spans="2:39" s="9" customFormat="1" ht="12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9">
        <v>0.4</v>
      </c>
      <c r="Q18" s="98">
        <v>0</v>
      </c>
      <c r="R18" s="98">
        <v>0</v>
      </c>
      <c r="S18" s="98">
        <v>3.2</v>
      </c>
      <c r="T18" s="98">
        <v>0.5</v>
      </c>
      <c r="U18" s="98">
        <v>6.8</v>
      </c>
      <c r="V18" s="98">
        <v>42.7</v>
      </c>
      <c r="W18" s="98">
        <v>10.4</v>
      </c>
      <c r="X18" s="98">
        <v>37.5</v>
      </c>
      <c r="Y18" s="98">
        <v>21.4</v>
      </c>
      <c r="Z18" s="172">
        <v>32.6</v>
      </c>
      <c r="AA18" s="97">
        <v>13.8</v>
      </c>
      <c r="AB18" s="97">
        <v>13.6</v>
      </c>
      <c r="AC18" s="97">
        <v>28.8</v>
      </c>
      <c r="AD18" s="97">
        <v>0</v>
      </c>
      <c r="AE18" s="97">
        <v>0</v>
      </c>
      <c r="AF18" s="97">
        <v>0</v>
      </c>
      <c r="AG18" s="97">
        <v>6.2</v>
      </c>
      <c r="AH18" s="97">
        <v>42.1</v>
      </c>
      <c r="AI18" s="97">
        <v>15.4</v>
      </c>
      <c r="AJ18" s="22">
        <f t="shared" si="4"/>
        <v>275.39999999999998</v>
      </c>
      <c r="AK18" s="20">
        <f t="shared" si="5"/>
        <v>9.18</v>
      </c>
    </row>
    <row r="19" spans="2:39" s="9" customFormat="1" ht="12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98">
        <v>5.8</v>
      </c>
      <c r="U19" s="98">
        <v>0</v>
      </c>
      <c r="V19" s="98">
        <v>0.5</v>
      </c>
      <c r="W19" s="98">
        <v>6.4</v>
      </c>
      <c r="X19" s="98">
        <v>24.6</v>
      </c>
      <c r="Y19" s="98">
        <v>55.5</v>
      </c>
      <c r="Z19" s="172">
        <v>0.5</v>
      </c>
      <c r="AA19" s="97">
        <v>6.4</v>
      </c>
      <c r="AB19" s="97">
        <v>4.2</v>
      </c>
      <c r="AC19" s="97">
        <v>0.5</v>
      </c>
      <c r="AD19" s="97">
        <v>0</v>
      </c>
      <c r="AE19" s="97">
        <v>0</v>
      </c>
      <c r="AF19" s="97">
        <v>0</v>
      </c>
      <c r="AG19" s="97">
        <v>3.7</v>
      </c>
      <c r="AH19" s="97">
        <v>46.5</v>
      </c>
      <c r="AI19" s="97">
        <v>1.8</v>
      </c>
      <c r="AJ19" s="22">
        <f t="shared" si="4"/>
        <v>156.40000000000003</v>
      </c>
      <c r="AK19" s="20">
        <f t="shared" si="5"/>
        <v>5.2133333333333347</v>
      </c>
    </row>
    <row r="20" spans="2:39" s="9" customFormat="1" ht="12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 t="s">
        <v>162</v>
      </c>
      <c r="R20" s="98">
        <v>0</v>
      </c>
      <c r="S20" s="98">
        <v>1.2</v>
      </c>
      <c r="T20" s="98">
        <v>1.2</v>
      </c>
      <c r="U20" s="98">
        <v>7.4</v>
      </c>
      <c r="V20" s="98">
        <v>34.799999999999997</v>
      </c>
      <c r="W20" s="98">
        <v>11</v>
      </c>
      <c r="X20" s="98">
        <v>14.7</v>
      </c>
      <c r="Y20" s="98">
        <v>0.8</v>
      </c>
      <c r="Z20" s="172">
        <v>0.3</v>
      </c>
      <c r="AA20" s="97">
        <v>4.8</v>
      </c>
      <c r="AB20" s="97">
        <v>0</v>
      </c>
      <c r="AC20" s="97">
        <v>20</v>
      </c>
      <c r="AD20" s="97">
        <v>1.8</v>
      </c>
      <c r="AE20" s="97">
        <v>0</v>
      </c>
      <c r="AF20" s="97">
        <v>0</v>
      </c>
      <c r="AG20" s="97">
        <v>5.5</v>
      </c>
      <c r="AH20" s="97">
        <v>47</v>
      </c>
      <c r="AI20" s="97">
        <v>13.2</v>
      </c>
      <c r="AJ20" s="22">
        <f t="shared" si="4"/>
        <v>163.69999999999999</v>
      </c>
      <c r="AK20" s="20">
        <f t="shared" si="5"/>
        <v>5.6448275862068957</v>
      </c>
    </row>
    <row r="21" spans="2:39" s="9" customFormat="1" ht="12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8">
        <v>0</v>
      </c>
      <c r="U21" s="98">
        <v>0</v>
      </c>
      <c r="V21" s="98">
        <v>0</v>
      </c>
      <c r="W21" s="98">
        <v>0.4</v>
      </c>
      <c r="X21" s="98">
        <v>13</v>
      </c>
      <c r="Y21" s="98">
        <v>36.200000000000003</v>
      </c>
      <c r="Z21" s="172" t="s">
        <v>162</v>
      </c>
      <c r="AA21" s="97">
        <v>1.2</v>
      </c>
      <c r="AB21" s="97">
        <v>25.4</v>
      </c>
      <c r="AC21" s="97">
        <v>0</v>
      </c>
      <c r="AD21" s="97">
        <v>5.3</v>
      </c>
      <c r="AE21" s="97">
        <v>0</v>
      </c>
      <c r="AF21" s="97">
        <v>0</v>
      </c>
      <c r="AG21" s="97">
        <v>0</v>
      </c>
      <c r="AH21" s="97">
        <v>6</v>
      </c>
      <c r="AI21" s="97">
        <v>2</v>
      </c>
      <c r="AJ21" s="22">
        <f t="shared" si="4"/>
        <v>89.5</v>
      </c>
      <c r="AK21" s="20">
        <f t="shared" si="5"/>
        <v>3.0862068965517242</v>
      </c>
    </row>
    <row r="22" spans="2:39" s="9" customFormat="1" ht="12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0.6</v>
      </c>
      <c r="T22" s="98">
        <v>17.3</v>
      </c>
      <c r="U22" s="98">
        <v>9.4</v>
      </c>
      <c r="V22" s="98">
        <v>1.9</v>
      </c>
      <c r="W22" s="98">
        <v>2.1</v>
      </c>
      <c r="X22" s="98">
        <v>65.900000000000006</v>
      </c>
      <c r="Y22" s="98">
        <v>5.6</v>
      </c>
      <c r="Z22" s="172">
        <v>4</v>
      </c>
      <c r="AA22" s="97">
        <v>38.4</v>
      </c>
      <c r="AB22" s="97" t="s">
        <v>162</v>
      </c>
      <c r="AC22" s="97">
        <v>10.9</v>
      </c>
      <c r="AD22" s="97">
        <v>0</v>
      </c>
      <c r="AE22" s="97">
        <v>0</v>
      </c>
      <c r="AF22" s="97">
        <v>0</v>
      </c>
      <c r="AG22" s="97">
        <v>1.2</v>
      </c>
      <c r="AH22" s="97">
        <v>52.3</v>
      </c>
      <c r="AI22" s="97">
        <v>5.6</v>
      </c>
      <c r="AJ22" s="22">
        <f t="shared" si="4"/>
        <v>215.20000000000002</v>
      </c>
      <c r="AK22" s="20">
        <f t="shared" si="5"/>
        <v>7.4206896551724144</v>
      </c>
    </row>
    <row r="23" spans="2:39" s="9" customFormat="1" ht="12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98">
        <v>0.2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98">
        <v>0</v>
      </c>
      <c r="O23" s="98">
        <v>0</v>
      </c>
      <c r="P23" s="98">
        <v>0</v>
      </c>
      <c r="Q23" s="98">
        <v>0</v>
      </c>
      <c r="R23" s="98">
        <v>0</v>
      </c>
      <c r="S23" s="98">
        <v>0</v>
      </c>
      <c r="T23" s="98">
        <v>0</v>
      </c>
      <c r="U23" s="98">
        <v>0</v>
      </c>
      <c r="V23" s="98">
        <v>0.6</v>
      </c>
      <c r="W23" s="98">
        <v>0.4</v>
      </c>
      <c r="X23" s="98">
        <v>24.8</v>
      </c>
      <c r="Y23" s="98">
        <v>3.4</v>
      </c>
      <c r="Z23" s="172">
        <v>18.600000000000001</v>
      </c>
      <c r="AA23" s="97">
        <v>11.7</v>
      </c>
      <c r="AB23" s="97">
        <v>15.5</v>
      </c>
      <c r="AC23" s="97" t="s">
        <v>162</v>
      </c>
      <c r="AD23" s="97">
        <v>19.2</v>
      </c>
      <c r="AE23" s="97">
        <v>0</v>
      </c>
      <c r="AF23" s="97">
        <v>0</v>
      </c>
      <c r="AG23" s="97">
        <v>0</v>
      </c>
      <c r="AH23" s="97">
        <v>13.5</v>
      </c>
      <c r="AI23" s="97" t="s">
        <v>162</v>
      </c>
      <c r="AJ23" s="22">
        <f t="shared" si="4"/>
        <v>107.9</v>
      </c>
      <c r="AK23" s="20">
        <f t="shared" si="5"/>
        <v>3.8535714285714286</v>
      </c>
    </row>
    <row r="24" spans="2:39" s="9" customFormat="1" ht="12.7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98">
        <v>9.4</v>
      </c>
      <c r="G24" s="98">
        <v>2.8</v>
      </c>
      <c r="H24" s="98">
        <v>1</v>
      </c>
      <c r="I24" s="98">
        <v>0.8</v>
      </c>
      <c r="J24" s="98">
        <v>0</v>
      </c>
      <c r="K24" s="98">
        <v>0</v>
      </c>
      <c r="L24" s="98">
        <v>0</v>
      </c>
      <c r="M24" s="98">
        <v>0</v>
      </c>
      <c r="N24" s="98">
        <v>0</v>
      </c>
      <c r="O24" s="98">
        <v>0</v>
      </c>
      <c r="P24" s="98">
        <v>0</v>
      </c>
      <c r="Q24" s="98">
        <v>0</v>
      </c>
      <c r="R24" s="98">
        <v>0.4</v>
      </c>
      <c r="S24" s="98">
        <v>3.6</v>
      </c>
      <c r="T24" s="98">
        <v>25</v>
      </c>
      <c r="U24" s="98">
        <v>8.4</v>
      </c>
      <c r="V24" s="98">
        <v>0</v>
      </c>
      <c r="W24" s="98">
        <v>0</v>
      </c>
      <c r="X24" s="98">
        <v>13.6</v>
      </c>
      <c r="Y24" s="98">
        <v>4.5999999999999996</v>
      </c>
      <c r="Z24" s="172">
        <v>1</v>
      </c>
      <c r="AA24" s="97">
        <v>15</v>
      </c>
      <c r="AB24" s="97">
        <v>0</v>
      </c>
      <c r="AC24" s="97">
        <v>0</v>
      </c>
      <c r="AD24" s="97">
        <v>11.8</v>
      </c>
      <c r="AE24" s="97">
        <v>0</v>
      </c>
      <c r="AF24" s="97">
        <v>19.2</v>
      </c>
      <c r="AG24" s="97">
        <v>0.2</v>
      </c>
      <c r="AH24" s="97">
        <v>61</v>
      </c>
      <c r="AI24" s="97">
        <v>20.6</v>
      </c>
      <c r="AJ24" s="22">
        <f t="shared" ref="AJ24:AJ29" si="6">SUM(F24:AI24)</f>
        <v>198.4</v>
      </c>
      <c r="AK24" s="20">
        <f t="shared" si="5"/>
        <v>6.6133333333333333</v>
      </c>
    </row>
    <row r="25" spans="2:39" s="9" customFormat="1" ht="12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98">
        <v>0.2</v>
      </c>
      <c r="G25" s="98">
        <v>0</v>
      </c>
      <c r="H25" s="98">
        <v>0</v>
      </c>
      <c r="I25" s="98">
        <v>0</v>
      </c>
      <c r="J25" s="98">
        <v>0</v>
      </c>
      <c r="K25" s="98">
        <v>0</v>
      </c>
      <c r="L25" s="98">
        <v>1.8</v>
      </c>
      <c r="M25" s="98">
        <v>0</v>
      </c>
      <c r="N25" s="98">
        <v>0</v>
      </c>
      <c r="O25" s="98">
        <v>0</v>
      </c>
      <c r="P25" s="98">
        <v>0</v>
      </c>
      <c r="Q25" s="98">
        <v>18.399999999999999</v>
      </c>
      <c r="R25" s="98">
        <v>5.6</v>
      </c>
      <c r="S25" s="98">
        <v>3.4</v>
      </c>
      <c r="T25" s="98">
        <v>0</v>
      </c>
      <c r="U25" s="98">
        <v>46</v>
      </c>
      <c r="V25" s="98">
        <v>43.8</v>
      </c>
      <c r="W25" s="98">
        <v>13.2</v>
      </c>
      <c r="X25" s="98">
        <v>13.6</v>
      </c>
      <c r="Y25" s="98">
        <v>2.8</v>
      </c>
      <c r="Z25" s="172">
        <v>24.6</v>
      </c>
      <c r="AA25" s="97">
        <v>21.6</v>
      </c>
      <c r="AB25" s="97">
        <v>0.2</v>
      </c>
      <c r="AC25" s="97">
        <v>7.4</v>
      </c>
      <c r="AD25" s="97">
        <v>6.4</v>
      </c>
      <c r="AE25" s="97">
        <v>14.8</v>
      </c>
      <c r="AF25" s="97">
        <v>9.1999999999999993</v>
      </c>
      <c r="AG25" s="97">
        <v>6.2</v>
      </c>
      <c r="AH25" s="97">
        <v>6.4</v>
      </c>
      <c r="AI25" s="97">
        <v>20.6</v>
      </c>
      <c r="AJ25" s="22">
        <f t="shared" si="6"/>
        <v>266.2</v>
      </c>
      <c r="AK25" s="20">
        <f t="shared" si="5"/>
        <v>8.8733333333333331</v>
      </c>
    </row>
    <row r="26" spans="2:39" s="9" customFormat="1" ht="12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98" t="s">
        <v>162</v>
      </c>
      <c r="G26" s="98" t="s">
        <v>162</v>
      </c>
      <c r="H26" s="98" t="s">
        <v>162</v>
      </c>
      <c r="I26" s="98" t="s">
        <v>162</v>
      </c>
      <c r="J26" s="98">
        <v>0</v>
      </c>
      <c r="K26" s="98">
        <v>0</v>
      </c>
      <c r="L26" s="98">
        <v>0</v>
      </c>
      <c r="M26" s="98">
        <v>0</v>
      </c>
      <c r="N26" s="98" t="s">
        <v>162</v>
      </c>
      <c r="O26" s="98">
        <v>0</v>
      </c>
      <c r="P26" s="98">
        <v>0</v>
      </c>
      <c r="Q26" s="98" t="s">
        <v>162</v>
      </c>
      <c r="R26" s="98">
        <v>0</v>
      </c>
      <c r="S26" s="98">
        <v>0</v>
      </c>
      <c r="T26" s="98">
        <v>0</v>
      </c>
      <c r="U26" s="98" t="s">
        <v>162</v>
      </c>
      <c r="V26" s="98">
        <v>74</v>
      </c>
      <c r="W26" s="98">
        <v>7</v>
      </c>
      <c r="X26" s="98">
        <v>2</v>
      </c>
      <c r="Y26" s="98" t="s">
        <v>162</v>
      </c>
      <c r="Z26" s="172">
        <v>11.5</v>
      </c>
      <c r="AA26" s="97">
        <v>2</v>
      </c>
      <c r="AB26" s="97">
        <v>0</v>
      </c>
      <c r="AC26" s="97">
        <v>0</v>
      </c>
      <c r="AD26" s="97">
        <v>0</v>
      </c>
      <c r="AE26" s="97" t="s">
        <v>162</v>
      </c>
      <c r="AF26" s="97" t="s">
        <v>162</v>
      </c>
      <c r="AG26" s="97">
        <v>0</v>
      </c>
      <c r="AH26" s="97">
        <v>6</v>
      </c>
      <c r="AI26" s="97">
        <v>9</v>
      </c>
      <c r="AJ26" s="22">
        <f t="shared" si="6"/>
        <v>111.5</v>
      </c>
      <c r="AK26" s="20">
        <f>AVERAGE(F26:AI26)</f>
        <v>5.5750000000000002</v>
      </c>
    </row>
    <row r="27" spans="2:39" s="9" customFormat="1" ht="12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0</v>
      </c>
      <c r="N27" s="98">
        <v>0</v>
      </c>
      <c r="O27" s="98">
        <v>0</v>
      </c>
      <c r="P27" s="98">
        <v>0</v>
      </c>
      <c r="Q27" s="98">
        <v>0</v>
      </c>
      <c r="R27" s="98">
        <v>0</v>
      </c>
      <c r="S27" s="98">
        <v>0</v>
      </c>
      <c r="T27" s="98">
        <v>0</v>
      </c>
      <c r="U27" s="98">
        <v>0</v>
      </c>
      <c r="V27" s="98">
        <v>3</v>
      </c>
      <c r="W27" s="98">
        <v>7.5</v>
      </c>
      <c r="X27" s="98">
        <v>0</v>
      </c>
      <c r="Y27" s="98">
        <v>46.6</v>
      </c>
      <c r="Z27" s="172">
        <v>5.6</v>
      </c>
      <c r="AA27" s="97">
        <v>0.9</v>
      </c>
      <c r="AB27" s="97">
        <v>0</v>
      </c>
      <c r="AC27" s="97">
        <v>0</v>
      </c>
      <c r="AD27" s="97">
        <v>1.6</v>
      </c>
      <c r="AE27" s="97">
        <v>0</v>
      </c>
      <c r="AF27" s="97">
        <v>0</v>
      </c>
      <c r="AG27" s="97">
        <v>0</v>
      </c>
      <c r="AH27" s="97">
        <v>0.2</v>
      </c>
      <c r="AI27" s="97">
        <v>12.6</v>
      </c>
      <c r="AJ27" s="22">
        <f t="shared" si="6"/>
        <v>78</v>
      </c>
      <c r="AK27" s="20">
        <f>AVERAGE(F27:AI27)</f>
        <v>2.6</v>
      </c>
    </row>
    <row r="28" spans="2:39" s="9" customFormat="1" ht="12.7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98">
        <v>0</v>
      </c>
      <c r="O28" s="98">
        <v>0</v>
      </c>
      <c r="P28" s="98">
        <v>0</v>
      </c>
      <c r="Q28" s="98">
        <v>0</v>
      </c>
      <c r="R28" s="98">
        <v>0</v>
      </c>
      <c r="S28" s="98">
        <v>0</v>
      </c>
      <c r="T28" s="98">
        <v>0</v>
      </c>
      <c r="U28" s="98">
        <v>0</v>
      </c>
      <c r="V28" s="98">
        <v>1</v>
      </c>
      <c r="W28" s="98">
        <v>2.8</v>
      </c>
      <c r="X28" s="98">
        <v>0</v>
      </c>
      <c r="Y28" s="98">
        <v>17.5</v>
      </c>
      <c r="Z28" s="172">
        <v>57</v>
      </c>
      <c r="AA28" s="97">
        <v>6</v>
      </c>
      <c r="AB28" s="97">
        <v>0</v>
      </c>
      <c r="AC28" s="97">
        <v>0</v>
      </c>
      <c r="AD28" s="97" t="s">
        <v>162</v>
      </c>
      <c r="AE28" s="97">
        <v>0</v>
      </c>
      <c r="AF28" s="97">
        <v>0.5</v>
      </c>
      <c r="AG28" s="97">
        <v>0</v>
      </c>
      <c r="AH28" s="97">
        <v>0.5</v>
      </c>
      <c r="AI28" s="97">
        <v>6</v>
      </c>
      <c r="AJ28" s="22">
        <f t="shared" si="6"/>
        <v>91.3</v>
      </c>
      <c r="AK28" s="20">
        <f>AVERAGE(F28:AI28)</f>
        <v>3.1482758620689655</v>
      </c>
    </row>
    <row r="29" spans="2:39" ht="15" x14ac:dyDescent="0.25">
      <c r="B29" s="17" t="str">
        <f t="shared" ref="B29:B80" si="7">CONCATENATE(C29,"_",D29)</f>
        <v>Altiplano_Los Quintos</v>
      </c>
      <c r="C29" s="17" t="s">
        <v>0</v>
      </c>
      <c r="D29" s="17" t="s">
        <v>50</v>
      </c>
      <c r="E29" s="17" t="s">
        <v>51</v>
      </c>
      <c r="F29" s="169">
        <v>0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0.4</v>
      </c>
      <c r="X29" s="169">
        <v>0</v>
      </c>
      <c r="Y29" s="169">
        <v>0</v>
      </c>
      <c r="Z29" s="169">
        <v>0.2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0.2</v>
      </c>
      <c r="AG29" s="169">
        <v>0.2</v>
      </c>
      <c r="AH29" s="169">
        <v>0</v>
      </c>
      <c r="AI29" s="169">
        <v>0</v>
      </c>
      <c r="AJ29" s="22">
        <f t="shared" si="6"/>
        <v>1</v>
      </c>
      <c r="AK29" s="20">
        <f>AVERAGE(F29:AI29)</f>
        <v>3.3333333333333333E-2</v>
      </c>
    </row>
    <row r="30" spans="2:39" ht="15" x14ac:dyDescent="0.25">
      <c r="B30" s="17" t="str">
        <f t="shared" si="7"/>
        <v>Altiplano_El Cuijal</v>
      </c>
      <c r="C30" s="17" t="s">
        <v>0</v>
      </c>
      <c r="D30" s="17" t="s">
        <v>52</v>
      </c>
      <c r="E30" s="17" t="s">
        <v>61</v>
      </c>
      <c r="F30" s="162" t="s">
        <v>162</v>
      </c>
      <c r="G30" s="162" t="s">
        <v>162</v>
      </c>
      <c r="H30" s="162" t="s">
        <v>162</v>
      </c>
      <c r="I30" s="162" t="s">
        <v>162</v>
      </c>
      <c r="J30" s="162" t="s">
        <v>162</v>
      </c>
      <c r="K30" s="162" t="s">
        <v>162</v>
      </c>
      <c r="L30" s="162" t="s">
        <v>162</v>
      </c>
      <c r="M30" s="162" t="s">
        <v>162</v>
      </c>
      <c r="N30" s="162" t="s">
        <v>162</v>
      </c>
      <c r="O30" s="162" t="s">
        <v>162</v>
      </c>
      <c r="P30" s="162" t="s">
        <v>162</v>
      </c>
      <c r="Q30" s="162" t="s">
        <v>162</v>
      </c>
      <c r="R30" s="162" t="s">
        <v>162</v>
      </c>
      <c r="S30" s="162" t="s">
        <v>162</v>
      </c>
      <c r="T30" s="162" t="s">
        <v>162</v>
      </c>
      <c r="U30" s="162" t="s">
        <v>162</v>
      </c>
      <c r="V30" s="162" t="s">
        <v>162</v>
      </c>
      <c r="W30" s="162" t="s">
        <v>162</v>
      </c>
      <c r="X30" s="162" t="s">
        <v>162</v>
      </c>
      <c r="Y30" s="162" t="s">
        <v>162</v>
      </c>
      <c r="Z30" s="162" t="s">
        <v>162</v>
      </c>
      <c r="AA30" s="162" t="s">
        <v>162</v>
      </c>
      <c r="AB30" s="162" t="s">
        <v>162</v>
      </c>
      <c r="AC30" s="174" t="s">
        <v>162</v>
      </c>
      <c r="AD30" s="162" t="s">
        <v>162</v>
      </c>
      <c r="AE30" s="174" t="s">
        <v>162</v>
      </c>
      <c r="AF30" s="162" t="s">
        <v>162</v>
      </c>
      <c r="AG30" s="174" t="s">
        <v>162</v>
      </c>
      <c r="AH30" s="162" t="s">
        <v>162</v>
      </c>
      <c r="AI30" s="174" t="s">
        <v>162</v>
      </c>
      <c r="AJ30" s="22">
        <f t="shared" ref="AJ30:AJ80" si="8">SUM(F30:AI30)</f>
        <v>0</v>
      </c>
      <c r="AK30" s="20" t="e">
        <f t="shared" ref="AK30:AK80" si="9">AVERAGE(F30:AI30)</f>
        <v>#DIV/0!</v>
      </c>
      <c r="AM30" s="16"/>
    </row>
    <row r="31" spans="2:39" ht="15" x14ac:dyDescent="0.25">
      <c r="B31" s="17" t="str">
        <f t="shared" si="7"/>
        <v>Altiplano_Charcas</v>
      </c>
      <c r="C31" s="17" t="s">
        <v>0</v>
      </c>
      <c r="D31" s="17" t="s">
        <v>54</v>
      </c>
      <c r="E31" s="17" t="s">
        <v>54</v>
      </c>
      <c r="F31" s="169">
        <v>0</v>
      </c>
      <c r="G31" s="169">
        <v>0</v>
      </c>
      <c r="H31" s="169">
        <v>0</v>
      </c>
      <c r="I31" s="169">
        <v>0</v>
      </c>
      <c r="J31" s="169">
        <v>0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0.8</v>
      </c>
      <c r="R31" s="169">
        <v>0</v>
      </c>
      <c r="S31" s="169">
        <v>0</v>
      </c>
      <c r="T31" s="169">
        <v>2.4</v>
      </c>
      <c r="U31" s="169">
        <v>8.1999999999999993</v>
      </c>
      <c r="V31" s="169">
        <v>0.4</v>
      </c>
      <c r="W31" s="169">
        <v>14.2</v>
      </c>
      <c r="X31" s="169">
        <v>5.2</v>
      </c>
      <c r="Y31" s="169">
        <v>0.2</v>
      </c>
      <c r="Z31" s="169">
        <v>11</v>
      </c>
      <c r="AA31" s="169">
        <v>13.2</v>
      </c>
      <c r="AB31" s="169">
        <v>0.6</v>
      </c>
      <c r="AC31" s="169">
        <v>0</v>
      </c>
      <c r="AD31" s="169">
        <v>0</v>
      </c>
      <c r="AE31" s="169">
        <v>0</v>
      </c>
      <c r="AF31" s="169">
        <v>0</v>
      </c>
      <c r="AG31" s="169">
        <v>12.4</v>
      </c>
      <c r="AH31" s="169">
        <v>11.2</v>
      </c>
      <c r="AI31" s="169">
        <v>14.2</v>
      </c>
      <c r="AJ31" s="22">
        <f t="shared" si="8"/>
        <v>94</v>
      </c>
      <c r="AK31" s="20">
        <f t="shared" si="9"/>
        <v>3.1333333333333333</v>
      </c>
    </row>
    <row r="32" spans="2:39" ht="15" x14ac:dyDescent="0.25">
      <c r="B32" s="17" t="str">
        <f t="shared" si="7"/>
        <v>Altiplano_El Huizache</v>
      </c>
      <c r="C32" s="17" t="s">
        <v>0</v>
      </c>
      <c r="D32" s="17" t="s">
        <v>55</v>
      </c>
      <c r="E32" s="17" t="s">
        <v>56</v>
      </c>
      <c r="F32" s="169">
        <v>0</v>
      </c>
      <c r="G32" s="169">
        <v>0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0.2</v>
      </c>
      <c r="U32" s="169">
        <v>0</v>
      </c>
      <c r="V32" s="169">
        <v>15.8</v>
      </c>
      <c r="W32" s="169">
        <v>43.6</v>
      </c>
      <c r="X32" s="169">
        <v>0.8</v>
      </c>
      <c r="Y32" s="169">
        <v>0.4</v>
      </c>
      <c r="Z32" s="169">
        <v>0</v>
      </c>
      <c r="AA32" s="169">
        <v>0</v>
      </c>
      <c r="AB32" s="169">
        <v>0.4</v>
      </c>
      <c r="AC32" s="169">
        <v>0.4</v>
      </c>
      <c r="AD32" s="169">
        <v>0</v>
      </c>
      <c r="AE32" s="169">
        <v>0</v>
      </c>
      <c r="AF32" s="169">
        <v>0</v>
      </c>
      <c r="AG32" s="169">
        <v>0</v>
      </c>
      <c r="AH32" s="169">
        <v>1.6</v>
      </c>
      <c r="AI32" s="169">
        <v>3.8</v>
      </c>
      <c r="AJ32" s="22">
        <f t="shared" si="8"/>
        <v>67</v>
      </c>
      <c r="AK32" s="20">
        <f t="shared" si="9"/>
        <v>2.2333333333333334</v>
      </c>
      <c r="AM32" s="16"/>
    </row>
    <row r="33" spans="2:39" ht="15" x14ac:dyDescent="0.25">
      <c r="B33" s="17" t="str">
        <f t="shared" si="7"/>
        <v>Altiplano_El Vergel</v>
      </c>
      <c r="C33" s="17" t="s">
        <v>0</v>
      </c>
      <c r="D33" s="17" t="s">
        <v>143</v>
      </c>
      <c r="E33" s="17" t="s">
        <v>1</v>
      </c>
      <c r="F33" s="169">
        <v>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22">
        <f t="shared" si="8"/>
        <v>0</v>
      </c>
      <c r="AK33" s="20">
        <f t="shared" si="9"/>
        <v>0</v>
      </c>
    </row>
    <row r="34" spans="2:39" ht="15" x14ac:dyDescent="0.25">
      <c r="B34" s="17" t="str">
        <f t="shared" si="7"/>
        <v xml:space="preserve">Altiplano_Pocitos </v>
      </c>
      <c r="C34" s="17" t="s">
        <v>0</v>
      </c>
      <c r="D34" s="17" t="s">
        <v>57</v>
      </c>
      <c r="E34" s="17" t="s">
        <v>1</v>
      </c>
      <c r="F34" s="169">
        <v>0</v>
      </c>
      <c r="G34" s="169">
        <v>0</v>
      </c>
      <c r="H34" s="169">
        <v>0</v>
      </c>
      <c r="I34" s="169">
        <v>0</v>
      </c>
      <c r="J34" s="169">
        <v>0</v>
      </c>
      <c r="K34" s="169">
        <v>0</v>
      </c>
      <c r="L34" s="169">
        <v>0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7</v>
      </c>
      <c r="U34" s="169">
        <v>7.4</v>
      </c>
      <c r="V34" s="169">
        <v>0.2</v>
      </c>
      <c r="W34" s="169">
        <v>2.2000000000000002</v>
      </c>
      <c r="X34" s="169">
        <v>13</v>
      </c>
      <c r="Y34" s="169">
        <v>0.4</v>
      </c>
      <c r="Z34" s="169">
        <v>4.5999999999999996</v>
      </c>
      <c r="AA34" s="169">
        <v>1</v>
      </c>
      <c r="AB34" s="169">
        <v>0.6</v>
      </c>
      <c r="AC34" s="169">
        <v>4.8</v>
      </c>
      <c r="AD34" s="169">
        <v>0</v>
      </c>
      <c r="AE34" s="169">
        <v>7.2</v>
      </c>
      <c r="AF34" s="169">
        <v>0</v>
      </c>
      <c r="AG34" s="169">
        <v>20</v>
      </c>
      <c r="AH34" s="169">
        <v>17.600000000000001</v>
      </c>
      <c r="AI34" s="169">
        <v>0.6</v>
      </c>
      <c r="AJ34" s="22">
        <f t="shared" si="8"/>
        <v>86.6</v>
      </c>
      <c r="AK34" s="20">
        <f t="shared" si="9"/>
        <v>2.8866666666666663</v>
      </c>
      <c r="AM34" s="16"/>
    </row>
    <row r="35" spans="2:39" ht="15" x14ac:dyDescent="0.25">
      <c r="B35" s="17" t="str">
        <f t="shared" si="7"/>
        <v>Altiplano_Banderillas</v>
      </c>
      <c r="C35" s="17" t="s">
        <v>0</v>
      </c>
      <c r="D35" s="17" t="s">
        <v>58</v>
      </c>
      <c r="E35" s="17" t="s">
        <v>59</v>
      </c>
      <c r="F35" s="169">
        <v>0</v>
      </c>
      <c r="G35" s="169">
        <v>0</v>
      </c>
      <c r="H35" s="169">
        <v>0</v>
      </c>
      <c r="I35" s="169">
        <v>0</v>
      </c>
      <c r="J35" s="169">
        <v>0</v>
      </c>
      <c r="K35" s="169">
        <v>0</v>
      </c>
      <c r="L35" s="169">
        <v>3.2</v>
      </c>
      <c r="M35" s="169">
        <v>7.2</v>
      </c>
      <c r="N35" s="169">
        <v>0</v>
      </c>
      <c r="O35" s="169">
        <v>0</v>
      </c>
      <c r="P35" s="169">
        <v>0</v>
      </c>
      <c r="Q35" s="169">
        <v>0.2</v>
      </c>
      <c r="R35" s="169">
        <v>0</v>
      </c>
      <c r="S35" s="169">
        <v>1.2</v>
      </c>
      <c r="T35" s="169">
        <v>24.4</v>
      </c>
      <c r="U35" s="169">
        <v>8.1999999999999993</v>
      </c>
      <c r="V35" s="169">
        <v>14.8</v>
      </c>
      <c r="W35" s="169">
        <v>5</v>
      </c>
      <c r="X35" s="169">
        <v>3.4</v>
      </c>
      <c r="Y35" s="169">
        <v>22.2</v>
      </c>
      <c r="Z35" s="169">
        <v>16.600000000000001</v>
      </c>
      <c r="AA35" s="169">
        <v>27.4</v>
      </c>
      <c r="AB35" s="169">
        <v>0</v>
      </c>
      <c r="AC35" s="169">
        <v>0.8</v>
      </c>
      <c r="AD35" s="169">
        <v>0</v>
      </c>
      <c r="AE35" s="169">
        <v>0</v>
      </c>
      <c r="AF35" s="169">
        <v>0</v>
      </c>
      <c r="AG35" s="169">
        <v>2</v>
      </c>
      <c r="AH35" s="169">
        <v>6</v>
      </c>
      <c r="AI35" s="169">
        <v>24.2</v>
      </c>
      <c r="AJ35" s="22">
        <f t="shared" si="8"/>
        <v>166.8</v>
      </c>
      <c r="AK35" s="20">
        <f t="shared" si="9"/>
        <v>5.5600000000000005</v>
      </c>
    </row>
    <row r="36" spans="2:39" ht="15" x14ac:dyDescent="0.25">
      <c r="B36" s="17" t="str">
        <f t="shared" si="7"/>
        <v>Altiplano_Sabanillas</v>
      </c>
      <c r="C36" s="17" t="s">
        <v>0</v>
      </c>
      <c r="D36" s="17" t="s">
        <v>60</v>
      </c>
      <c r="E36" s="17" t="s">
        <v>61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22">
        <f t="shared" si="8"/>
        <v>0</v>
      </c>
      <c r="AK36" s="20">
        <f t="shared" si="9"/>
        <v>0</v>
      </c>
      <c r="AM36" s="16"/>
    </row>
    <row r="37" spans="2:39" ht="15" x14ac:dyDescent="0.25">
      <c r="B37" s="17" t="str">
        <f t="shared" si="7"/>
        <v>Altiplano_BuenaVista</v>
      </c>
      <c r="C37" s="17" t="s">
        <v>0</v>
      </c>
      <c r="D37" s="17" t="s">
        <v>62</v>
      </c>
      <c r="E37" s="17" t="s">
        <v>63</v>
      </c>
      <c r="F37" s="169">
        <v>9</v>
      </c>
      <c r="G37" s="169">
        <v>0</v>
      </c>
      <c r="H37" s="169">
        <v>0</v>
      </c>
      <c r="I37" s="169">
        <v>0</v>
      </c>
      <c r="J37" s="169">
        <v>0</v>
      </c>
      <c r="K37" s="169">
        <v>0.2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1.2</v>
      </c>
      <c r="R37" s="169">
        <v>0</v>
      </c>
      <c r="S37" s="169">
        <v>0</v>
      </c>
      <c r="T37" s="169">
        <v>11.4</v>
      </c>
      <c r="U37" s="169">
        <v>1</v>
      </c>
      <c r="V37" s="169">
        <v>5.6</v>
      </c>
      <c r="W37" s="169">
        <v>29</v>
      </c>
      <c r="X37" s="169">
        <v>0.2</v>
      </c>
      <c r="Y37" s="169">
        <v>1.2</v>
      </c>
      <c r="Z37" s="169">
        <v>14.8</v>
      </c>
      <c r="AA37" s="169">
        <v>2</v>
      </c>
      <c r="AB37" s="169">
        <v>0</v>
      </c>
      <c r="AC37" s="169">
        <v>0</v>
      </c>
      <c r="AD37" s="169">
        <v>0.4</v>
      </c>
      <c r="AE37" s="169">
        <v>0</v>
      </c>
      <c r="AF37" s="169">
        <v>4.8</v>
      </c>
      <c r="AG37" s="169">
        <v>4.2</v>
      </c>
      <c r="AH37" s="169">
        <v>0.4</v>
      </c>
      <c r="AI37" s="169">
        <v>1</v>
      </c>
      <c r="AJ37" s="22">
        <f t="shared" si="8"/>
        <v>86.40000000000002</v>
      </c>
      <c r="AK37" s="20">
        <f t="shared" si="9"/>
        <v>2.8800000000000008</v>
      </c>
    </row>
    <row r="38" spans="2:39" ht="15" x14ac:dyDescent="0.25">
      <c r="B38" s="17" t="str">
        <f t="shared" si="7"/>
        <v>Altiplano_La Terquedad</v>
      </c>
      <c r="C38" s="17" t="s">
        <v>0</v>
      </c>
      <c r="D38" s="17" t="s">
        <v>64</v>
      </c>
      <c r="E38" s="17" t="s">
        <v>63</v>
      </c>
      <c r="F38" s="169">
        <v>0</v>
      </c>
      <c r="G38" s="169">
        <v>0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0.2</v>
      </c>
      <c r="V38" s="169">
        <v>4.2</v>
      </c>
      <c r="W38" s="169">
        <v>5</v>
      </c>
      <c r="X38" s="169">
        <v>0</v>
      </c>
      <c r="Y38" s="169">
        <v>11.8</v>
      </c>
      <c r="Z38" s="169">
        <v>1.4</v>
      </c>
      <c r="AA38" s="169">
        <v>1.8</v>
      </c>
      <c r="AB38" s="169">
        <v>0.6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0.4</v>
      </c>
      <c r="AI38" s="169">
        <v>3.4</v>
      </c>
      <c r="AJ38" s="22">
        <f t="shared" si="8"/>
        <v>28.8</v>
      </c>
      <c r="AK38" s="20">
        <f t="shared" si="9"/>
        <v>0.96000000000000008</v>
      </c>
      <c r="AM38" s="16"/>
    </row>
    <row r="39" spans="2:39" ht="15" x14ac:dyDescent="0.25">
      <c r="B39" s="17" t="str">
        <f t="shared" si="7"/>
        <v>Altiplano_BuenaVista</v>
      </c>
      <c r="C39" s="17" t="s">
        <v>0</v>
      </c>
      <c r="D39" s="17" t="s">
        <v>62</v>
      </c>
      <c r="E39" s="17" t="s">
        <v>65</v>
      </c>
      <c r="F39" s="175" t="s">
        <v>162</v>
      </c>
      <c r="G39" s="169">
        <v>0</v>
      </c>
      <c r="H39" s="169">
        <v>0</v>
      </c>
      <c r="I39" s="175" t="s">
        <v>162</v>
      </c>
      <c r="J39" s="175" t="s">
        <v>162</v>
      </c>
      <c r="K39" s="175" t="s">
        <v>162</v>
      </c>
      <c r="L39" s="169">
        <v>1.6</v>
      </c>
      <c r="M39" s="175" t="s">
        <v>162</v>
      </c>
      <c r="N39" s="175" t="s">
        <v>162</v>
      </c>
      <c r="O39" s="175" t="s">
        <v>162</v>
      </c>
      <c r="P39" s="175" t="s">
        <v>162</v>
      </c>
      <c r="Q39" s="175" t="s">
        <v>162</v>
      </c>
      <c r="R39" s="169">
        <v>0</v>
      </c>
      <c r="S39" s="169">
        <v>0</v>
      </c>
      <c r="T39" s="175" t="s">
        <v>162</v>
      </c>
      <c r="U39" s="169">
        <v>0</v>
      </c>
      <c r="V39" s="169">
        <v>1.6</v>
      </c>
      <c r="W39" s="169">
        <v>0.8</v>
      </c>
      <c r="X39" s="169">
        <v>0</v>
      </c>
      <c r="Y39" s="169">
        <v>1.6</v>
      </c>
      <c r="Z39" s="169">
        <v>12</v>
      </c>
      <c r="AA39" s="169">
        <v>11</v>
      </c>
      <c r="AB39" s="169">
        <v>0</v>
      </c>
      <c r="AC39" s="169">
        <v>0</v>
      </c>
      <c r="AD39" s="169">
        <v>0</v>
      </c>
      <c r="AE39" s="169">
        <v>0</v>
      </c>
      <c r="AF39" s="169">
        <v>0</v>
      </c>
      <c r="AG39" s="169">
        <v>0</v>
      </c>
      <c r="AH39" s="169">
        <v>1</v>
      </c>
      <c r="AI39" s="169">
        <v>0.2</v>
      </c>
      <c r="AJ39" s="22">
        <f t="shared" si="8"/>
        <v>29.8</v>
      </c>
      <c r="AK39" s="20">
        <f t="shared" si="9"/>
        <v>1.49</v>
      </c>
    </row>
    <row r="40" spans="2:39" ht="15" x14ac:dyDescent="0.25">
      <c r="B40" s="17" t="str">
        <f t="shared" si="7"/>
        <v>Altiplano_La Dulce</v>
      </c>
      <c r="C40" s="17" t="s">
        <v>0</v>
      </c>
      <c r="D40" s="17" t="s">
        <v>66</v>
      </c>
      <c r="E40" s="17" t="s">
        <v>65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22">
        <f t="shared" si="8"/>
        <v>0</v>
      </c>
      <c r="AK40" s="20">
        <f t="shared" si="9"/>
        <v>0</v>
      </c>
      <c r="AM40" s="16"/>
    </row>
    <row r="41" spans="2:39" ht="15" x14ac:dyDescent="0.25">
      <c r="B41" s="17" t="str">
        <f t="shared" si="7"/>
        <v>Altiplano_Yoliatl</v>
      </c>
      <c r="C41" s="17" t="s">
        <v>0</v>
      </c>
      <c r="D41" s="17" t="s">
        <v>67</v>
      </c>
      <c r="E41" s="17" t="s">
        <v>65</v>
      </c>
      <c r="F41" s="169">
        <v>0</v>
      </c>
      <c r="G41" s="169">
        <v>0</v>
      </c>
      <c r="H41" s="169">
        <v>0</v>
      </c>
      <c r="I41" s="169">
        <v>0</v>
      </c>
      <c r="J41" s="169">
        <v>0</v>
      </c>
      <c r="K41" s="169">
        <v>0</v>
      </c>
      <c r="L41" s="169">
        <v>2</v>
      </c>
      <c r="M41" s="169">
        <v>1</v>
      </c>
      <c r="N41" s="169">
        <v>0</v>
      </c>
      <c r="O41" s="169">
        <v>0</v>
      </c>
      <c r="P41" s="169">
        <v>1.6</v>
      </c>
      <c r="Q41" s="169">
        <v>0.2</v>
      </c>
      <c r="R41" s="169">
        <v>0.2</v>
      </c>
      <c r="S41" s="169">
        <v>0</v>
      </c>
      <c r="T41" s="169">
        <v>18.8</v>
      </c>
      <c r="U41" s="169">
        <v>3.4</v>
      </c>
      <c r="V41" s="169">
        <v>4.8</v>
      </c>
      <c r="W41" s="169">
        <v>11.4</v>
      </c>
      <c r="X41" s="169">
        <v>0</v>
      </c>
      <c r="Y41" s="169">
        <v>9.1999999999999993</v>
      </c>
      <c r="Z41" s="169">
        <v>6.4</v>
      </c>
      <c r="AA41" s="169">
        <v>23.8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0.6</v>
      </c>
      <c r="AH41" s="169">
        <v>5.4</v>
      </c>
      <c r="AI41" s="169">
        <v>2.8</v>
      </c>
      <c r="AJ41" s="22">
        <f t="shared" si="8"/>
        <v>91.6</v>
      </c>
      <c r="AK41" s="20">
        <f t="shared" si="9"/>
        <v>3.0533333333333332</v>
      </c>
    </row>
    <row r="42" spans="2:39" s="83" customFormat="1" ht="15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60">
        <v>0</v>
      </c>
      <c r="G42" s="161">
        <v>0</v>
      </c>
      <c r="H42" s="160">
        <v>0</v>
      </c>
      <c r="I42" s="161">
        <v>0</v>
      </c>
      <c r="J42" s="160">
        <v>0</v>
      </c>
      <c r="K42" s="161">
        <v>0</v>
      </c>
      <c r="L42" s="160">
        <v>0</v>
      </c>
      <c r="M42" s="161">
        <v>0</v>
      </c>
      <c r="N42" s="160">
        <v>0</v>
      </c>
      <c r="O42" s="161">
        <v>0</v>
      </c>
      <c r="P42" s="160">
        <v>0</v>
      </c>
      <c r="Q42" s="161">
        <v>0</v>
      </c>
      <c r="R42" s="160">
        <v>0</v>
      </c>
      <c r="S42" s="161">
        <v>0</v>
      </c>
      <c r="T42" s="160">
        <v>0</v>
      </c>
      <c r="U42" s="161">
        <v>0.6</v>
      </c>
      <c r="V42" s="160">
        <v>21.6</v>
      </c>
      <c r="W42" s="161">
        <v>11.6</v>
      </c>
      <c r="X42" s="160">
        <v>0</v>
      </c>
      <c r="Y42" s="161">
        <v>12.6</v>
      </c>
      <c r="Z42" s="160">
        <v>1</v>
      </c>
      <c r="AA42" s="161">
        <v>20.399999999999999</v>
      </c>
      <c r="AB42" s="160">
        <v>1.8</v>
      </c>
      <c r="AC42" s="161">
        <v>0</v>
      </c>
      <c r="AD42" s="160">
        <v>0</v>
      </c>
      <c r="AE42" s="161">
        <v>0</v>
      </c>
      <c r="AF42" s="160">
        <v>0</v>
      </c>
      <c r="AG42" s="161">
        <v>0</v>
      </c>
      <c r="AH42" s="160">
        <v>0.2</v>
      </c>
      <c r="AI42" s="161">
        <v>15</v>
      </c>
      <c r="AJ42" s="22">
        <f t="shared" si="8"/>
        <v>84.800000000000011</v>
      </c>
      <c r="AK42" s="20">
        <f t="shared" si="9"/>
        <v>2.8266666666666671</v>
      </c>
    </row>
    <row r="43" spans="2:39" s="83" customFormat="1" ht="15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69">
        <v>0</v>
      </c>
      <c r="G43" s="169">
        <v>0</v>
      </c>
      <c r="H43" s="169">
        <v>1.4</v>
      </c>
      <c r="I43" s="169">
        <v>0</v>
      </c>
      <c r="J43" s="169">
        <v>0</v>
      </c>
      <c r="K43" s="169">
        <v>0</v>
      </c>
      <c r="L43" s="169">
        <v>0</v>
      </c>
      <c r="M43" s="169">
        <v>3.2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11.6</v>
      </c>
      <c r="U43" s="169">
        <v>11.6</v>
      </c>
      <c r="V43" s="169">
        <v>6.4</v>
      </c>
      <c r="W43" s="169">
        <v>10.4</v>
      </c>
      <c r="X43" s="169">
        <v>2.6</v>
      </c>
      <c r="Y43" s="169">
        <v>26.6</v>
      </c>
      <c r="Z43" s="169">
        <v>14</v>
      </c>
      <c r="AA43" s="169">
        <v>35</v>
      </c>
      <c r="AB43" s="169">
        <v>0</v>
      </c>
      <c r="AC43" s="169">
        <v>0</v>
      </c>
      <c r="AD43" s="169">
        <v>0</v>
      </c>
      <c r="AE43" s="169">
        <v>0</v>
      </c>
      <c r="AF43" s="169">
        <v>7.8</v>
      </c>
      <c r="AG43" s="169">
        <v>7.8</v>
      </c>
      <c r="AH43" s="169">
        <v>28.6</v>
      </c>
      <c r="AI43" s="169">
        <v>3.6</v>
      </c>
      <c r="AJ43" s="22">
        <f t="shared" si="8"/>
        <v>170.6</v>
      </c>
      <c r="AK43" s="20">
        <f t="shared" si="9"/>
        <v>5.6866666666666665</v>
      </c>
    </row>
    <row r="44" spans="2:39" s="83" customFormat="1" ht="15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69">
        <v>0</v>
      </c>
      <c r="G44" s="169">
        <v>0</v>
      </c>
      <c r="H44" s="169">
        <v>20.6</v>
      </c>
      <c r="I44" s="169">
        <v>0</v>
      </c>
      <c r="J44" s="169">
        <v>0</v>
      </c>
      <c r="K44" s="169">
        <v>0</v>
      </c>
      <c r="L44" s="169">
        <v>2.4</v>
      </c>
      <c r="M44" s="169">
        <v>2.2000000000000002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11.6</v>
      </c>
      <c r="U44" s="169">
        <v>8</v>
      </c>
      <c r="V44" s="169">
        <v>6.8</v>
      </c>
      <c r="W44" s="169">
        <v>1.4</v>
      </c>
      <c r="X44" s="169">
        <v>5.4</v>
      </c>
      <c r="Y44" s="169">
        <v>4</v>
      </c>
      <c r="Z44" s="169">
        <v>15</v>
      </c>
      <c r="AA44" s="175" t="s">
        <v>162</v>
      </c>
      <c r="AB44" s="169">
        <v>0</v>
      </c>
      <c r="AC44" s="169">
        <v>0</v>
      </c>
      <c r="AD44" s="169">
        <v>0</v>
      </c>
      <c r="AE44" s="169">
        <v>1.8</v>
      </c>
      <c r="AF44" s="169">
        <v>2.6</v>
      </c>
      <c r="AG44" s="169">
        <v>3.2</v>
      </c>
      <c r="AH44" s="169">
        <v>13</v>
      </c>
      <c r="AI44" s="169">
        <v>9.6</v>
      </c>
      <c r="AJ44" s="22">
        <f t="shared" si="8"/>
        <v>107.59999999999998</v>
      </c>
      <c r="AK44" s="20">
        <f t="shared" si="9"/>
        <v>3.7103448275862063</v>
      </c>
    </row>
    <row r="45" spans="2:39" s="83" customFormat="1" ht="15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69">
        <v>0</v>
      </c>
      <c r="G45" s="169">
        <v>0</v>
      </c>
      <c r="H45" s="169">
        <v>0</v>
      </c>
      <c r="I45" s="169">
        <v>0</v>
      </c>
      <c r="J45" s="169">
        <v>0</v>
      </c>
      <c r="K45" s="169">
        <v>0</v>
      </c>
      <c r="L45" s="169">
        <v>8.8000000000000007</v>
      </c>
      <c r="M45" s="169">
        <v>0.8</v>
      </c>
      <c r="N45" s="169">
        <v>0</v>
      </c>
      <c r="O45" s="169">
        <v>0</v>
      </c>
      <c r="P45" s="169">
        <v>0.4</v>
      </c>
      <c r="Q45" s="169">
        <v>0.2</v>
      </c>
      <c r="R45" s="169">
        <v>0</v>
      </c>
      <c r="S45" s="169">
        <v>0</v>
      </c>
      <c r="T45" s="169">
        <v>12</v>
      </c>
      <c r="U45" s="169">
        <v>9.4</v>
      </c>
      <c r="V45" s="169">
        <v>4.2</v>
      </c>
      <c r="W45" s="169">
        <v>5.6</v>
      </c>
      <c r="X45" s="169">
        <v>0.6</v>
      </c>
      <c r="Y45" s="169">
        <v>15.2</v>
      </c>
      <c r="Z45" s="169">
        <v>36</v>
      </c>
      <c r="AA45" s="169">
        <v>13.6</v>
      </c>
      <c r="AB45" s="169">
        <v>0</v>
      </c>
      <c r="AC45" s="169">
        <v>0</v>
      </c>
      <c r="AD45" s="169">
        <v>0.2</v>
      </c>
      <c r="AE45" s="169">
        <v>0</v>
      </c>
      <c r="AF45" s="169">
        <v>0</v>
      </c>
      <c r="AG45" s="169">
        <v>1</v>
      </c>
      <c r="AH45" s="169">
        <v>21.4</v>
      </c>
      <c r="AI45" s="169">
        <v>10.199999999999999</v>
      </c>
      <c r="AJ45" s="22">
        <f t="shared" si="8"/>
        <v>139.6</v>
      </c>
      <c r="AK45" s="20">
        <f t="shared" si="9"/>
        <v>4.6533333333333333</v>
      </c>
    </row>
    <row r="46" spans="2:39" s="83" customFormat="1" ht="15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69">
        <v>0</v>
      </c>
      <c r="G46" s="169">
        <v>0</v>
      </c>
      <c r="H46" s="169">
        <v>1</v>
      </c>
      <c r="I46" s="169">
        <v>0.4</v>
      </c>
      <c r="J46" s="169">
        <v>0</v>
      </c>
      <c r="K46" s="169">
        <v>0</v>
      </c>
      <c r="L46" s="169">
        <v>11.8</v>
      </c>
      <c r="M46" s="169">
        <v>6.8</v>
      </c>
      <c r="N46" s="169">
        <v>0</v>
      </c>
      <c r="O46" s="169">
        <v>0</v>
      </c>
      <c r="P46" s="169">
        <v>2.4</v>
      </c>
      <c r="Q46" s="169">
        <v>0</v>
      </c>
      <c r="R46" s="169">
        <v>0</v>
      </c>
      <c r="S46" s="169">
        <v>0</v>
      </c>
      <c r="T46" s="169">
        <v>8.1999999999999993</v>
      </c>
      <c r="U46" s="169">
        <v>20.6</v>
      </c>
      <c r="V46" s="169">
        <v>27.4</v>
      </c>
      <c r="W46" s="169">
        <v>17.2</v>
      </c>
      <c r="X46" s="169">
        <v>0</v>
      </c>
      <c r="Y46" s="169">
        <v>5.6</v>
      </c>
      <c r="Z46" s="169">
        <v>1.2</v>
      </c>
      <c r="AA46" s="169">
        <v>32.799999999999997</v>
      </c>
      <c r="AB46" s="169">
        <v>0</v>
      </c>
      <c r="AC46" s="169">
        <v>0</v>
      </c>
      <c r="AD46" s="169">
        <v>0</v>
      </c>
      <c r="AE46" s="169">
        <v>0</v>
      </c>
      <c r="AF46" s="169">
        <v>2.6</v>
      </c>
      <c r="AG46" s="169">
        <v>0.2</v>
      </c>
      <c r="AH46" s="169">
        <v>17.600000000000001</v>
      </c>
      <c r="AI46" s="169">
        <v>15</v>
      </c>
      <c r="AJ46" s="22">
        <f t="shared" si="8"/>
        <v>170.79999999999995</v>
      </c>
      <c r="AK46" s="20">
        <f t="shared" si="9"/>
        <v>5.6933333333333316</v>
      </c>
    </row>
    <row r="47" spans="2:39" ht="15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70">
        <v>0</v>
      </c>
      <c r="G47" s="170">
        <v>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1.8</v>
      </c>
      <c r="V47" s="170">
        <v>8</v>
      </c>
      <c r="W47" s="170">
        <v>4.4000000000000004</v>
      </c>
      <c r="X47" s="170">
        <v>0.2</v>
      </c>
      <c r="Y47" s="170">
        <v>15.8</v>
      </c>
      <c r="Z47" s="170">
        <v>0.6</v>
      </c>
      <c r="AA47" s="170">
        <v>21.4</v>
      </c>
      <c r="AB47" s="170">
        <v>0</v>
      </c>
      <c r="AC47" s="170">
        <v>0</v>
      </c>
      <c r="AD47" s="170">
        <v>0.4</v>
      </c>
      <c r="AE47" s="170">
        <v>0</v>
      </c>
      <c r="AF47" s="170">
        <v>0</v>
      </c>
      <c r="AG47" s="170">
        <v>0</v>
      </c>
      <c r="AH47" s="170">
        <v>6.2</v>
      </c>
      <c r="AI47" s="171">
        <v>22.8</v>
      </c>
      <c r="AJ47" s="22">
        <f>SUM(F47:AI47)</f>
        <v>81.600000000000009</v>
      </c>
      <c r="AK47" s="20">
        <f>AVERAGE(F47:AI47)</f>
        <v>2.72</v>
      </c>
      <c r="AM47" s="16"/>
    </row>
    <row r="48" spans="2:39" ht="15" x14ac:dyDescent="0.25">
      <c r="B48" s="17" t="str">
        <f t="shared" si="7"/>
        <v>Centro_Benito Juárez</v>
      </c>
      <c r="C48" s="139" t="s">
        <v>28</v>
      </c>
      <c r="D48" s="139" t="s">
        <v>68</v>
      </c>
      <c r="E48" s="139" t="s">
        <v>69</v>
      </c>
      <c r="F48" s="170">
        <v>0</v>
      </c>
      <c r="G48" s="170">
        <v>0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2.4</v>
      </c>
      <c r="R48" s="170">
        <v>0</v>
      </c>
      <c r="S48" s="170">
        <v>0</v>
      </c>
      <c r="T48" s="170">
        <v>0</v>
      </c>
      <c r="U48" s="170">
        <v>5.4</v>
      </c>
      <c r="V48" s="170">
        <v>3.6</v>
      </c>
      <c r="W48" s="170">
        <v>0</v>
      </c>
      <c r="X48" s="170">
        <v>0</v>
      </c>
      <c r="Y48" s="170">
        <v>4.8</v>
      </c>
      <c r="Z48" s="170">
        <v>2.4</v>
      </c>
      <c r="AA48" s="170">
        <v>22.4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14.8</v>
      </c>
      <c r="AI48" s="168" t="s">
        <v>162</v>
      </c>
      <c r="AJ48" s="22">
        <f t="shared" si="8"/>
        <v>55.8</v>
      </c>
      <c r="AK48" s="20">
        <f t="shared" si="9"/>
        <v>1.9241379310344826</v>
      </c>
      <c r="AM48" s="16"/>
    </row>
    <row r="49" spans="2:39" ht="15" x14ac:dyDescent="0.25">
      <c r="B49" s="17" t="str">
        <f t="shared" si="7"/>
        <v>Centro_El Polvorín</v>
      </c>
      <c r="C49" s="139" t="s">
        <v>28</v>
      </c>
      <c r="D49" s="139" t="s">
        <v>70</v>
      </c>
      <c r="E49" s="139" t="s">
        <v>71</v>
      </c>
      <c r="F49" s="170">
        <v>0</v>
      </c>
      <c r="G49" s="170">
        <v>0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8.6</v>
      </c>
      <c r="V49" s="170">
        <v>0.4</v>
      </c>
      <c r="W49" s="170">
        <v>0</v>
      </c>
      <c r="X49" s="170">
        <v>0</v>
      </c>
      <c r="Y49" s="170">
        <v>2.2000000000000002</v>
      </c>
      <c r="Z49" s="170">
        <v>24.6</v>
      </c>
      <c r="AA49" s="170">
        <v>20.2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1.8</v>
      </c>
      <c r="AH49" s="170">
        <v>1</v>
      </c>
      <c r="AI49" s="170">
        <v>1</v>
      </c>
      <c r="AJ49" s="22">
        <f t="shared" si="8"/>
        <v>59.8</v>
      </c>
      <c r="AK49" s="20">
        <f t="shared" si="9"/>
        <v>1.9933333333333332</v>
      </c>
    </row>
    <row r="50" spans="2:39" ht="15" x14ac:dyDescent="0.25">
      <c r="B50" s="17" t="str">
        <f t="shared" si="7"/>
        <v xml:space="preserve">Centro_Santa Clara </v>
      </c>
      <c r="C50" s="139" t="s">
        <v>28</v>
      </c>
      <c r="D50" s="139" t="s">
        <v>72</v>
      </c>
      <c r="E50" s="139" t="s">
        <v>4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0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55.8</v>
      </c>
      <c r="V50" s="170">
        <v>0.4</v>
      </c>
      <c r="W50" s="170">
        <v>0.2</v>
      </c>
      <c r="X50" s="170">
        <v>1.2</v>
      </c>
      <c r="Y50" s="170">
        <v>2.8</v>
      </c>
      <c r="Z50" s="170">
        <v>17.2</v>
      </c>
      <c r="AA50" s="170">
        <v>24.4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0">
        <v>0.2</v>
      </c>
      <c r="AH50" s="170">
        <v>0</v>
      </c>
      <c r="AI50" s="170">
        <v>4</v>
      </c>
      <c r="AJ50" s="22">
        <f t="shared" si="8"/>
        <v>106.2</v>
      </c>
      <c r="AK50" s="20">
        <f t="shared" si="9"/>
        <v>3.54</v>
      </c>
      <c r="AM50" s="16"/>
    </row>
    <row r="51" spans="2:39" ht="15" x14ac:dyDescent="0.25">
      <c r="B51" s="17" t="str">
        <f t="shared" si="7"/>
        <v>Centro_INIFAP San Luis</v>
      </c>
      <c r="C51" s="139" t="s">
        <v>28</v>
      </c>
      <c r="D51" s="139" t="s">
        <v>122</v>
      </c>
      <c r="E51" s="139" t="s">
        <v>124</v>
      </c>
      <c r="F51" s="170">
        <v>0</v>
      </c>
      <c r="G51" s="170">
        <v>0</v>
      </c>
      <c r="H51" s="170">
        <v>0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29.4</v>
      </c>
      <c r="V51" s="170">
        <v>3</v>
      </c>
      <c r="W51" s="170">
        <v>0.6</v>
      </c>
      <c r="X51" s="170">
        <v>0</v>
      </c>
      <c r="Y51" s="170">
        <v>0</v>
      </c>
      <c r="Z51" s="170">
        <v>1.4</v>
      </c>
      <c r="AA51" s="170">
        <v>15.6</v>
      </c>
      <c r="AB51" s="170">
        <v>0.8</v>
      </c>
      <c r="AC51" s="170">
        <v>0</v>
      </c>
      <c r="AD51" s="170">
        <v>0</v>
      </c>
      <c r="AE51" s="170">
        <v>0</v>
      </c>
      <c r="AF51" s="170">
        <v>0</v>
      </c>
      <c r="AG51" s="170">
        <v>0</v>
      </c>
      <c r="AH51" s="170">
        <v>15.4</v>
      </c>
      <c r="AI51" s="170">
        <v>7.2</v>
      </c>
      <c r="AJ51" s="22">
        <f t="shared" si="8"/>
        <v>73.400000000000006</v>
      </c>
      <c r="AK51" s="20">
        <f t="shared" si="9"/>
        <v>2.4466666666666668</v>
      </c>
    </row>
    <row r="52" spans="2:39" ht="15" x14ac:dyDescent="0.25">
      <c r="B52" s="17" t="str">
        <f t="shared" si="7"/>
        <v>Centro_La Lugarda</v>
      </c>
      <c r="C52" s="139" t="s">
        <v>28</v>
      </c>
      <c r="D52" s="139" t="s">
        <v>74</v>
      </c>
      <c r="E52" s="139" t="s">
        <v>75</v>
      </c>
      <c r="F52" s="170">
        <v>0</v>
      </c>
      <c r="G52" s="170">
        <v>0</v>
      </c>
      <c r="H52" s="170">
        <v>0</v>
      </c>
      <c r="I52" s="170">
        <v>0</v>
      </c>
      <c r="J52" s="170">
        <v>0</v>
      </c>
      <c r="K52" s="170">
        <v>38.4</v>
      </c>
      <c r="L52" s="170">
        <v>1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1.6</v>
      </c>
      <c r="S52" s="170">
        <v>0</v>
      </c>
      <c r="T52" s="170">
        <v>0</v>
      </c>
      <c r="U52" s="170">
        <v>11.4</v>
      </c>
      <c r="V52" s="170">
        <v>5.8</v>
      </c>
      <c r="W52" s="170">
        <v>14.6</v>
      </c>
      <c r="X52" s="170">
        <v>0</v>
      </c>
      <c r="Y52" s="170">
        <v>6.6</v>
      </c>
      <c r="Z52" s="170">
        <v>24.2</v>
      </c>
      <c r="AA52" s="170">
        <v>11</v>
      </c>
      <c r="AB52" s="170">
        <v>0.2</v>
      </c>
      <c r="AC52" s="170">
        <v>0</v>
      </c>
      <c r="AD52" s="170">
        <v>0</v>
      </c>
      <c r="AE52" s="170">
        <v>0</v>
      </c>
      <c r="AF52" s="170">
        <v>0</v>
      </c>
      <c r="AG52" s="170">
        <v>1.6</v>
      </c>
      <c r="AH52" s="170">
        <v>8.6</v>
      </c>
      <c r="AI52" s="170">
        <v>36</v>
      </c>
      <c r="AJ52" s="22">
        <f t="shared" si="8"/>
        <v>161</v>
      </c>
      <c r="AK52" s="20">
        <f t="shared" si="9"/>
        <v>5.3666666666666663</v>
      </c>
      <c r="AM52" s="16"/>
    </row>
    <row r="53" spans="2:39" ht="15" x14ac:dyDescent="0.25">
      <c r="B53" s="17" t="str">
        <f t="shared" si="7"/>
        <v>Centro_La Purisima</v>
      </c>
      <c r="C53" s="139" t="s">
        <v>28</v>
      </c>
      <c r="D53" s="139" t="s">
        <v>76</v>
      </c>
      <c r="E53" s="139" t="s">
        <v>77</v>
      </c>
      <c r="F53" s="170">
        <v>0</v>
      </c>
      <c r="G53" s="170">
        <v>0</v>
      </c>
      <c r="H53" s="170">
        <v>0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1.8</v>
      </c>
      <c r="V53" s="170">
        <v>0.2</v>
      </c>
      <c r="W53" s="170">
        <v>2</v>
      </c>
      <c r="X53" s="170">
        <v>0</v>
      </c>
      <c r="Y53" s="170">
        <v>19.2</v>
      </c>
      <c r="Z53" s="170">
        <v>19.8</v>
      </c>
      <c r="AA53" s="170">
        <v>13.8</v>
      </c>
      <c r="AB53" s="170">
        <v>0.2</v>
      </c>
      <c r="AC53" s="170">
        <v>0</v>
      </c>
      <c r="AD53" s="170">
        <v>0</v>
      </c>
      <c r="AE53" s="170">
        <v>0</v>
      </c>
      <c r="AF53" s="170">
        <v>0</v>
      </c>
      <c r="AG53" s="170">
        <v>0</v>
      </c>
      <c r="AH53" s="170">
        <v>9.4</v>
      </c>
      <c r="AI53" s="170">
        <v>43.8</v>
      </c>
      <c r="AJ53" s="22">
        <f t="shared" si="8"/>
        <v>110.2</v>
      </c>
      <c r="AK53" s="20">
        <f t="shared" si="9"/>
        <v>3.6733333333333333</v>
      </c>
    </row>
    <row r="54" spans="2:39" ht="15" x14ac:dyDescent="0.25">
      <c r="B54" s="17" t="str">
        <f t="shared" si="7"/>
        <v>Centro_San Ignacio</v>
      </c>
      <c r="C54" s="139" t="s">
        <v>28</v>
      </c>
      <c r="D54" s="139" t="s">
        <v>78</v>
      </c>
      <c r="E54" s="139" t="s">
        <v>79</v>
      </c>
      <c r="F54" s="176" t="s">
        <v>162</v>
      </c>
      <c r="G54" s="176" t="s">
        <v>162</v>
      </c>
      <c r="H54" s="176" t="s">
        <v>162</v>
      </c>
      <c r="I54" s="176" t="s">
        <v>162</v>
      </c>
      <c r="J54" s="176" t="s">
        <v>162</v>
      </c>
      <c r="K54" s="176" t="s">
        <v>162</v>
      </c>
      <c r="L54" s="176" t="s">
        <v>162</v>
      </c>
      <c r="M54" s="176" t="s">
        <v>162</v>
      </c>
      <c r="N54" s="176" t="s">
        <v>162</v>
      </c>
      <c r="O54" s="176" t="s">
        <v>162</v>
      </c>
      <c r="P54" s="176" t="s">
        <v>162</v>
      </c>
      <c r="Q54" s="176" t="s">
        <v>162</v>
      </c>
      <c r="R54" s="176" t="s">
        <v>162</v>
      </c>
      <c r="S54" s="176" t="s">
        <v>162</v>
      </c>
      <c r="T54" s="176" t="s">
        <v>162</v>
      </c>
      <c r="U54" s="176" t="s">
        <v>162</v>
      </c>
      <c r="V54" s="176" t="s">
        <v>162</v>
      </c>
      <c r="W54" s="176" t="s">
        <v>162</v>
      </c>
      <c r="X54" s="176" t="s">
        <v>162</v>
      </c>
      <c r="Y54" s="176" t="s">
        <v>162</v>
      </c>
      <c r="Z54" s="176" t="s">
        <v>162</v>
      </c>
      <c r="AA54" s="176" t="s">
        <v>162</v>
      </c>
      <c r="AB54" s="176" t="s">
        <v>162</v>
      </c>
      <c r="AC54" s="176" t="s">
        <v>162</v>
      </c>
      <c r="AD54" s="176" t="s">
        <v>162</v>
      </c>
      <c r="AE54" s="176" t="s">
        <v>162</v>
      </c>
      <c r="AF54" s="176" t="s">
        <v>162</v>
      </c>
      <c r="AG54" s="176" t="s">
        <v>162</v>
      </c>
      <c r="AH54" s="176" t="s">
        <v>162</v>
      </c>
      <c r="AI54" s="176" t="s">
        <v>162</v>
      </c>
      <c r="AJ54" s="22">
        <f t="shared" si="8"/>
        <v>0</v>
      </c>
      <c r="AK54" s="20" t="e">
        <f t="shared" si="9"/>
        <v>#DIV/0!</v>
      </c>
      <c r="AM54" s="16"/>
    </row>
    <row r="55" spans="2:39" ht="15" x14ac:dyDescent="0.25">
      <c r="B55" s="17" t="str">
        <f t="shared" si="7"/>
        <v>Centro_San Isidro</v>
      </c>
      <c r="C55" s="139" t="s">
        <v>28</v>
      </c>
      <c r="D55" s="139" t="s">
        <v>80</v>
      </c>
      <c r="E55" s="139" t="s">
        <v>79</v>
      </c>
      <c r="F55" s="176" t="s">
        <v>162</v>
      </c>
      <c r="G55" s="176" t="s">
        <v>162</v>
      </c>
      <c r="H55" s="176" t="s">
        <v>162</v>
      </c>
      <c r="I55" s="176" t="s">
        <v>162</v>
      </c>
      <c r="J55" s="176" t="s">
        <v>162</v>
      </c>
      <c r="K55" s="176" t="s">
        <v>162</v>
      </c>
      <c r="L55" s="176" t="s">
        <v>162</v>
      </c>
      <c r="M55" s="176" t="s">
        <v>162</v>
      </c>
      <c r="N55" s="176" t="s">
        <v>162</v>
      </c>
      <c r="O55" s="176" t="s">
        <v>162</v>
      </c>
      <c r="P55" s="176" t="s">
        <v>162</v>
      </c>
      <c r="Q55" s="176" t="s">
        <v>162</v>
      </c>
      <c r="R55" s="176" t="s">
        <v>162</v>
      </c>
      <c r="S55" s="176" t="s">
        <v>162</v>
      </c>
      <c r="T55" s="176" t="s">
        <v>162</v>
      </c>
      <c r="U55" s="176" t="s">
        <v>162</v>
      </c>
      <c r="V55" s="176" t="s">
        <v>162</v>
      </c>
      <c r="W55" s="176" t="s">
        <v>162</v>
      </c>
      <c r="X55" s="176" t="s">
        <v>162</v>
      </c>
      <c r="Y55" s="176" t="s">
        <v>162</v>
      </c>
      <c r="Z55" s="176" t="s">
        <v>162</v>
      </c>
      <c r="AA55" s="176" t="s">
        <v>162</v>
      </c>
      <c r="AB55" s="176" t="s">
        <v>162</v>
      </c>
      <c r="AC55" s="176" t="s">
        <v>162</v>
      </c>
      <c r="AD55" s="176" t="s">
        <v>162</v>
      </c>
      <c r="AE55" s="176" t="s">
        <v>162</v>
      </c>
      <c r="AF55" s="176" t="s">
        <v>162</v>
      </c>
      <c r="AG55" s="176" t="s">
        <v>162</v>
      </c>
      <c r="AH55" s="176" t="s">
        <v>162</v>
      </c>
      <c r="AI55" s="176" t="s">
        <v>162</v>
      </c>
      <c r="AJ55" s="22">
        <f t="shared" si="8"/>
        <v>0</v>
      </c>
      <c r="AK55" s="20" t="e">
        <f t="shared" si="9"/>
        <v>#DIV/0!</v>
      </c>
    </row>
    <row r="56" spans="2:39" ht="15" x14ac:dyDescent="0.25">
      <c r="B56" s="17" t="str">
        <f t="shared" si="7"/>
        <v>Huasteca_5 de Mayo</v>
      </c>
      <c r="C56" s="136" t="s">
        <v>10</v>
      </c>
      <c r="D56" s="164" t="s">
        <v>83</v>
      </c>
      <c r="E56" s="136" t="s">
        <v>84</v>
      </c>
      <c r="F56" s="163" t="s">
        <v>162</v>
      </c>
      <c r="G56" s="163" t="s">
        <v>162</v>
      </c>
      <c r="H56" s="163" t="s">
        <v>162</v>
      </c>
      <c r="I56" s="163" t="s">
        <v>162</v>
      </c>
      <c r="J56" s="163" t="s">
        <v>162</v>
      </c>
      <c r="K56" s="163" t="s">
        <v>162</v>
      </c>
      <c r="L56" s="163" t="s">
        <v>162</v>
      </c>
      <c r="M56" s="163" t="s">
        <v>162</v>
      </c>
      <c r="N56" s="163" t="s">
        <v>162</v>
      </c>
      <c r="O56" s="163" t="s">
        <v>162</v>
      </c>
      <c r="P56" s="163" t="s">
        <v>162</v>
      </c>
      <c r="Q56" s="163" t="s">
        <v>162</v>
      </c>
      <c r="R56" s="163" t="s">
        <v>162</v>
      </c>
      <c r="S56" s="163" t="s">
        <v>162</v>
      </c>
      <c r="T56" s="163" t="s">
        <v>162</v>
      </c>
      <c r="U56" s="163" t="s">
        <v>162</v>
      </c>
      <c r="V56" s="163" t="s">
        <v>162</v>
      </c>
      <c r="W56" s="163" t="s">
        <v>162</v>
      </c>
      <c r="X56" s="163" t="s">
        <v>162</v>
      </c>
      <c r="Y56" s="163" t="s">
        <v>162</v>
      </c>
      <c r="Z56" s="163" t="s">
        <v>162</v>
      </c>
      <c r="AA56" s="163" t="s">
        <v>162</v>
      </c>
      <c r="AB56" s="163" t="s">
        <v>162</v>
      </c>
      <c r="AC56" s="163" t="s">
        <v>162</v>
      </c>
      <c r="AD56" s="163" t="s">
        <v>162</v>
      </c>
      <c r="AE56" s="163" t="s">
        <v>162</v>
      </c>
      <c r="AF56" s="163" t="s">
        <v>162</v>
      </c>
      <c r="AG56" s="163" t="s">
        <v>162</v>
      </c>
      <c r="AH56" s="163" t="s">
        <v>162</v>
      </c>
      <c r="AI56" s="163" t="s">
        <v>162</v>
      </c>
      <c r="AJ56" s="22">
        <f t="shared" si="8"/>
        <v>0</v>
      </c>
      <c r="AK56" s="20" t="e">
        <f t="shared" si="9"/>
        <v>#DIV/0!</v>
      </c>
    </row>
    <row r="57" spans="2:39" ht="15" x14ac:dyDescent="0.25">
      <c r="B57" s="17" t="str">
        <f t="shared" si="7"/>
        <v>Huasteca_Estación Coyoles</v>
      </c>
      <c r="C57" s="136" t="s">
        <v>10</v>
      </c>
      <c r="D57" s="164" t="s">
        <v>85</v>
      </c>
      <c r="E57" s="136" t="s">
        <v>84</v>
      </c>
      <c r="F57" s="163" t="s">
        <v>162</v>
      </c>
      <c r="G57" s="163" t="s">
        <v>162</v>
      </c>
      <c r="H57" s="163" t="s">
        <v>162</v>
      </c>
      <c r="I57" s="163" t="s">
        <v>162</v>
      </c>
      <c r="J57" s="163" t="s">
        <v>162</v>
      </c>
      <c r="K57" s="163" t="s">
        <v>162</v>
      </c>
      <c r="L57" s="163" t="s">
        <v>162</v>
      </c>
      <c r="M57" s="163" t="s">
        <v>162</v>
      </c>
      <c r="N57" s="163" t="s">
        <v>162</v>
      </c>
      <c r="O57" s="163" t="s">
        <v>162</v>
      </c>
      <c r="P57" s="163" t="s">
        <v>162</v>
      </c>
      <c r="Q57" s="163" t="s">
        <v>162</v>
      </c>
      <c r="R57" s="163" t="s">
        <v>162</v>
      </c>
      <c r="S57" s="163" t="s">
        <v>162</v>
      </c>
      <c r="T57" s="163" t="s">
        <v>162</v>
      </c>
      <c r="U57" s="163" t="s">
        <v>162</v>
      </c>
      <c r="V57" s="163" t="s">
        <v>162</v>
      </c>
      <c r="W57" s="163" t="s">
        <v>162</v>
      </c>
      <c r="X57" s="163" t="s">
        <v>162</v>
      </c>
      <c r="Y57" s="163" t="s">
        <v>162</v>
      </c>
      <c r="Z57" s="163" t="s">
        <v>162</v>
      </c>
      <c r="AA57" s="163" t="s">
        <v>162</v>
      </c>
      <c r="AB57" s="163" t="s">
        <v>162</v>
      </c>
      <c r="AC57" s="163" t="s">
        <v>162</v>
      </c>
      <c r="AD57" s="163" t="s">
        <v>162</v>
      </c>
      <c r="AE57" s="163" t="s">
        <v>162</v>
      </c>
      <c r="AF57" s="163" t="s">
        <v>162</v>
      </c>
      <c r="AG57" s="163" t="s">
        <v>162</v>
      </c>
      <c r="AH57" s="163" t="s">
        <v>162</v>
      </c>
      <c r="AI57" s="163" t="s">
        <v>162</v>
      </c>
      <c r="AJ57" s="22">
        <f t="shared" si="8"/>
        <v>0</v>
      </c>
      <c r="AK57" s="20" t="e">
        <f t="shared" si="9"/>
        <v>#DIV/0!</v>
      </c>
      <c r="AM57" s="16"/>
    </row>
    <row r="58" spans="2:39" ht="15" x14ac:dyDescent="0.25">
      <c r="B58" s="17" t="str">
        <f t="shared" si="7"/>
        <v>Huasteca_Ingenio Plan de Ayala</v>
      </c>
      <c r="C58" s="136" t="s">
        <v>10</v>
      </c>
      <c r="D58" s="164" t="s">
        <v>121</v>
      </c>
      <c r="E58" s="136" t="s">
        <v>84</v>
      </c>
      <c r="F58" s="163" t="s">
        <v>162</v>
      </c>
      <c r="G58" s="163" t="s">
        <v>162</v>
      </c>
      <c r="H58" s="163" t="s">
        <v>162</v>
      </c>
      <c r="I58" s="163" t="s">
        <v>162</v>
      </c>
      <c r="J58" s="163" t="s">
        <v>162</v>
      </c>
      <c r="K58" s="163" t="s">
        <v>162</v>
      </c>
      <c r="L58" s="163" t="s">
        <v>162</v>
      </c>
      <c r="M58" s="163" t="s">
        <v>162</v>
      </c>
      <c r="N58" s="163" t="s">
        <v>162</v>
      </c>
      <c r="O58" s="163" t="s">
        <v>162</v>
      </c>
      <c r="P58" s="163" t="s">
        <v>162</v>
      </c>
      <c r="Q58" s="163" t="s">
        <v>162</v>
      </c>
      <c r="R58" s="163" t="s">
        <v>162</v>
      </c>
      <c r="S58" s="163" t="s">
        <v>162</v>
      </c>
      <c r="T58" s="163" t="s">
        <v>162</v>
      </c>
      <c r="U58" s="163" t="s">
        <v>162</v>
      </c>
      <c r="V58" s="163" t="s">
        <v>162</v>
      </c>
      <c r="W58" s="163" t="s">
        <v>162</v>
      </c>
      <c r="X58" s="163" t="s">
        <v>162</v>
      </c>
      <c r="Y58" s="163" t="s">
        <v>162</v>
      </c>
      <c r="Z58" s="163" t="s">
        <v>162</v>
      </c>
      <c r="AA58" s="163" t="s">
        <v>162</v>
      </c>
      <c r="AB58" s="163" t="s">
        <v>162</v>
      </c>
      <c r="AC58" s="163" t="s">
        <v>162</v>
      </c>
      <c r="AD58" s="163" t="s">
        <v>162</v>
      </c>
      <c r="AE58" s="163" t="s">
        <v>162</v>
      </c>
      <c r="AF58" s="163" t="s">
        <v>162</v>
      </c>
      <c r="AG58" s="163" t="s">
        <v>162</v>
      </c>
      <c r="AH58" s="163" t="s">
        <v>162</v>
      </c>
      <c r="AI58" s="163" t="s">
        <v>162</v>
      </c>
      <c r="AJ58" s="22">
        <f t="shared" si="8"/>
        <v>0</v>
      </c>
      <c r="AK58" s="20" t="e">
        <f t="shared" si="9"/>
        <v>#DIV/0!</v>
      </c>
    </row>
    <row r="59" spans="2:39" ht="15" x14ac:dyDescent="0.25">
      <c r="B59" s="17" t="str">
        <f t="shared" si="7"/>
        <v>Huasteca_La Hincada</v>
      </c>
      <c r="C59" s="136" t="s">
        <v>10</v>
      </c>
      <c r="D59" s="164" t="s">
        <v>86</v>
      </c>
      <c r="E59" s="136" t="s">
        <v>84</v>
      </c>
      <c r="F59" s="163" t="s">
        <v>162</v>
      </c>
      <c r="G59" s="163" t="s">
        <v>162</v>
      </c>
      <c r="H59" s="163" t="s">
        <v>162</v>
      </c>
      <c r="I59" s="163" t="s">
        <v>162</v>
      </c>
      <c r="J59" s="163" t="s">
        <v>162</v>
      </c>
      <c r="K59" s="163" t="s">
        <v>162</v>
      </c>
      <c r="L59" s="163" t="s">
        <v>162</v>
      </c>
      <c r="M59" s="163" t="s">
        <v>162</v>
      </c>
      <c r="N59" s="163" t="s">
        <v>162</v>
      </c>
      <c r="O59" s="163" t="s">
        <v>162</v>
      </c>
      <c r="P59" s="163" t="s">
        <v>162</v>
      </c>
      <c r="Q59" s="163" t="s">
        <v>162</v>
      </c>
      <c r="R59" s="163" t="s">
        <v>162</v>
      </c>
      <c r="S59" s="163" t="s">
        <v>162</v>
      </c>
      <c r="T59" s="163" t="s">
        <v>162</v>
      </c>
      <c r="U59" s="163" t="s">
        <v>162</v>
      </c>
      <c r="V59" s="163" t="s">
        <v>162</v>
      </c>
      <c r="W59" s="163" t="s">
        <v>162</v>
      </c>
      <c r="X59" s="163" t="s">
        <v>162</v>
      </c>
      <c r="Y59" s="163" t="s">
        <v>162</v>
      </c>
      <c r="Z59" s="163" t="s">
        <v>162</v>
      </c>
      <c r="AA59" s="163" t="s">
        <v>162</v>
      </c>
      <c r="AB59" s="163" t="s">
        <v>162</v>
      </c>
      <c r="AC59" s="163" t="s">
        <v>162</v>
      </c>
      <c r="AD59" s="163" t="s">
        <v>162</v>
      </c>
      <c r="AE59" s="163" t="s">
        <v>162</v>
      </c>
      <c r="AF59" s="163" t="s">
        <v>162</v>
      </c>
      <c r="AG59" s="163" t="s">
        <v>162</v>
      </c>
      <c r="AH59" s="163" t="s">
        <v>162</v>
      </c>
      <c r="AI59" s="163" t="s">
        <v>162</v>
      </c>
      <c r="AJ59" s="22">
        <f t="shared" si="8"/>
        <v>0</v>
      </c>
      <c r="AK59" s="20" t="e">
        <f t="shared" si="9"/>
        <v>#DIV/0!</v>
      </c>
      <c r="AM59" s="16"/>
    </row>
    <row r="60" spans="2:39" ht="15" x14ac:dyDescent="0.25">
      <c r="B60" s="17" t="str">
        <f t="shared" si="7"/>
        <v>Huasteca_Tampaya</v>
      </c>
      <c r="C60" s="136" t="s">
        <v>10</v>
      </c>
      <c r="D60" s="164" t="s">
        <v>87</v>
      </c>
      <c r="E60" s="136" t="s">
        <v>84</v>
      </c>
      <c r="F60" s="163" t="s">
        <v>162</v>
      </c>
      <c r="G60" s="163" t="s">
        <v>162</v>
      </c>
      <c r="H60" s="163" t="s">
        <v>162</v>
      </c>
      <c r="I60" s="163" t="s">
        <v>162</v>
      </c>
      <c r="J60" s="163" t="s">
        <v>162</v>
      </c>
      <c r="K60" s="163" t="s">
        <v>162</v>
      </c>
      <c r="L60" s="163" t="s">
        <v>162</v>
      </c>
      <c r="M60" s="163" t="s">
        <v>162</v>
      </c>
      <c r="N60" s="163" t="s">
        <v>162</v>
      </c>
      <c r="O60" s="163" t="s">
        <v>162</v>
      </c>
      <c r="P60" s="163" t="s">
        <v>162</v>
      </c>
      <c r="Q60" s="163" t="s">
        <v>162</v>
      </c>
      <c r="R60" s="163" t="s">
        <v>162</v>
      </c>
      <c r="S60" s="163" t="s">
        <v>162</v>
      </c>
      <c r="T60" s="163" t="s">
        <v>162</v>
      </c>
      <c r="U60" s="163" t="s">
        <v>162</v>
      </c>
      <c r="V60" s="163" t="s">
        <v>162</v>
      </c>
      <c r="W60" s="163" t="s">
        <v>162</v>
      </c>
      <c r="X60" s="163" t="s">
        <v>162</v>
      </c>
      <c r="Y60" s="163" t="s">
        <v>162</v>
      </c>
      <c r="Z60" s="163" t="s">
        <v>162</v>
      </c>
      <c r="AA60" s="163" t="s">
        <v>162</v>
      </c>
      <c r="AB60" s="163" t="s">
        <v>162</v>
      </c>
      <c r="AC60" s="163" t="s">
        <v>162</v>
      </c>
      <c r="AD60" s="163" t="s">
        <v>162</v>
      </c>
      <c r="AE60" s="163" t="s">
        <v>162</v>
      </c>
      <c r="AF60" s="163" t="s">
        <v>162</v>
      </c>
      <c r="AG60" s="163" t="s">
        <v>162</v>
      </c>
      <c r="AH60" s="163" t="s">
        <v>162</v>
      </c>
      <c r="AI60" s="163" t="s">
        <v>162</v>
      </c>
      <c r="AJ60" s="22">
        <f t="shared" si="8"/>
        <v>0</v>
      </c>
      <c r="AK60" s="20" t="e">
        <f t="shared" si="9"/>
        <v>#DIV/0!</v>
      </c>
    </row>
    <row r="61" spans="2:39" ht="15" x14ac:dyDescent="0.25">
      <c r="B61" s="17" t="str">
        <f t="shared" si="7"/>
        <v>Huasteca_INIFAP Ebano</v>
      </c>
      <c r="C61" s="136" t="s">
        <v>10</v>
      </c>
      <c r="D61" s="136" t="s">
        <v>88</v>
      </c>
      <c r="E61" s="136" t="s">
        <v>89</v>
      </c>
      <c r="F61" s="169">
        <v>0</v>
      </c>
      <c r="G61" s="169">
        <v>0</v>
      </c>
      <c r="H61" s="169">
        <v>0</v>
      </c>
      <c r="I61" s="169">
        <v>0</v>
      </c>
      <c r="J61" s="169">
        <v>0</v>
      </c>
      <c r="K61" s="169">
        <v>0</v>
      </c>
      <c r="L61" s="169">
        <v>0</v>
      </c>
      <c r="M61" s="169">
        <v>0</v>
      </c>
      <c r="N61" s="169">
        <v>0</v>
      </c>
      <c r="O61" s="169">
        <v>0</v>
      </c>
      <c r="P61" s="169">
        <v>0</v>
      </c>
      <c r="Q61" s="169">
        <v>0</v>
      </c>
      <c r="R61" s="169">
        <v>0</v>
      </c>
      <c r="S61" s="169">
        <v>19.600000000000001</v>
      </c>
      <c r="T61" s="169">
        <v>0</v>
      </c>
      <c r="U61" s="169">
        <v>0</v>
      </c>
      <c r="V61" s="169">
        <v>0</v>
      </c>
      <c r="W61" s="169">
        <v>9.6</v>
      </c>
      <c r="X61" s="169">
        <v>2.4</v>
      </c>
      <c r="Y61" s="169">
        <v>3.8</v>
      </c>
      <c r="Z61" s="170">
        <v>16.8</v>
      </c>
      <c r="AA61" s="170">
        <v>0</v>
      </c>
      <c r="AB61" s="177" t="s">
        <v>162</v>
      </c>
      <c r="AC61" s="163" t="s">
        <v>162</v>
      </c>
      <c r="AD61" s="163" t="s">
        <v>162</v>
      </c>
      <c r="AE61" s="163" t="s">
        <v>162</v>
      </c>
      <c r="AF61" s="163" t="s">
        <v>162</v>
      </c>
      <c r="AG61" s="163" t="s">
        <v>162</v>
      </c>
      <c r="AH61" s="163" t="s">
        <v>162</v>
      </c>
      <c r="AI61" s="163" t="s">
        <v>162</v>
      </c>
      <c r="AJ61" s="22">
        <f t="shared" si="8"/>
        <v>52.2</v>
      </c>
      <c r="AK61" s="20">
        <f t="shared" si="9"/>
        <v>2.372727272727273</v>
      </c>
      <c r="AM61" s="16"/>
    </row>
    <row r="62" spans="2:39" ht="15" x14ac:dyDescent="0.25">
      <c r="B62" s="17" t="str">
        <f t="shared" si="7"/>
        <v>Huasteca_Ponciano</v>
      </c>
      <c r="C62" s="136" t="s">
        <v>10</v>
      </c>
      <c r="D62" s="136" t="s">
        <v>90</v>
      </c>
      <c r="E62" s="136" t="s">
        <v>89</v>
      </c>
      <c r="F62" s="169">
        <v>0</v>
      </c>
      <c r="G62" s="169">
        <v>2.6</v>
      </c>
      <c r="H62" s="169">
        <v>0</v>
      </c>
      <c r="I62" s="169">
        <v>0</v>
      </c>
      <c r="J62" s="169">
        <v>0</v>
      </c>
      <c r="K62" s="169">
        <v>0</v>
      </c>
      <c r="L62" s="169">
        <v>0</v>
      </c>
      <c r="M62" s="169">
        <v>0</v>
      </c>
      <c r="N62" s="169">
        <v>0</v>
      </c>
      <c r="O62" s="169">
        <v>0</v>
      </c>
      <c r="P62" s="169">
        <v>0</v>
      </c>
      <c r="Q62" s="169">
        <v>0</v>
      </c>
      <c r="R62" s="169">
        <v>0</v>
      </c>
      <c r="S62" s="169">
        <v>0</v>
      </c>
      <c r="T62" s="169">
        <v>0</v>
      </c>
      <c r="U62" s="169">
        <v>0</v>
      </c>
      <c r="V62" s="169">
        <v>0.8</v>
      </c>
      <c r="W62" s="169">
        <v>0</v>
      </c>
      <c r="X62" s="169">
        <v>0</v>
      </c>
      <c r="Y62" s="169">
        <v>0</v>
      </c>
      <c r="Z62" s="169">
        <v>0</v>
      </c>
      <c r="AA62" s="169">
        <v>0</v>
      </c>
      <c r="AB62" s="169">
        <v>0</v>
      </c>
      <c r="AC62" s="169">
        <v>0</v>
      </c>
      <c r="AD62" s="169">
        <v>0</v>
      </c>
      <c r="AE62" s="163" t="s">
        <v>162</v>
      </c>
      <c r="AF62" s="163" t="s">
        <v>162</v>
      </c>
      <c r="AG62" s="163" t="s">
        <v>162</v>
      </c>
      <c r="AH62" s="163" t="s">
        <v>162</v>
      </c>
      <c r="AI62" s="163" t="s">
        <v>162</v>
      </c>
      <c r="AJ62" s="22">
        <f t="shared" si="8"/>
        <v>3.4000000000000004</v>
      </c>
      <c r="AK62" s="20">
        <f t="shared" si="9"/>
        <v>0.13600000000000001</v>
      </c>
    </row>
    <row r="63" spans="2:39" ht="15" x14ac:dyDescent="0.25">
      <c r="B63" s="17" t="str">
        <f t="shared" si="7"/>
        <v>Huasteca_Santa Fé</v>
      </c>
      <c r="C63" s="136" t="s">
        <v>10</v>
      </c>
      <c r="D63" s="136" t="s">
        <v>91</v>
      </c>
      <c r="E63" s="136" t="s">
        <v>89</v>
      </c>
      <c r="F63" s="169">
        <v>0</v>
      </c>
      <c r="G63" s="169">
        <v>0</v>
      </c>
      <c r="H63" s="169">
        <v>0</v>
      </c>
      <c r="I63" s="169">
        <v>0</v>
      </c>
      <c r="J63" s="169">
        <v>0</v>
      </c>
      <c r="K63" s="169">
        <v>0</v>
      </c>
      <c r="L63" s="169">
        <v>0</v>
      </c>
      <c r="M63" s="169">
        <v>0</v>
      </c>
      <c r="N63" s="169">
        <v>0</v>
      </c>
      <c r="O63" s="169">
        <v>0</v>
      </c>
      <c r="P63" s="169">
        <v>0</v>
      </c>
      <c r="Q63" s="169">
        <v>0</v>
      </c>
      <c r="R63" s="169">
        <v>0</v>
      </c>
      <c r="S63" s="169">
        <v>0.2</v>
      </c>
      <c r="T63" s="169">
        <v>0.2</v>
      </c>
      <c r="U63" s="169">
        <v>0</v>
      </c>
      <c r="V63" s="169">
        <v>0</v>
      </c>
      <c r="W63" s="169">
        <v>12.6</v>
      </c>
      <c r="X63" s="169">
        <v>18.399999999999999</v>
      </c>
      <c r="Y63" s="169">
        <v>14.2</v>
      </c>
      <c r="Z63" s="169">
        <v>3.2</v>
      </c>
      <c r="AA63" s="163" t="s">
        <v>162</v>
      </c>
      <c r="AB63" s="163" t="s">
        <v>162</v>
      </c>
      <c r="AC63" s="163" t="s">
        <v>162</v>
      </c>
      <c r="AD63" s="163" t="s">
        <v>162</v>
      </c>
      <c r="AE63" s="163" t="s">
        <v>162</v>
      </c>
      <c r="AF63" s="163" t="s">
        <v>162</v>
      </c>
      <c r="AG63" s="163" t="s">
        <v>162</v>
      </c>
      <c r="AH63" s="163" t="s">
        <v>162</v>
      </c>
      <c r="AI63" s="163" t="s">
        <v>162</v>
      </c>
      <c r="AJ63" s="22">
        <f t="shared" si="8"/>
        <v>48.8</v>
      </c>
      <c r="AK63" s="20">
        <f t="shared" si="9"/>
        <v>2.3238095238095235</v>
      </c>
      <c r="AM63" s="16"/>
    </row>
    <row r="64" spans="2:39" ht="15" x14ac:dyDescent="0.25">
      <c r="B64" s="17" t="str">
        <f t="shared" si="7"/>
        <v xml:space="preserve">Huasteca_Santa Martha </v>
      </c>
      <c r="C64" s="136" t="s">
        <v>10</v>
      </c>
      <c r="D64" s="136" t="s">
        <v>92</v>
      </c>
      <c r="E64" s="136" t="s">
        <v>89</v>
      </c>
      <c r="F64" s="169">
        <v>0</v>
      </c>
      <c r="G64" s="169">
        <v>0</v>
      </c>
      <c r="H64" s="169">
        <v>0</v>
      </c>
      <c r="I64" s="169">
        <v>0</v>
      </c>
      <c r="J64" s="169">
        <v>0</v>
      </c>
      <c r="K64" s="169">
        <v>0</v>
      </c>
      <c r="L64" s="169">
        <v>0</v>
      </c>
      <c r="M64" s="169">
        <v>0</v>
      </c>
      <c r="N64" s="169">
        <v>0</v>
      </c>
      <c r="O64" s="169">
        <v>0</v>
      </c>
      <c r="P64" s="169">
        <v>0</v>
      </c>
      <c r="Q64" s="169">
        <v>0</v>
      </c>
      <c r="R64" s="169">
        <v>0</v>
      </c>
      <c r="S64" s="169">
        <v>0</v>
      </c>
      <c r="T64" s="169">
        <v>0</v>
      </c>
      <c r="U64" s="169">
        <v>0</v>
      </c>
      <c r="V64" s="169">
        <v>0</v>
      </c>
      <c r="W64" s="169">
        <v>0</v>
      </c>
      <c r="X64" s="169">
        <v>0</v>
      </c>
      <c r="Y64" s="169">
        <v>0</v>
      </c>
      <c r="Z64" s="170">
        <v>0</v>
      </c>
      <c r="AA64" s="170">
        <v>0</v>
      </c>
      <c r="AB64" s="170">
        <v>0</v>
      </c>
      <c r="AC64" s="170">
        <v>0</v>
      </c>
      <c r="AD64" s="163" t="s">
        <v>162</v>
      </c>
      <c r="AE64" s="163" t="s">
        <v>162</v>
      </c>
      <c r="AF64" s="163" t="s">
        <v>162</v>
      </c>
      <c r="AG64" s="163" t="s">
        <v>162</v>
      </c>
      <c r="AH64" s="163" t="s">
        <v>162</v>
      </c>
      <c r="AI64" s="163" t="s">
        <v>162</v>
      </c>
      <c r="AJ64" s="22">
        <f t="shared" si="8"/>
        <v>0</v>
      </c>
      <c r="AK64" s="20">
        <f t="shared" si="9"/>
        <v>0</v>
      </c>
    </row>
    <row r="65" spans="2:39" ht="15" x14ac:dyDescent="0.25">
      <c r="B65" s="17" t="str">
        <f t="shared" si="7"/>
        <v>Huasteca_El Estribo</v>
      </c>
      <c r="C65" s="136" t="s">
        <v>10</v>
      </c>
      <c r="D65" s="164" t="s">
        <v>93</v>
      </c>
      <c r="E65" s="136" t="s">
        <v>94</v>
      </c>
      <c r="F65" s="163" t="s">
        <v>162</v>
      </c>
      <c r="G65" s="163" t="s">
        <v>162</v>
      </c>
      <c r="H65" s="163" t="s">
        <v>162</v>
      </c>
      <c r="I65" s="163" t="s">
        <v>162</v>
      </c>
      <c r="J65" s="163" t="s">
        <v>162</v>
      </c>
      <c r="K65" s="163" t="s">
        <v>162</v>
      </c>
      <c r="L65" s="163" t="s">
        <v>162</v>
      </c>
      <c r="M65" s="163" t="s">
        <v>162</v>
      </c>
      <c r="N65" s="163" t="s">
        <v>162</v>
      </c>
      <c r="O65" s="163" t="s">
        <v>162</v>
      </c>
      <c r="P65" s="163" t="s">
        <v>162</v>
      </c>
      <c r="Q65" s="163" t="s">
        <v>162</v>
      </c>
      <c r="R65" s="163" t="s">
        <v>162</v>
      </c>
      <c r="S65" s="163" t="s">
        <v>162</v>
      </c>
      <c r="T65" s="163" t="s">
        <v>162</v>
      </c>
      <c r="U65" s="163" t="s">
        <v>162</v>
      </c>
      <c r="V65" s="163" t="s">
        <v>162</v>
      </c>
      <c r="W65" s="163" t="s">
        <v>162</v>
      </c>
      <c r="X65" s="163" t="s">
        <v>162</v>
      </c>
      <c r="Y65" s="163" t="s">
        <v>162</v>
      </c>
      <c r="Z65" s="178" t="s">
        <v>162</v>
      </c>
      <c r="AA65" s="178" t="s">
        <v>162</v>
      </c>
      <c r="AB65" s="178" t="s">
        <v>162</v>
      </c>
      <c r="AC65" s="178" t="s">
        <v>162</v>
      </c>
      <c r="AD65" s="163" t="s">
        <v>162</v>
      </c>
      <c r="AE65" s="163" t="s">
        <v>162</v>
      </c>
      <c r="AF65" s="163" t="s">
        <v>162</v>
      </c>
      <c r="AG65" s="163" t="s">
        <v>162</v>
      </c>
      <c r="AH65" s="163" t="s">
        <v>162</v>
      </c>
      <c r="AI65" s="163" t="s">
        <v>162</v>
      </c>
      <c r="AJ65" s="22">
        <f t="shared" si="8"/>
        <v>0</v>
      </c>
      <c r="AK65" s="20" t="e">
        <f t="shared" si="9"/>
        <v>#DIV/0!</v>
      </c>
      <c r="AM65" s="16"/>
    </row>
    <row r="66" spans="2:39" ht="15" x14ac:dyDescent="0.25">
      <c r="B66" s="17" t="str">
        <f t="shared" si="7"/>
        <v>Huasteca_El Rosario</v>
      </c>
      <c r="C66" s="136" t="s">
        <v>10</v>
      </c>
      <c r="D66" s="164" t="s">
        <v>95</v>
      </c>
      <c r="E66" s="136" t="s">
        <v>94</v>
      </c>
      <c r="F66" s="163" t="s">
        <v>162</v>
      </c>
      <c r="G66" s="163" t="s">
        <v>162</v>
      </c>
      <c r="H66" s="163" t="s">
        <v>162</v>
      </c>
      <c r="I66" s="163" t="s">
        <v>162</v>
      </c>
      <c r="J66" s="163" t="s">
        <v>162</v>
      </c>
      <c r="K66" s="163" t="s">
        <v>162</v>
      </c>
      <c r="L66" s="163" t="s">
        <v>162</v>
      </c>
      <c r="M66" s="163" t="s">
        <v>162</v>
      </c>
      <c r="N66" s="163" t="s">
        <v>162</v>
      </c>
      <c r="O66" s="163" t="s">
        <v>162</v>
      </c>
      <c r="P66" s="163" t="s">
        <v>162</v>
      </c>
      <c r="Q66" s="163" t="s">
        <v>162</v>
      </c>
      <c r="R66" s="163" t="s">
        <v>162</v>
      </c>
      <c r="S66" s="163" t="s">
        <v>162</v>
      </c>
      <c r="T66" s="163" t="s">
        <v>162</v>
      </c>
      <c r="U66" s="163" t="s">
        <v>162</v>
      </c>
      <c r="V66" s="163" t="s">
        <v>162</v>
      </c>
      <c r="W66" s="163" t="s">
        <v>162</v>
      </c>
      <c r="X66" s="163" t="s">
        <v>162</v>
      </c>
      <c r="Y66" s="163" t="s">
        <v>162</v>
      </c>
      <c r="Z66" s="163" t="s">
        <v>162</v>
      </c>
      <c r="AA66" s="163" t="s">
        <v>162</v>
      </c>
      <c r="AB66" s="163" t="s">
        <v>162</v>
      </c>
      <c r="AC66" s="163" t="s">
        <v>162</v>
      </c>
      <c r="AD66" s="163" t="s">
        <v>162</v>
      </c>
      <c r="AE66" s="163" t="s">
        <v>162</v>
      </c>
      <c r="AF66" s="163" t="s">
        <v>162</v>
      </c>
      <c r="AG66" s="163" t="s">
        <v>162</v>
      </c>
      <c r="AH66" s="163" t="s">
        <v>162</v>
      </c>
      <c r="AI66" s="163" t="s">
        <v>162</v>
      </c>
      <c r="AJ66" s="22">
        <f t="shared" si="8"/>
        <v>0</v>
      </c>
      <c r="AK66" s="20" t="e">
        <f t="shared" si="9"/>
        <v>#DIV/0!</v>
      </c>
    </row>
    <row r="67" spans="2:39" ht="15" x14ac:dyDescent="0.25">
      <c r="B67" s="17" t="str">
        <f t="shared" si="7"/>
        <v xml:space="preserve">Huasteca_INIFAP Huichihuayan </v>
      </c>
      <c r="C67" s="136" t="s">
        <v>10</v>
      </c>
      <c r="D67" s="164" t="s">
        <v>96</v>
      </c>
      <c r="E67" s="136" t="s">
        <v>97</v>
      </c>
      <c r="F67" s="163" t="s">
        <v>162</v>
      </c>
      <c r="G67" s="163" t="s">
        <v>162</v>
      </c>
      <c r="H67" s="163" t="s">
        <v>162</v>
      </c>
      <c r="I67" s="163" t="s">
        <v>162</v>
      </c>
      <c r="J67" s="163" t="s">
        <v>162</v>
      </c>
      <c r="K67" s="163" t="s">
        <v>162</v>
      </c>
      <c r="L67" s="163" t="s">
        <v>162</v>
      </c>
      <c r="M67" s="163" t="s">
        <v>162</v>
      </c>
      <c r="N67" s="163" t="s">
        <v>162</v>
      </c>
      <c r="O67" s="163" t="s">
        <v>162</v>
      </c>
      <c r="P67" s="163" t="s">
        <v>162</v>
      </c>
      <c r="Q67" s="163" t="s">
        <v>162</v>
      </c>
      <c r="R67" s="163" t="s">
        <v>162</v>
      </c>
      <c r="S67" s="163" t="s">
        <v>162</v>
      </c>
      <c r="T67" s="163" t="s">
        <v>162</v>
      </c>
      <c r="U67" s="163" t="s">
        <v>162</v>
      </c>
      <c r="V67" s="163" t="s">
        <v>162</v>
      </c>
      <c r="W67" s="163" t="s">
        <v>162</v>
      </c>
      <c r="X67" s="163" t="s">
        <v>162</v>
      </c>
      <c r="Y67" s="163" t="s">
        <v>162</v>
      </c>
      <c r="Z67" s="163" t="s">
        <v>162</v>
      </c>
      <c r="AA67" s="163" t="s">
        <v>162</v>
      </c>
      <c r="AB67" s="163" t="s">
        <v>162</v>
      </c>
      <c r="AC67" s="163" t="s">
        <v>162</v>
      </c>
      <c r="AD67" s="163" t="s">
        <v>162</v>
      </c>
      <c r="AE67" s="163" t="s">
        <v>162</v>
      </c>
      <c r="AF67" s="163" t="s">
        <v>162</v>
      </c>
      <c r="AG67" s="163" t="s">
        <v>162</v>
      </c>
      <c r="AH67" s="163" t="s">
        <v>162</v>
      </c>
      <c r="AI67" s="163" t="s">
        <v>162</v>
      </c>
      <c r="AJ67" s="22">
        <f t="shared" si="8"/>
        <v>0</v>
      </c>
      <c r="AK67" s="20" t="e">
        <f t="shared" si="9"/>
        <v>#DIV/0!</v>
      </c>
      <c r="AM67" s="16"/>
    </row>
    <row r="68" spans="2:39" ht="15" x14ac:dyDescent="0.25">
      <c r="B68" s="17" t="str">
        <f t="shared" si="7"/>
        <v>Huasteca_El Encanto</v>
      </c>
      <c r="C68" s="136" t="s">
        <v>10</v>
      </c>
      <c r="D68" s="164" t="s">
        <v>98</v>
      </c>
      <c r="E68" s="136" t="s">
        <v>118</v>
      </c>
      <c r="F68" s="163" t="s">
        <v>162</v>
      </c>
      <c r="G68" s="163" t="s">
        <v>162</v>
      </c>
      <c r="H68" s="163" t="s">
        <v>162</v>
      </c>
      <c r="I68" s="163" t="s">
        <v>162</v>
      </c>
      <c r="J68" s="163" t="s">
        <v>162</v>
      </c>
      <c r="K68" s="163" t="s">
        <v>162</v>
      </c>
      <c r="L68" s="163" t="s">
        <v>162</v>
      </c>
      <c r="M68" s="163" t="s">
        <v>162</v>
      </c>
      <c r="N68" s="163" t="s">
        <v>162</v>
      </c>
      <c r="O68" s="163" t="s">
        <v>162</v>
      </c>
      <c r="P68" s="163" t="s">
        <v>162</v>
      </c>
      <c r="Q68" s="163" t="s">
        <v>162</v>
      </c>
      <c r="R68" s="163" t="s">
        <v>162</v>
      </c>
      <c r="S68" s="163" t="s">
        <v>162</v>
      </c>
      <c r="T68" s="163" t="s">
        <v>162</v>
      </c>
      <c r="U68" s="163" t="s">
        <v>162</v>
      </c>
      <c r="V68" s="163" t="s">
        <v>162</v>
      </c>
      <c r="W68" s="163" t="s">
        <v>162</v>
      </c>
      <c r="X68" s="163" t="s">
        <v>162</v>
      </c>
      <c r="Y68" s="163" t="s">
        <v>162</v>
      </c>
      <c r="Z68" s="163" t="s">
        <v>162</v>
      </c>
      <c r="AA68" s="163" t="s">
        <v>162</v>
      </c>
      <c r="AB68" s="163" t="s">
        <v>162</v>
      </c>
      <c r="AC68" s="163" t="s">
        <v>162</v>
      </c>
      <c r="AD68" s="163" t="s">
        <v>162</v>
      </c>
      <c r="AE68" s="163" t="s">
        <v>162</v>
      </c>
      <c r="AF68" s="163" t="s">
        <v>162</v>
      </c>
      <c r="AG68" s="163" t="s">
        <v>162</v>
      </c>
      <c r="AH68" s="163" t="s">
        <v>162</v>
      </c>
      <c r="AI68" s="163" t="s">
        <v>162</v>
      </c>
      <c r="AJ68" s="22">
        <f t="shared" si="8"/>
        <v>0</v>
      </c>
      <c r="AK68" s="20" t="e">
        <f t="shared" si="9"/>
        <v>#DIV/0!</v>
      </c>
    </row>
    <row r="69" spans="2:39" ht="15" x14ac:dyDescent="0.25">
      <c r="B69" s="17" t="str">
        <f t="shared" si="7"/>
        <v>Huasteca_Tancojol</v>
      </c>
      <c r="C69" s="136" t="s">
        <v>10</v>
      </c>
      <c r="D69" s="136" t="s">
        <v>99</v>
      </c>
      <c r="E69" s="136" t="s">
        <v>118</v>
      </c>
      <c r="F69" s="169">
        <v>0</v>
      </c>
      <c r="G69" s="169">
        <v>0</v>
      </c>
      <c r="H69" s="169">
        <v>0</v>
      </c>
      <c r="I69" s="169">
        <v>0</v>
      </c>
      <c r="J69" s="169">
        <v>0</v>
      </c>
      <c r="K69" s="169">
        <v>0</v>
      </c>
      <c r="L69" s="169">
        <v>0</v>
      </c>
      <c r="M69" s="169">
        <v>0</v>
      </c>
      <c r="N69" s="169">
        <v>0</v>
      </c>
      <c r="O69" s="169">
        <v>0</v>
      </c>
      <c r="P69" s="169">
        <v>0</v>
      </c>
      <c r="Q69" s="169">
        <v>0.2</v>
      </c>
      <c r="R69" s="169">
        <v>0</v>
      </c>
      <c r="S69" s="169">
        <v>0</v>
      </c>
      <c r="T69" s="169">
        <v>0</v>
      </c>
      <c r="U69" s="169">
        <v>0</v>
      </c>
      <c r="V69" s="169">
        <v>0</v>
      </c>
      <c r="W69" s="169">
        <v>0.2</v>
      </c>
      <c r="X69" s="169">
        <v>0</v>
      </c>
      <c r="Y69" s="169">
        <v>8</v>
      </c>
      <c r="Z69" s="169">
        <v>2.4</v>
      </c>
      <c r="AA69" s="169">
        <v>0</v>
      </c>
      <c r="AB69" s="169">
        <v>0</v>
      </c>
      <c r="AC69" s="169">
        <v>0</v>
      </c>
      <c r="AD69" s="163" t="s">
        <v>162</v>
      </c>
      <c r="AE69" s="163" t="s">
        <v>162</v>
      </c>
      <c r="AF69" s="163" t="s">
        <v>162</v>
      </c>
      <c r="AG69" s="163" t="s">
        <v>162</v>
      </c>
      <c r="AH69" s="163" t="s">
        <v>162</v>
      </c>
      <c r="AI69" s="163" t="s">
        <v>162</v>
      </c>
      <c r="AJ69" s="22">
        <f t="shared" si="8"/>
        <v>10.8</v>
      </c>
      <c r="AK69" s="20">
        <f t="shared" si="9"/>
        <v>0.45</v>
      </c>
      <c r="AM69" s="16"/>
    </row>
    <row r="70" spans="2:39" ht="15" x14ac:dyDescent="0.25">
      <c r="B70" s="17" t="str">
        <f t="shared" si="7"/>
        <v>Huasteca_Est. Rancho El Canal</v>
      </c>
      <c r="C70" s="136" t="s">
        <v>10</v>
      </c>
      <c r="D70" s="164" t="s">
        <v>100</v>
      </c>
      <c r="E70" s="136" t="s">
        <v>101</v>
      </c>
      <c r="F70" s="178" t="s">
        <v>162</v>
      </c>
      <c r="G70" s="178" t="s">
        <v>162</v>
      </c>
      <c r="H70" s="178" t="s">
        <v>162</v>
      </c>
      <c r="I70" s="178" t="s">
        <v>162</v>
      </c>
      <c r="J70" s="178" t="s">
        <v>162</v>
      </c>
      <c r="K70" s="178" t="s">
        <v>162</v>
      </c>
      <c r="L70" s="178" t="s">
        <v>162</v>
      </c>
      <c r="M70" s="178" t="s">
        <v>162</v>
      </c>
      <c r="N70" s="178" t="s">
        <v>162</v>
      </c>
      <c r="O70" s="178" t="s">
        <v>162</v>
      </c>
      <c r="P70" s="178" t="s">
        <v>162</v>
      </c>
      <c r="Q70" s="178" t="s">
        <v>162</v>
      </c>
      <c r="R70" s="178" t="s">
        <v>162</v>
      </c>
      <c r="S70" s="178" t="s">
        <v>162</v>
      </c>
      <c r="T70" s="178" t="s">
        <v>162</v>
      </c>
      <c r="U70" s="178" t="s">
        <v>162</v>
      </c>
      <c r="V70" s="178" t="s">
        <v>162</v>
      </c>
      <c r="W70" s="178" t="s">
        <v>162</v>
      </c>
      <c r="X70" s="178" t="s">
        <v>162</v>
      </c>
      <c r="Y70" s="178" t="s">
        <v>162</v>
      </c>
      <c r="Z70" s="178" t="s">
        <v>162</v>
      </c>
      <c r="AA70" s="178" t="s">
        <v>162</v>
      </c>
      <c r="AB70" s="178" t="s">
        <v>162</v>
      </c>
      <c r="AC70" s="178" t="s">
        <v>162</v>
      </c>
      <c r="AD70" s="163" t="s">
        <v>162</v>
      </c>
      <c r="AE70" s="163" t="s">
        <v>162</v>
      </c>
      <c r="AF70" s="163" t="s">
        <v>162</v>
      </c>
      <c r="AG70" s="163" t="s">
        <v>162</v>
      </c>
      <c r="AH70" s="163" t="s">
        <v>162</v>
      </c>
      <c r="AI70" s="163" t="s">
        <v>162</v>
      </c>
      <c r="AJ70" s="22">
        <f t="shared" si="8"/>
        <v>0</v>
      </c>
      <c r="AK70" s="20" t="e">
        <f t="shared" si="9"/>
        <v>#DIV/0!</v>
      </c>
    </row>
    <row r="71" spans="2:39" ht="15" x14ac:dyDescent="0.25">
      <c r="B71" s="17" t="str">
        <f t="shared" si="7"/>
        <v>Huasteca_Tamasopo</v>
      </c>
      <c r="C71" s="136" t="s">
        <v>10</v>
      </c>
      <c r="D71" s="164" t="s">
        <v>101</v>
      </c>
      <c r="E71" s="136" t="s">
        <v>101</v>
      </c>
      <c r="F71" s="163" t="s">
        <v>162</v>
      </c>
      <c r="G71" s="163" t="s">
        <v>162</v>
      </c>
      <c r="H71" s="163" t="s">
        <v>162</v>
      </c>
      <c r="I71" s="163" t="s">
        <v>162</v>
      </c>
      <c r="J71" s="163" t="s">
        <v>162</v>
      </c>
      <c r="K71" s="163" t="s">
        <v>162</v>
      </c>
      <c r="L71" s="163" t="s">
        <v>162</v>
      </c>
      <c r="M71" s="163" t="s">
        <v>162</v>
      </c>
      <c r="N71" s="163" t="s">
        <v>162</v>
      </c>
      <c r="O71" s="163" t="s">
        <v>162</v>
      </c>
      <c r="P71" s="163" t="s">
        <v>162</v>
      </c>
      <c r="Q71" s="163" t="s">
        <v>162</v>
      </c>
      <c r="R71" s="163" t="s">
        <v>162</v>
      </c>
      <c r="S71" s="163" t="s">
        <v>162</v>
      </c>
      <c r="T71" s="163" t="s">
        <v>162</v>
      </c>
      <c r="U71" s="163" t="s">
        <v>162</v>
      </c>
      <c r="V71" s="163" t="s">
        <v>162</v>
      </c>
      <c r="W71" s="163" t="s">
        <v>162</v>
      </c>
      <c r="X71" s="163" t="s">
        <v>162</v>
      </c>
      <c r="Y71" s="163" t="s">
        <v>162</v>
      </c>
      <c r="Z71" s="163" t="s">
        <v>162</v>
      </c>
      <c r="AA71" s="163" t="s">
        <v>162</v>
      </c>
      <c r="AB71" s="163" t="s">
        <v>162</v>
      </c>
      <c r="AC71" s="163" t="s">
        <v>162</v>
      </c>
      <c r="AD71" s="163" t="s">
        <v>162</v>
      </c>
      <c r="AE71" s="163" t="s">
        <v>162</v>
      </c>
      <c r="AF71" s="163" t="s">
        <v>162</v>
      </c>
      <c r="AG71" s="163" t="s">
        <v>162</v>
      </c>
      <c r="AH71" s="163" t="s">
        <v>162</v>
      </c>
      <c r="AI71" s="163" t="s">
        <v>162</v>
      </c>
      <c r="AJ71" s="22">
        <f t="shared" si="8"/>
        <v>0</v>
      </c>
      <c r="AK71" s="20" t="e">
        <f t="shared" si="9"/>
        <v>#DIV/0!</v>
      </c>
      <c r="AM71" s="16"/>
    </row>
    <row r="72" spans="2:39" ht="15" x14ac:dyDescent="0.25">
      <c r="B72" s="17" t="str">
        <f t="shared" si="7"/>
        <v xml:space="preserve">Huasteca_Rancho Progreso </v>
      </c>
      <c r="C72" s="136" t="s">
        <v>10</v>
      </c>
      <c r="D72" s="136" t="s">
        <v>102</v>
      </c>
      <c r="E72" s="136" t="s">
        <v>103</v>
      </c>
      <c r="F72" s="169">
        <v>0</v>
      </c>
      <c r="G72" s="169">
        <v>0</v>
      </c>
      <c r="H72" s="169">
        <v>0</v>
      </c>
      <c r="I72" s="169">
        <v>0</v>
      </c>
      <c r="J72" s="169">
        <v>0</v>
      </c>
      <c r="K72" s="169">
        <v>0</v>
      </c>
      <c r="L72" s="169">
        <v>0</v>
      </c>
      <c r="M72" s="169">
        <v>0</v>
      </c>
      <c r="N72" s="169">
        <v>0</v>
      </c>
      <c r="O72" s="169">
        <v>0</v>
      </c>
      <c r="P72" s="169">
        <v>0</v>
      </c>
      <c r="Q72" s="169">
        <v>0</v>
      </c>
      <c r="R72" s="169">
        <v>0</v>
      </c>
      <c r="S72" s="169">
        <v>0</v>
      </c>
      <c r="T72" s="169">
        <v>0</v>
      </c>
      <c r="U72" s="169">
        <v>0</v>
      </c>
      <c r="V72" s="169">
        <v>0</v>
      </c>
      <c r="W72" s="169">
        <v>0</v>
      </c>
      <c r="X72" s="169">
        <v>0</v>
      </c>
      <c r="Y72" s="169">
        <v>0</v>
      </c>
      <c r="Z72" s="169">
        <v>0</v>
      </c>
      <c r="AA72" s="177" t="s">
        <v>162</v>
      </c>
      <c r="AB72" s="163" t="s">
        <v>162</v>
      </c>
      <c r="AC72" s="163" t="s">
        <v>162</v>
      </c>
      <c r="AD72" s="163" t="s">
        <v>162</v>
      </c>
      <c r="AE72" s="163" t="s">
        <v>162</v>
      </c>
      <c r="AF72" s="163" t="s">
        <v>162</v>
      </c>
      <c r="AG72" s="163" t="s">
        <v>162</v>
      </c>
      <c r="AH72" s="163" t="s">
        <v>162</v>
      </c>
      <c r="AI72" s="163" t="s">
        <v>162</v>
      </c>
      <c r="AJ72" s="22">
        <f t="shared" si="8"/>
        <v>0</v>
      </c>
      <c r="AK72" s="20">
        <f t="shared" si="9"/>
        <v>0</v>
      </c>
    </row>
    <row r="73" spans="2:39" ht="15" x14ac:dyDescent="0.25">
      <c r="B73" s="17" t="str">
        <f t="shared" si="7"/>
        <v xml:space="preserve">Huasteca_Tampacoy </v>
      </c>
      <c r="C73" s="136" t="s">
        <v>10</v>
      </c>
      <c r="D73" s="136" t="s">
        <v>104</v>
      </c>
      <c r="E73" s="136" t="s">
        <v>22</v>
      </c>
      <c r="F73" s="169">
        <v>0</v>
      </c>
      <c r="G73" s="169">
        <v>0</v>
      </c>
      <c r="H73" s="169">
        <v>0</v>
      </c>
      <c r="I73" s="169">
        <v>0</v>
      </c>
      <c r="J73" s="169">
        <v>0</v>
      </c>
      <c r="K73" s="169">
        <v>0</v>
      </c>
      <c r="L73" s="169">
        <v>0</v>
      </c>
      <c r="M73" s="169">
        <v>0</v>
      </c>
      <c r="N73" s="169">
        <v>0</v>
      </c>
      <c r="O73" s="169">
        <v>0</v>
      </c>
      <c r="P73" s="169">
        <v>0</v>
      </c>
      <c r="Q73" s="169">
        <v>0</v>
      </c>
      <c r="R73" s="169">
        <v>0</v>
      </c>
      <c r="S73" s="169">
        <v>0</v>
      </c>
      <c r="T73" s="169">
        <v>0</v>
      </c>
      <c r="U73" s="169">
        <v>0</v>
      </c>
      <c r="V73" s="169">
        <v>0</v>
      </c>
      <c r="W73" s="169">
        <v>0</v>
      </c>
      <c r="X73" s="169">
        <v>0</v>
      </c>
      <c r="Y73" s="169">
        <v>0.2</v>
      </c>
      <c r="Z73" s="169">
        <v>0</v>
      </c>
      <c r="AA73" s="169">
        <v>0</v>
      </c>
      <c r="AB73" s="169">
        <v>0</v>
      </c>
      <c r="AC73" s="169">
        <v>0</v>
      </c>
      <c r="AD73" s="163" t="s">
        <v>162</v>
      </c>
      <c r="AE73" s="163" t="s">
        <v>162</v>
      </c>
      <c r="AF73" s="163" t="s">
        <v>162</v>
      </c>
      <c r="AG73" s="163" t="s">
        <v>162</v>
      </c>
      <c r="AH73" s="163" t="s">
        <v>162</v>
      </c>
      <c r="AI73" s="163" t="s">
        <v>162</v>
      </c>
      <c r="AJ73" s="22">
        <f t="shared" si="8"/>
        <v>0.2</v>
      </c>
      <c r="AK73" s="20">
        <f t="shared" si="9"/>
        <v>8.3333333333333332E-3</v>
      </c>
      <c r="AM73" s="16"/>
    </row>
    <row r="74" spans="2:39" ht="15" x14ac:dyDescent="0.25">
      <c r="B74" s="17" t="str">
        <f t="shared" si="7"/>
        <v>Media_Cd. Del Maíz</v>
      </c>
      <c r="C74" s="17" t="s">
        <v>5</v>
      </c>
      <c r="D74" s="17" t="s">
        <v>105</v>
      </c>
      <c r="E74" s="17" t="s">
        <v>105</v>
      </c>
      <c r="F74" s="169">
        <v>0</v>
      </c>
      <c r="G74" s="169">
        <v>0</v>
      </c>
      <c r="H74" s="169">
        <v>0</v>
      </c>
      <c r="I74" s="169">
        <v>0</v>
      </c>
      <c r="J74" s="169">
        <v>0</v>
      </c>
      <c r="K74" s="169">
        <v>0</v>
      </c>
      <c r="L74" s="169">
        <v>0</v>
      </c>
      <c r="M74" s="169">
        <v>0</v>
      </c>
      <c r="N74" s="169">
        <v>0</v>
      </c>
      <c r="O74" s="169">
        <v>0</v>
      </c>
      <c r="P74" s="169">
        <v>0.2</v>
      </c>
      <c r="Q74" s="169">
        <v>20.8</v>
      </c>
      <c r="R74" s="169">
        <v>0</v>
      </c>
      <c r="S74" s="169">
        <v>0</v>
      </c>
      <c r="T74" s="169">
        <v>0.4</v>
      </c>
      <c r="U74" s="169">
        <v>7.2</v>
      </c>
      <c r="V74" s="169">
        <v>1.4</v>
      </c>
      <c r="W74" s="169">
        <v>3</v>
      </c>
      <c r="X74" s="169">
        <v>5.2</v>
      </c>
      <c r="Y74" s="169">
        <v>9.1999999999999993</v>
      </c>
      <c r="Z74" s="169">
        <v>0</v>
      </c>
      <c r="AA74" s="169">
        <v>1.2</v>
      </c>
      <c r="AB74" s="169">
        <v>0.4</v>
      </c>
      <c r="AC74" s="169">
        <v>3.2</v>
      </c>
      <c r="AD74" s="169">
        <v>0.2</v>
      </c>
      <c r="AE74" s="169">
        <v>0</v>
      </c>
      <c r="AF74" s="169">
        <v>0.2</v>
      </c>
      <c r="AG74" s="169">
        <v>0.2</v>
      </c>
      <c r="AH74" s="169">
        <v>0</v>
      </c>
      <c r="AI74" s="169">
        <v>5.2</v>
      </c>
      <c r="AJ74" s="22">
        <f t="shared" si="8"/>
        <v>58.000000000000021</v>
      </c>
      <c r="AK74" s="20">
        <f t="shared" si="9"/>
        <v>1.933333333333334</v>
      </c>
    </row>
    <row r="75" spans="2:39" ht="15" x14ac:dyDescent="0.25">
      <c r="B75" s="17" t="str">
        <f t="shared" si="7"/>
        <v>Media_CBTA 123</v>
      </c>
      <c r="C75" s="17" t="s">
        <v>5</v>
      </c>
      <c r="D75" s="17" t="s">
        <v>106</v>
      </c>
      <c r="E75" s="17" t="s">
        <v>6</v>
      </c>
      <c r="F75" s="169">
        <v>0</v>
      </c>
      <c r="G75" s="169">
        <v>0</v>
      </c>
      <c r="H75" s="169">
        <v>0</v>
      </c>
      <c r="I75" s="169">
        <v>0</v>
      </c>
      <c r="J75" s="169">
        <v>0</v>
      </c>
      <c r="K75" s="169">
        <v>0</v>
      </c>
      <c r="L75" s="169">
        <v>0</v>
      </c>
      <c r="M75" s="169">
        <v>0</v>
      </c>
      <c r="N75" s="169">
        <v>0</v>
      </c>
      <c r="O75" s="169">
        <v>0</v>
      </c>
      <c r="P75" s="169">
        <v>0</v>
      </c>
      <c r="Q75" s="169">
        <v>0.4</v>
      </c>
      <c r="R75" s="169">
        <v>0</v>
      </c>
      <c r="S75" s="169">
        <v>0</v>
      </c>
      <c r="T75" s="169">
        <v>0</v>
      </c>
      <c r="U75" s="169">
        <v>2.2000000000000002</v>
      </c>
      <c r="V75" s="169">
        <v>3.8</v>
      </c>
      <c r="W75" s="169">
        <v>83.4</v>
      </c>
      <c r="X75" s="169">
        <v>1</v>
      </c>
      <c r="Y75" s="169">
        <v>1.2</v>
      </c>
      <c r="Z75" s="169">
        <v>4.4000000000000004</v>
      </c>
      <c r="AA75" s="169">
        <v>14.4</v>
      </c>
      <c r="AB75" s="169">
        <v>0</v>
      </c>
      <c r="AC75" s="169">
        <v>0</v>
      </c>
      <c r="AD75" s="169">
        <v>0</v>
      </c>
      <c r="AE75" s="169">
        <v>0</v>
      </c>
      <c r="AF75" s="169">
        <v>0</v>
      </c>
      <c r="AG75" s="169">
        <v>0</v>
      </c>
      <c r="AH75" s="169">
        <v>0.2</v>
      </c>
      <c r="AI75" s="169">
        <v>14.8</v>
      </c>
      <c r="AJ75" s="22">
        <f t="shared" si="8"/>
        <v>125.80000000000003</v>
      </c>
      <c r="AK75" s="20">
        <f t="shared" si="9"/>
        <v>4.1933333333333342</v>
      </c>
      <c r="AM75" s="16"/>
    </row>
    <row r="76" spans="2:39" ht="15" x14ac:dyDescent="0.25">
      <c r="B76" s="17" t="str">
        <f t="shared" si="7"/>
        <v>Media_Potrero San Isidro</v>
      </c>
      <c r="C76" s="17" t="s">
        <v>5</v>
      </c>
      <c r="D76" s="164" t="s">
        <v>107</v>
      </c>
      <c r="E76" s="17" t="s">
        <v>108</v>
      </c>
      <c r="F76" s="163" t="s">
        <v>162</v>
      </c>
      <c r="G76" s="163" t="s">
        <v>162</v>
      </c>
      <c r="H76" s="163" t="s">
        <v>162</v>
      </c>
      <c r="I76" s="163" t="s">
        <v>162</v>
      </c>
      <c r="J76" s="163" t="s">
        <v>162</v>
      </c>
      <c r="K76" s="163" t="s">
        <v>162</v>
      </c>
      <c r="L76" s="163" t="s">
        <v>162</v>
      </c>
      <c r="M76" s="163" t="s">
        <v>162</v>
      </c>
      <c r="N76" s="163" t="s">
        <v>162</v>
      </c>
      <c r="O76" s="163" t="s">
        <v>162</v>
      </c>
      <c r="P76" s="163" t="s">
        <v>162</v>
      </c>
      <c r="Q76" s="163" t="s">
        <v>162</v>
      </c>
      <c r="R76" s="163" t="s">
        <v>162</v>
      </c>
      <c r="S76" s="163" t="s">
        <v>162</v>
      </c>
      <c r="T76" s="163" t="s">
        <v>162</v>
      </c>
      <c r="U76" s="163" t="s">
        <v>162</v>
      </c>
      <c r="V76" s="163" t="s">
        <v>162</v>
      </c>
      <c r="W76" s="163" t="s">
        <v>162</v>
      </c>
      <c r="X76" s="163" t="s">
        <v>162</v>
      </c>
      <c r="Y76" s="163" t="s">
        <v>162</v>
      </c>
      <c r="Z76" s="163" t="s">
        <v>162</v>
      </c>
      <c r="AA76" s="163" t="s">
        <v>162</v>
      </c>
      <c r="AB76" s="163" t="s">
        <v>162</v>
      </c>
      <c r="AC76" s="163" t="s">
        <v>162</v>
      </c>
      <c r="AD76" s="163" t="s">
        <v>162</v>
      </c>
      <c r="AE76" s="173">
        <v>0</v>
      </c>
      <c r="AF76" s="173">
        <v>0</v>
      </c>
      <c r="AG76" s="173">
        <v>0</v>
      </c>
      <c r="AH76" s="173">
        <v>0.2</v>
      </c>
      <c r="AI76" s="173">
        <v>12.8</v>
      </c>
      <c r="AJ76" s="22">
        <f t="shared" si="8"/>
        <v>13</v>
      </c>
      <c r="AK76" s="20">
        <f t="shared" si="9"/>
        <v>2.6</v>
      </c>
    </row>
    <row r="77" spans="2:39" ht="15" x14ac:dyDescent="0.25">
      <c r="B77" s="17" t="str">
        <f t="shared" si="7"/>
        <v>Media_El Naranjal</v>
      </c>
      <c r="C77" s="17" t="s">
        <v>5</v>
      </c>
      <c r="D77" s="164" t="s">
        <v>109</v>
      </c>
      <c r="E77" s="17" t="s">
        <v>7</v>
      </c>
      <c r="F77" s="169">
        <v>0</v>
      </c>
      <c r="G77" s="169">
        <v>0</v>
      </c>
      <c r="H77" s="169">
        <v>0</v>
      </c>
      <c r="I77" s="169">
        <v>0</v>
      </c>
      <c r="J77" s="169">
        <v>0</v>
      </c>
      <c r="K77" s="169">
        <v>0</v>
      </c>
      <c r="L77" s="169">
        <v>0</v>
      </c>
      <c r="M77" s="169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0</v>
      </c>
      <c r="S77" s="169">
        <v>0</v>
      </c>
      <c r="T77" s="169">
        <v>0</v>
      </c>
      <c r="U77" s="169">
        <v>0</v>
      </c>
      <c r="V77" s="169">
        <v>0</v>
      </c>
      <c r="W77" s="169">
        <v>14</v>
      </c>
      <c r="X77" s="169">
        <v>3</v>
      </c>
      <c r="Y77" s="169">
        <v>30.4</v>
      </c>
      <c r="Z77" s="169">
        <v>0.8</v>
      </c>
      <c r="AA77" s="169">
        <v>2.2000000000000002</v>
      </c>
      <c r="AB77" s="169">
        <v>0.4</v>
      </c>
      <c r="AC77" s="169">
        <v>0</v>
      </c>
      <c r="AD77" s="169">
        <v>0</v>
      </c>
      <c r="AE77" s="169">
        <v>0</v>
      </c>
      <c r="AF77" s="169">
        <v>0.2</v>
      </c>
      <c r="AG77" s="169">
        <v>0</v>
      </c>
      <c r="AH77" s="169">
        <v>0.2</v>
      </c>
      <c r="AI77" s="169">
        <v>15.8</v>
      </c>
      <c r="AJ77" s="22">
        <f t="shared" si="8"/>
        <v>67</v>
      </c>
      <c r="AK77" s="20">
        <f t="shared" si="9"/>
        <v>2.2333333333333334</v>
      </c>
      <c r="AM77" s="16"/>
    </row>
    <row r="78" spans="2:39" ht="15" x14ac:dyDescent="0.25">
      <c r="B78" s="17" t="str">
        <f t="shared" si="7"/>
        <v>Media_Progreso</v>
      </c>
      <c r="C78" s="17" t="s">
        <v>5</v>
      </c>
      <c r="D78" s="17" t="s">
        <v>110</v>
      </c>
      <c r="E78" s="17" t="s">
        <v>7</v>
      </c>
      <c r="F78" s="169">
        <v>0</v>
      </c>
      <c r="G78" s="169">
        <v>0</v>
      </c>
      <c r="H78" s="169">
        <v>0</v>
      </c>
      <c r="I78" s="169">
        <v>0</v>
      </c>
      <c r="J78" s="169">
        <v>0</v>
      </c>
      <c r="K78" s="169">
        <v>0</v>
      </c>
      <c r="L78" s="169">
        <v>0</v>
      </c>
      <c r="M78" s="169">
        <v>0</v>
      </c>
      <c r="N78" s="169">
        <v>0</v>
      </c>
      <c r="O78" s="169">
        <v>0</v>
      </c>
      <c r="P78" s="169">
        <v>0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69">
        <v>4.8</v>
      </c>
      <c r="W78" s="169">
        <v>25.6</v>
      </c>
      <c r="X78" s="169">
        <v>4.4000000000000004</v>
      </c>
      <c r="Y78" s="169">
        <v>42.6</v>
      </c>
      <c r="Z78" s="169">
        <v>1</v>
      </c>
      <c r="AA78" s="169">
        <v>4.2</v>
      </c>
      <c r="AB78" s="169">
        <v>0</v>
      </c>
      <c r="AC78" s="169">
        <v>0</v>
      </c>
      <c r="AD78" s="169">
        <v>0</v>
      </c>
      <c r="AE78" s="169">
        <v>0</v>
      </c>
      <c r="AF78" s="169">
        <v>0</v>
      </c>
      <c r="AG78" s="169">
        <v>0.2</v>
      </c>
      <c r="AH78" s="169">
        <v>1</v>
      </c>
      <c r="AI78" s="169">
        <v>16.8</v>
      </c>
      <c r="AJ78" s="22">
        <f t="shared" si="8"/>
        <v>100.60000000000001</v>
      </c>
      <c r="AK78" s="20">
        <f t="shared" si="9"/>
        <v>3.3533333333333335</v>
      </c>
    </row>
    <row r="79" spans="2:39" ht="15" x14ac:dyDescent="0.25">
      <c r="B79" s="17" t="str">
        <f t="shared" si="7"/>
        <v xml:space="preserve">Media_Palo Alto </v>
      </c>
      <c r="C79" s="17" t="s">
        <v>5</v>
      </c>
      <c r="D79" s="17" t="s">
        <v>111</v>
      </c>
      <c r="E79" s="17" t="s">
        <v>112</v>
      </c>
      <c r="F79" s="169">
        <v>0</v>
      </c>
      <c r="G79" s="169">
        <v>0</v>
      </c>
      <c r="H79" s="169">
        <v>0</v>
      </c>
      <c r="I79" s="169">
        <v>0</v>
      </c>
      <c r="J79" s="169">
        <v>0</v>
      </c>
      <c r="K79" s="169">
        <v>0</v>
      </c>
      <c r="L79" s="169">
        <v>0</v>
      </c>
      <c r="M79" s="169">
        <v>0</v>
      </c>
      <c r="N79" s="169">
        <v>0</v>
      </c>
      <c r="O79" s="169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9">
        <v>0</v>
      </c>
      <c r="W79" s="169">
        <v>4.5999999999999996</v>
      </c>
      <c r="X79" s="169">
        <v>0.6</v>
      </c>
      <c r="Y79" s="169">
        <v>24.2</v>
      </c>
      <c r="Z79" s="169">
        <v>1.8</v>
      </c>
      <c r="AA79" s="169">
        <v>55</v>
      </c>
      <c r="AB79" s="169">
        <v>2</v>
      </c>
      <c r="AC79" s="169">
        <v>0</v>
      </c>
      <c r="AD79" s="169">
        <v>0</v>
      </c>
      <c r="AE79" s="169">
        <v>0</v>
      </c>
      <c r="AF79" s="169">
        <v>1.2</v>
      </c>
      <c r="AG79" s="169">
        <v>0</v>
      </c>
      <c r="AH79" s="169">
        <v>0.8</v>
      </c>
      <c r="AI79" s="169">
        <v>5</v>
      </c>
      <c r="AJ79" s="22">
        <f t="shared" si="8"/>
        <v>95.2</v>
      </c>
      <c r="AK79" s="20">
        <f t="shared" si="9"/>
        <v>3.1733333333333333</v>
      </c>
      <c r="AM79" s="16"/>
    </row>
    <row r="80" spans="2:39" ht="15" x14ac:dyDescent="0.25">
      <c r="B80" s="17" t="str">
        <f t="shared" si="7"/>
        <v xml:space="preserve">Media _Rayón </v>
      </c>
      <c r="C80" s="17" t="s">
        <v>113</v>
      </c>
      <c r="D80" s="17" t="s">
        <v>114</v>
      </c>
      <c r="E80" s="17" t="s">
        <v>114</v>
      </c>
      <c r="F80" s="169">
        <v>0</v>
      </c>
      <c r="G80" s="169">
        <v>0</v>
      </c>
      <c r="H80" s="169">
        <v>0</v>
      </c>
      <c r="I80" s="169">
        <v>0</v>
      </c>
      <c r="J80" s="169">
        <v>0</v>
      </c>
      <c r="K80" s="169">
        <v>0</v>
      </c>
      <c r="L80" s="169">
        <v>0</v>
      </c>
      <c r="M80" s="169">
        <v>0</v>
      </c>
      <c r="N80" s="169">
        <v>0</v>
      </c>
      <c r="O80" s="169">
        <v>0</v>
      </c>
      <c r="P80" s="169">
        <v>0</v>
      </c>
      <c r="Q80" s="169">
        <v>0</v>
      </c>
      <c r="R80" s="169">
        <v>0</v>
      </c>
      <c r="S80" s="169">
        <v>0</v>
      </c>
      <c r="T80" s="169">
        <v>0</v>
      </c>
      <c r="U80" s="169">
        <v>0</v>
      </c>
      <c r="V80" s="169">
        <v>0</v>
      </c>
      <c r="W80" s="169">
        <v>0</v>
      </c>
      <c r="X80" s="169">
        <v>0</v>
      </c>
      <c r="Y80" s="169">
        <v>0</v>
      </c>
      <c r="Z80" s="169">
        <v>0</v>
      </c>
      <c r="AA80" s="169">
        <v>0</v>
      </c>
      <c r="AB80" s="169">
        <v>0</v>
      </c>
      <c r="AC80" s="169">
        <v>0.2</v>
      </c>
      <c r="AD80" s="169">
        <v>0.2</v>
      </c>
      <c r="AE80" s="169">
        <v>0</v>
      </c>
      <c r="AF80" s="169">
        <v>0.2</v>
      </c>
      <c r="AG80" s="169">
        <v>0</v>
      </c>
      <c r="AH80" s="169">
        <v>0.2</v>
      </c>
      <c r="AI80" s="169">
        <v>0.2</v>
      </c>
      <c r="AJ80" s="22">
        <f t="shared" si="8"/>
        <v>1</v>
      </c>
      <c r="AK80" s="20">
        <f t="shared" si="9"/>
        <v>3.3333333333333333E-2</v>
      </c>
    </row>
    <row r="81" spans="2:37" s="9" customFormat="1" ht="15" customHeight="1" x14ac:dyDescent="0.2">
      <c r="B81" s="203" t="s">
        <v>26</v>
      </c>
      <c r="C81" s="203"/>
      <c r="D81" s="203"/>
      <c r="E81" s="203"/>
      <c r="F81" s="18">
        <f>AVERAGE(F5:F80)</f>
        <v>0.35517241379310349</v>
      </c>
      <c r="G81" s="18">
        <f t="shared" ref="G81:AK81" si="10">AVERAGE(G5:G80)</f>
        <v>9.4736842105263161E-2</v>
      </c>
      <c r="H81" s="18">
        <f t="shared" si="10"/>
        <v>0.46610169491525422</v>
      </c>
      <c r="I81" s="18">
        <f t="shared" si="10"/>
        <v>2.0689655172413796E-2</v>
      </c>
      <c r="J81" s="18">
        <f t="shared" si="10"/>
        <v>0</v>
      </c>
      <c r="K81" s="18">
        <f t="shared" si="10"/>
        <v>0.67719298245614035</v>
      </c>
      <c r="L81" s="18">
        <f t="shared" si="10"/>
        <v>0.56206896551724139</v>
      </c>
      <c r="M81" s="18">
        <f t="shared" si="10"/>
        <v>0.35932203389830508</v>
      </c>
      <c r="N81" s="18">
        <f t="shared" si="10"/>
        <v>0</v>
      </c>
      <c r="O81" s="18">
        <f t="shared" si="10"/>
        <v>0</v>
      </c>
      <c r="P81" s="18">
        <f t="shared" si="10"/>
        <v>9.6491228070175433E-2</v>
      </c>
      <c r="Q81" s="18">
        <f t="shared" si="10"/>
        <v>0.83214285714285707</v>
      </c>
      <c r="R81" s="18">
        <f t="shared" si="10"/>
        <v>0.1701754385964912</v>
      </c>
      <c r="S81" s="18">
        <f t="shared" si="10"/>
        <v>1.5433333333333334</v>
      </c>
      <c r="T81" s="18">
        <f t="shared" si="10"/>
        <v>6.3566666666666665</v>
      </c>
      <c r="U81" s="18">
        <f t="shared" si="10"/>
        <v>7.7385964912280691</v>
      </c>
      <c r="V81" s="18">
        <f t="shared" si="10"/>
        <v>7.5966101694915258</v>
      </c>
      <c r="W81" s="18">
        <f t="shared" si="10"/>
        <v>8.8066666666666684</v>
      </c>
      <c r="X81" s="18">
        <f t="shared" si="10"/>
        <v>8.6931034482758616</v>
      </c>
      <c r="Y81" s="18">
        <f t="shared" si="10"/>
        <v>9.8649122807017555</v>
      </c>
      <c r="Z81" s="18">
        <f>AVERAGE(Z5:Z80)</f>
        <v>10.02372881355932</v>
      </c>
      <c r="AA81" s="18">
        <f t="shared" si="10"/>
        <v>12.800000000000002</v>
      </c>
      <c r="AB81" s="18">
        <f t="shared" si="10"/>
        <v>1.6545454545454548</v>
      </c>
      <c r="AC81" s="18">
        <f t="shared" si="10"/>
        <v>2.3905660377358493</v>
      </c>
      <c r="AD81" s="18">
        <f t="shared" si="10"/>
        <v>1.0627450980392157</v>
      </c>
      <c r="AE81" s="18">
        <f t="shared" si="10"/>
        <v>0.54807692307692313</v>
      </c>
      <c r="AF81" s="18">
        <f t="shared" si="10"/>
        <v>0.93653846153846176</v>
      </c>
      <c r="AG81" s="18">
        <f t="shared" si="10"/>
        <v>1.7711538461538461</v>
      </c>
      <c r="AH81" s="18">
        <f t="shared" si="10"/>
        <v>14.466666666666672</v>
      </c>
      <c r="AI81" s="18">
        <f t="shared" si="10"/>
        <v>10.347058823529412</v>
      </c>
      <c r="AJ81" s="26">
        <f t="shared" si="10"/>
        <v>81.407894736842124</v>
      </c>
      <c r="AK81" s="25" t="e">
        <f t="shared" si="10"/>
        <v>#DIV/0!</v>
      </c>
    </row>
    <row r="83" spans="2:37" ht="15" x14ac:dyDescent="0.25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M24">
    <sortCondition ref="D11:D24"/>
  </sortState>
  <mergeCells count="3">
    <mergeCell ref="B3:AK3"/>
    <mergeCell ref="B81:E81"/>
    <mergeCell ref="B83:AK83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3:AN83"/>
  <sheetViews>
    <sheetView zoomScale="80" zoomScaleNormal="80" workbookViewId="0">
      <pane ySplit="4" topLeftCell="A5" activePane="bottomLeft" state="frozen"/>
      <selection activeCell="C4" sqref="C4"/>
      <selection pane="bottomLeft" activeCell="A5" sqref="A5"/>
    </sheetView>
  </sheetViews>
  <sheetFormatPr baseColWidth="10" defaultColWidth="5" defaultRowHeight="15" x14ac:dyDescent="0.25"/>
  <cols>
    <col min="2" max="2" width="26.85546875" hidden="1" customWidth="1"/>
    <col min="3" max="3" width="8.5703125" customWidth="1"/>
    <col min="4" max="4" width="18" customWidth="1"/>
    <col min="5" max="5" width="19.7109375" bestFit="1" customWidth="1"/>
    <col min="6" max="6" width="5.5703125" style="84" bestFit="1" customWidth="1"/>
    <col min="7" max="7" width="6.5703125" style="84" bestFit="1" customWidth="1"/>
    <col min="8" max="8" width="5.5703125" style="84" bestFit="1" customWidth="1"/>
    <col min="9" max="11" width="6.5703125" style="87" bestFit="1" customWidth="1"/>
    <col min="12" max="12" width="5.7109375" style="87" customWidth="1"/>
    <col min="13" max="13" width="5.42578125" style="87" customWidth="1"/>
    <col min="14" max="14" width="6.5703125" style="87" bestFit="1" customWidth="1"/>
    <col min="15" max="15" width="5.5703125" style="87" bestFit="1" customWidth="1"/>
    <col min="16" max="16" width="6.5703125" style="87" bestFit="1" customWidth="1"/>
    <col min="17" max="20" width="5.5703125" style="87" bestFit="1" customWidth="1"/>
    <col min="21" max="21" width="5.5703125" style="93" bestFit="1" customWidth="1"/>
    <col min="22" max="22" width="5.5703125" style="87" bestFit="1" customWidth="1"/>
    <col min="23" max="23" width="5.7109375" style="87" bestFit="1" customWidth="1"/>
    <col min="24" max="28" width="5.5703125" style="87" bestFit="1" customWidth="1"/>
    <col min="29" max="29" width="6.5703125" style="87" bestFit="1" customWidth="1"/>
    <col min="30" max="35" width="5.5703125" style="87" bestFit="1" customWidth="1"/>
    <col min="36" max="36" width="6.5703125" style="87" customWidth="1"/>
    <col min="37" max="37" width="8.7109375" bestFit="1" customWidth="1"/>
    <col min="38" max="38" width="12.28515625" customWidth="1"/>
  </cols>
  <sheetData>
    <row r="3" spans="2:38" s="2" customFormat="1" x14ac:dyDescent="0.25">
      <c r="B3" s="205" t="s">
        <v>127</v>
      </c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</row>
    <row r="4" spans="2:38" s="10" customFormat="1" ht="33.75" x14ac:dyDescent="0.25">
      <c r="B4" s="11" t="s">
        <v>34</v>
      </c>
      <c r="C4" s="11" t="s">
        <v>32</v>
      </c>
      <c r="D4" s="11" t="s">
        <v>27</v>
      </c>
      <c r="E4" s="11" t="s">
        <v>123</v>
      </c>
      <c r="F4" s="85">
        <v>1</v>
      </c>
      <c r="G4" s="85">
        <v>2</v>
      </c>
      <c r="H4" s="85">
        <v>3</v>
      </c>
      <c r="I4" s="11">
        <v>4</v>
      </c>
      <c r="J4" s="11">
        <v>5</v>
      </c>
      <c r="K4" s="11">
        <v>6</v>
      </c>
      <c r="L4" s="11">
        <v>7</v>
      </c>
      <c r="M4" s="11">
        <v>8</v>
      </c>
      <c r="N4" s="11">
        <v>9</v>
      </c>
      <c r="O4" s="11">
        <v>10</v>
      </c>
      <c r="P4" s="11">
        <v>11</v>
      </c>
      <c r="Q4" s="11">
        <v>12</v>
      </c>
      <c r="R4" s="11">
        <v>13</v>
      </c>
      <c r="S4" s="11">
        <v>14</v>
      </c>
      <c r="T4" s="11">
        <v>15</v>
      </c>
      <c r="U4" s="89">
        <v>16</v>
      </c>
      <c r="V4" s="11">
        <v>17</v>
      </c>
      <c r="W4" s="11">
        <v>18</v>
      </c>
      <c r="X4" s="11">
        <v>19</v>
      </c>
      <c r="Y4" s="11">
        <v>20</v>
      </c>
      <c r="Z4" s="11">
        <v>21</v>
      </c>
      <c r="AA4" s="11">
        <v>22</v>
      </c>
      <c r="AB4" s="11">
        <v>23</v>
      </c>
      <c r="AC4" s="11">
        <v>24</v>
      </c>
      <c r="AD4" s="11">
        <v>25</v>
      </c>
      <c r="AE4" s="11">
        <v>26</v>
      </c>
      <c r="AF4" s="11">
        <v>27</v>
      </c>
      <c r="AG4" s="11">
        <v>28</v>
      </c>
      <c r="AH4" s="11">
        <v>29</v>
      </c>
      <c r="AI4" s="11">
        <v>30</v>
      </c>
      <c r="AJ4" s="11">
        <v>31</v>
      </c>
      <c r="AK4" s="23" t="s">
        <v>29</v>
      </c>
      <c r="AL4" s="24" t="s">
        <v>30</v>
      </c>
    </row>
    <row r="5" spans="2:38" s="9" customFormat="1" ht="17.25" customHeight="1" x14ac:dyDescent="0.2">
      <c r="B5" s="5" t="str">
        <f t="shared" ref="B5:B11" si="0">CONCATENATE(C5,"_",D5)</f>
        <v>Altiplano_Matehuala</v>
      </c>
      <c r="C5" s="5" t="s">
        <v>0</v>
      </c>
      <c r="D5" s="5" t="s">
        <v>1</v>
      </c>
      <c r="E5" s="5" t="s">
        <v>1</v>
      </c>
      <c r="F5" s="94">
        <v>12.6</v>
      </c>
      <c r="G5" s="94">
        <v>0</v>
      </c>
      <c r="H5" s="94">
        <v>0</v>
      </c>
      <c r="I5" s="94">
        <v>0</v>
      </c>
      <c r="J5" s="94">
        <v>0</v>
      </c>
      <c r="K5" s="94">
        <v>0</v>
      </c>
      <c r="L5" s="94">
        <v>2.8</v>
      </c>
      <c r="M5" s="94">
        <v>0</v>
      </c>
      <c r="N5" s="94" t="s">
        <v>162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4">
        <v>0</v>
      </c>
      <c r="V5" s="94">
        <v>0</v>
      </c>
      <c r="W5" s="94">
        <v>0</v>
      </c>
      <c r="X5" s="94">
        <v>0</v>
      </c>
      <c r="Y5" s="94">
        <v>0</v>
      </c>
      <c r="Z5" s="94">
        <v>0</v>
      </c>
      <c r="AA5" s="94">
        <v>0</v>
      </c>
      <c r="AB5" s="94" t="s">
        <v>162</v>
      </c>
      <c r="AC5" s="94">
        <v>10.199999999999999</v>
      </c>
      <c r="AD5" s="94">
        <v>0</v>
      </c>
      <c r="AE5" s="94">
        <v>0</v>
      </c>
      <c r="AF5" s="94">
        <v>0</v>
      </c>
      <c r="AG5" s="94">
        <v>0</v>
      </c>
      <c r="AH5" s="94">
        <v>0</v>
      </c>
      <c r="AI5" s="94">
        <v>0</v>
      </c>
      <c r="AJ5" s="94">
        <v>0</v>
      </c>
      <c r="AK5" s="22">
        <f t="shared" ref="AK5:AK12" si="1">SUM(F5:AJ5)</f>
        <v>25.599999999999998</v>
      </c>
      <c r="AL5" s="20">
        <f t="shared" ref="AL5:AL68" si="2">AVERAGE(F5:AJ5)</f>
        <v>0.88275862068965505</v>
      </c>
    </row>
    <row r="6" spans="2:38" s="9" customFormat="1" ht="17.25" customHeight="1" x14ac:dyDescent="0.2">
      <c r="B6" s="5" t="str">
        <f t="shared" si="0"/>
        <v>Altiplano_Salinas</v>
      </c>
      <c r="C6" s="5" t="s">
        <v>0</v>
      </c>
      <c r="D6" s="5" t="s">
        <v>3</v>
      </c>
      <c r="E6" s="5" t="s">
        <v>3</v>
      </c>
      <c r="F6" s="94">
        <v>14.2</v>
      </c>
      <c r="G6" s="94">
        <v>1.5</v>
      </c>
      <c r="H6" s="94" t="s">
        <v>162</v>
      </c>
      <c r="I6" s="94" t="s">
        <v>162</v>
      </c>
      <c r="J6" s="94" t="s">
        <v>162</v>
      </c>
      <c r="K6" s="94">
        <v>0.5</v>
      </c>
      <c r="L6" s="94" t="s">
        <v>162</v>
      </c>
      <c r="M6" s="94">
        <v>0</v>
      </c>
      <c r="N6" s="94">
        <v>0</v>
      </c>
      <c r="O6" s="94" t="s">
        <v>162</v>
      </c>
      <c r="P6" s="94" t="s">
        <v>162</v>
      </c>
      <c r="Q6" s="94">
        <v>0</v>
      </c>
      <c r="R6" s="94">
        <v>0</v>
      </c>
      <c r="S6" s="94">
        <v>0</v>
      </c>
      <c r="T6" s="94">
        <v>0</v>
      </c>
      <c r="U6" s="94">
        <v>0</v>
      </c>
      <c r="V6" s="94">
        <v>0</v>
      </c>
      <c r="W6" s="94" t="s">
        <v>162</v>
      </c>
      <c r="X6" s="94">
        <v>0</v>
      </c>
      <c r="Y6" s="94">
        <v>0</v>
      </c>
      <c r="Z6" s="94">
        <v>0.2</v>
      </c>
      <c r="AA6" s="94">
        <v>2.8</v>
      </c>
      <c r="AB6" s="94">
        <v>14.6</v>
      </c>
      <c r="AC6" s="94" t="s">
        <v>162</v>
      </c>
      <c r="AD6" s="94" t="s">
        <v>162</v>
      </c>
      <c r="AE6" s="94" t="s">
        <v>162</v>
      </c>
      <c r="AF6" s="94">
        <v>0</v>
      </c>
      <c r="AG6" s="94">
        <v>0</v>
      </c>
      <c r="AH6" s="94">
        <v>0</v>
      </c>
      <c r="AI6" s="94">
        <v>0</v>
      </c>
      <c r="AJ6" s="94">
        <v>0</v>
      </c>
      <c r="AK6" s="22">
        <f t="shared" si="1"/>
        <v>33.799999999999997</v>
      </c>
      <c r="AL6" s="20">
        <f t="shared" si="2"/>
        <v>1.6095238095238094</v>
      </c>
    </row>
    <row r="7" spans="2:38" s="9" customFormat="1" ht="17.25" customHeight="1" x14ac:dyDescent="0.2">
      <c r="B7" s="5" t="str">
        <f t="shared" si="0"/>
        <v>Altiplano_Villa De Ramos</v>
      </c>
      <c r="C7" s="5" t="s">
        <v>0</v>
      </c>
      <c r="D7" s="5" t="s">
        <v>146</v>
      </c>
      <c r="E7" s="5" t="s">
        <v>146</v>
      </c>
      <c r="F7" s="94" t="s">
        <v>162</v>
      </c>
      <c r="G7" s="94" t="s">
        <v>162</v>
      </c>
      <c r="H7" s="94" t="s">
        <v>162</v>
      </c>
      <c r="I7" s="94" t="s">
        <v>162</v>
      </c>
      <c r="J7" s="94" t="s">
        <v>162</v>
      </c>
      <c r="K7" s="94" t="s">
        <v>162</v>
      </c>
      <c r="L7" s="94" t="s">
        <v>162</v>
      </c>
      <c r="M7" s="94" t="s">
        <v>162</v>
      </c>
      <c r="N7" s="94" t="s">
        <v>162</v>
      </c>
      <c r="O7" s="94" t="s">
        <v>162</v>
      </c>
      <c r="P7" s="94" t="s">
        <v>162</v>
      </c>
      <c r="Q7" s="94" t="s">
        <v>162</v>
      </c>
      <c r="R7" s="94" t="s">
        <v>162</v>
      </c>
      <c r="S7" s="94" t="s">
        <v>162</v>
      </c>
      <c r="T7" s="94" t="s">
        <v>162</v>
      </c>
      <c r="U7" s="94" t="s">
        <v>162</v>
      </c>
      <c r="V7" s="94" t="s">
        <v>162</v>
      </c>
      <c r="W7" s="94" t="s">
        <v>162</v>
      </c>
      <c r="X7" s="94" t="s">
        <v>162</v>
      </c>
      <c r="Y7" s="94" t="s">
        <v>162</v>
      </c>
      <c r="Z7" s="94" t="s">
        <v>162</v>
      </c>
      <c r="AA7" s="94" t="s">
        <v>162</v>
      </c>
      <c r="AB7" s="94" t="s">
        <v>162</v>
      </c>
      <c r="AC7" s="94" t="s">
        <v>162</v>
      </c>
      <c r="AD7" s="94" t="s">
        <v>162</v>
      </c>
      <c r="AE7" s="94" t="s">
        <v>162</v>
      </c>
      <c r="AF7" s="94" t="s">
        <v>162</v>
      </c>
      <c r="AG7" s="94" t="s">
        <v>162</v>
      </c>
      <c r="AH7" s="94" t="s">
        <v>162</v>
      </c>
      <c r="AI7" s="94" t="s">
        <v>162</v>
      </c>
      <c r="AJ7" s="94">
        <v>0</v>
      </c>
      <c r="AK7" s="22">
        <f t="shared" si="1"/>
        <v>0</v>
      </c>
      <c r="AL7" s="20">
        <f t="shared" si="2"/>
        <v>0</v>
      </c>
    </row>
    <row r="8" spans="2:38" s="9" customFormat="1" ht="17.25" customHeight="1" x14ac:dyDescent="0.2">
      <c r="B8" s="6" t="str">
        <f t="shared" si="0"/>
        <v>Centro_Presa Valentin Gama</v>
      </c>
      <c r="C8" s="6" t="s">
        <v>28</v>
      </c>
      <c r="D8" s="6" t="s">
        <v>33</v>
      </c>
      <c r="E8" s="6" t="s">
        <v>158</v>
      </c>
      <c r="F8" s="94">
        <v>1.3</v>
      </c>
      <c r="G8" s="94">
        <v>5.4</v>
      </c>
      <c r="H8" s="94">
        <v>2.5</v>
      </c>
      <c r="I8" s="94">
        <v>0.1</v>
      </c>
      <c r="J8" s="94">
        <v>7.6</v>
      </c>
      <c r="K8" s="94">
        <v>6.5</v>
      </c>
      <c r="L8" s="94" t="s">
        <v>162</v>
      </c>
      <c r="M8" s="94">
        <v>0</v>
      </c>
      <c r="N8" s="94">
        <v>0</v>
      </c>
      <c r="O8" s="94" t="s">
        <v>162</v>
      </c>
      <c r="P8" s="94" t="s">
        <v>162</v>
      </c>
      <c r="Q8" s="94">
        <v>0</v>
      </c>
      <c r="R8" s="94">
        <v>0</v>
      </c>
      <c r="S8" s="94">
        <v>0</v>
      </c>
      <c r="T8" s="94">
        <v>0</v>
      </c>
      <c r="U8" s="94">
        <v>0</v>
      </c>
      <c r="V8" s="94">
        <v>0</v>
      </c>
      <c r="W8" s="94">
        <v>0</v>
      </c>
      <c r="X8" s="94">
        <v>0</v>
      </c>
      <c r="Y8" s="94">
        <v>4.0999999999999996</v>
      </c>
      <c r="Z8" s="94">
        <v>0</v>
      </c>
      <c r="AA8" s="94">
        <v>2.2000000000000002</v>
      </c>
      <c r="AB8" s="94">
        <v>1.4</v>
      </c>
      <c r="AC8" s="94">
        <v>0</v>
      </c>
      <c r="AD8" s="94">
        <v>2.5</v>
      </c>
      <c r="AE8" s="94" t="s">
        <v>162</v>
      </c>
      <c r="AF8" s="94">
        <v>0</v>
      </c>
      <c r="AG8" s="94" t="s">
        <v>162</v>
      </c>
      <c r="AH8" s="94">
        <v>0</v>
      </c>
      <c r="AI8" s="94">
        <v>0</v>
      </c>
      <c r="AJ8" s="94">
        <v>0</v>
      </c>
      <c r="AK8" s="22">
        <f t="shared" si="1"/>
        <v>33.599999999999994</v>
      </c>
      <c r="AL8" s="20">
        <f t="shared" si="2"/>
        <v>1.2923076923076922</v>
      </c>
    </row>
    <row r="9" spans="2:38" s="9" customFormat="1" ht="17.25" customHeight="1" x14ac:dyDescent="0.2">
      <c r="B9" s="6" t="str">
        <f t="shared" si="0"/>
        <v>Centro_San Luis Potosí</v>
      </c>
      <c r="C9" s="6" t="s">
        <v>28</v>
      </c>
      <c r="D9" s="6" t="s">
        <v>4</v>
      </c>
      <c r="E9" s="6" t="s">
        <v>4</v>
      </c>
      <c r="F9" s="94">
        <v>1.2</v>
      </c>
      <c r="G9" s="94">
        <v>0</v>
      </c>
      <c r="H9" s="94">
        <v>3.7</v>
      </c>
      <c r="I9" s="94">
        <v>0</v>
      </c>
      <c r="J9" s="94">
        <v>0.1</v>
      </c>
      <c r="K9" s="94">
        <v>0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94">
        <v>0</v>
      </c>
      <c r="R9" s="94">
        <v>0</v>
      </c>
      <c r="S9" s="94">
        <v>0</v>
      </c>
      <c r="T9" s="94">
        <v>0</v>
      </c>
      <c r="U9" s="94">
        <v>0</v>
      </c>
      <c r="V9" s="94">
        <v>0</v>
      </c>
      <c r="W9" s="94">
        <v>0</v>
      </c>
      <c r="X9" s="94">
        <v>0</v>
      </c>
      <c r="Y9" s="94">
        <v>0</v>
      </c>
      <c r="Z9" s="94">
        <v>0</v>
      </c>
      <c r="AA9" s="94">
        <v>5.5</v>
      </c>
      <c r="AB9" s="94">
        <v>28.7</v>
      </c>
      <c r="AC9" s="94">
        <v>0</v>
      </c>
      <c r="AD9" s="94" t="s">
        <v>162</v>
      </c>
      <c r="AE9" s="94">
        <v>0</v>
      </c>
      <c r="AF9" s="94">
        <v>0</v>
      </c>
      <c r="AG9" s="94">
        <v>0</v>
      </c>
      <c r="AH9" s="94">
        <v>0</v>
      </c>
      <c r="AI9" s="94">
        <v>0</v>
      </c>
      <c r="AJ9" s="94">
        <v>0</v>
      </c>
      <c r="AK9" s="22">
        <f t="shared" si="1"/>
        <v>39.200000000000003</v>
      </c>
      <c r="AL9" s="20">
        <f t="shared" si="2"/>
        <v>1.3066666666666669</v>
      </c>
    </row>
    <row r="10" spans="2:38" s="9" customFormat="1" ht="17.25" customHeight="1" x14ac:dyDescent="0.2">
      <c r="B10" s="6" t="str">
        <f t="shared" si="0"/>
        <v>Centro_Soledad</v>
      </c>
      <c r="C10" s="6" t="s">
        <v>28</v>
      </c>
      <c r="D10" s="6" t="s">
        <v>2</v>
      </c>
      <c r="E10" s="6" t="s">
        <v>2</v>
      </c>
      <c r="F10" s="94">
        <v>0.6</v>
      </c>
      <c r="G10" s="94">
        <v>0</v>
      </c>
      <c r="H10" s="94">
        <v>14.5</v>
      </c>
      <c r="I10" s="94" t="s">
        <v>162</v>
      </c>
      <c r="J10" s="94">
        <v>0</v>
      </c>
      <c r="K10" s="94">
        <v>0</v>
      </c>
      <c r="L10" s="94">
        <v>0</v>
      </c>
      <c r="M10" s="94">
        <v>0</v>
      </c>
      <c r="N10" s="94">
        <v>0</v>
      </c>
      <c r="O10" s="94">
        <v>0</v>
      </c>
      <c r="P10" s="94" t="s">
        <v>162</v>
      </c>
      <c r="Q10" s="94" t="s">
        <v>162</v>
      </c>
      <c r="R10" s="94">
        <v>0</v>
      </c>
      <c r="S10" s="94">
        <v>0</v>
      </c>
      <c r="T10" s="94">
        <v>0</v>
      </c>
      <c r="U10" s="94">
        <v>0</v>
      </c>
      <c r="V10" s="94">
        <v>0</v>
      </c>
      <c r="W10" s="94">
        <v>0</v>
      </c>
      <c r="X10" s="94">
        <v>0</v>
      </c>
      <c r="Y10" s="94" t="s">
        <v>162</v>
      </c>
      <c r="Z10" s="94">
        <v>0</v>
      </c>
      <c r="AA10" s="94">
        <v>5.3</v>
      </c>
      <c r="AB10" s="94">
        <v>6</v>
      </c>
      <c r="AC10" s="94">
        <v>0</v>
      </c>
      <c r="AD10" s="94">
        <v>2</v>
      </c>
      <c r="AE10" s="94">
        <v>0</v>
      </c>
      <c r="AF10" s="94">
        <v>0</v>
      </c>
      <c r="AG10" s="94">
        <v>0</v>
      </c>
      <c r="AH10" s="94">
        <v>0</v>
      </c>
      <c r="AI10" s="94">
        <v>0</v>
      </c>
      <c r="AJ10" s="94">
        <v>0</v>
      </c>
      <c r="AK10" s="22">
        <f t="shared" si="1"/>
        <v>28.4</v>
      </c>
      <c r="AL10" s="20">
        <f t="shared" si="2"/>
        <v>1.0518518518518518</v>
      </c>
    </row>
    <row r="11" spans="2:38" s="9" customFormat="1" ht="17.25" customHeight="1" x14ac:dyDescent="0.2">
      <c r="B11" s="6" t="str">
        <f t="shared" si="0"/>
        <v>Centro_T. Nueva</v>
      </c>
      <c r="C11" s="6" t="s">
        <v>28</v>
      </c>
      <c r="D11" s="6" t="s">
        <v>9</v>
      </c>
      <c r="E11" s="6" t="s">
        <v>120</v>
      </c>
      <c r="F11" s="94">
        <v>3.5</v>
      </c>
      <c r="G11" s="94">
        <v>14.6</v>
      </c>
      <c r="H11" s="94" t="s">
        <v>162</v>
      </c>
      <c r="I11" s="94">
        <v>10.4</v>
      </c>
      <c r="J11" s="94" t="s">
        <v>162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 t="s">
        <v>162</v>
      </c>
      <c r="Q11" s="94" t="s">
        <v>162</v>
      </c>
      <c r="R11" s="94">
        <v>0</v>
      </c>
      <c r="S11" s="94" t="s">
        <v>162</v>
      </c>
      <c r="T11" s="94">
        <v>0</v>
      </c>
      <c r="U11" s="94">
        <v>0</v>
      </c>
      <c r="V11" s="94" t="s">
        <v>162</v>
      </c>
      <c r="W11" s="94" t="s">
        <v>162</v>
      </c>
      <c r="X11" s="94">
        <v>0</v>
      </c>
      <c r="Y11" s="94">
        <v>0</v>
      </c>
      <c r="Z11" s="94" t="s">
        <v>162</v>
      </c>
      <c r="AA11" s="94" t="s">
        <v>162</v>
      </c>
      <c r="AB11" s="94" t="s">
        <v>162</v>
      </c>
      <c r="AC11" s="94" t="s">
        <v>162</v>
      </c>
      <c r="AD11" s="94">
        <v>0</v>
      </c>
      <c r="AE11" s="94" t="s">
        <v>162</v>
      </c>
      <c r="AF11" s="94" t="s">
        <v>162</v>
      </c>
      <c r="AG11" s="94" t="s">
        <v>162</v>
      </c>
      <c r="AH11" s="94" t="s">
        <v>162</v>
      </c>
      <c r="AI11" s="94" t="s">
        <v>162</v>
      </c>
      <c r="AJ11" s="94">
        <v>0</v>
      </c>
      <c r="AK11" s="22">
        <f t="shared" si="1"/>
        <v>28.5</v>
      </c>
      <c r="AL11" s="20">
        <f t="shared" si="2"/>
        <v>1.9</v>
      </c>
    </row>
    <row r="12" spans="2:38" s="9" customFormat="1" ht="17.25" customHeight="1" x14ac:dyDescent="0.2">
      <c r="B12" s="7" t="str">
        <f t="shared" ref="B12:B28" si="3">CONCATENATE(C12,"_",D12)</f>
        <v>Huasteca_Adjuntas</v>
      </c>
      <c r="C12" s="7" t="s">
        <v>10</v>
      </c>
      <c r="D12" s="7" t="s">
        <v>13</v>
      </c>
      <c r="E12" s="7" t="s">
        <v>159</v>
      </c>
      <c r="F12" s="94">
        <v>1.8</v>
      </c>
      <c r="G12" s="94">
        <v>7.4</v>
      </c>
      <c r="H12" s="94">
        <v>12</v>
      </c>
      <c r="I12" s="94">
        <v>0.7</v>
      </c>
      <c r="J12" s="94">
        <v>3</v>
      </c>
      <c r="K12" s="94">
        <v>0</v>
      </c>
      <c r="L12" s="94">
        <v>0</v>
      </c>
      <c r="M12" s="94">
        <v>0.3</v>
      </c>
      <c r="N12" s="94">
        <v>2.8</v>
      </c>
      <c r="O12" s="94">
        <v>5.7</v>
      </c>
      <c r="P12" s="94">
        <v>22.2</v>
      </c>
      <c r="Q12" s="94">
        <v>1.4</v>
      </c>
      <c r="R12" s="94">
        <v>0</v>
      </c>
      <c r="S12" s="94">
        <v>0</v>
      </c>
      <c r="T12" s="94">
        <v>0</v>
      </c>
      <c r="U12" s="94">
        <v>0</v>
      </c>
      <c r="V12" s="94">
        <v>5.7</v>
      </c>
      <c r="W12" s="94">
        <v>0</v>
      </c>
      <c r="X12" s="94">
        <v>0</v>
      </c>
      <c r="Y12" s="94">
        <v>0</v>
      </c>
      <c r="Z12" s="94">
        <v>0</v>
      </c>
      <c r="AA12" s="94">
        <v>0</v>
      </c>
      <c r="AB12" s="94">
        <v>0</v>
      </c>
      <c r="AC12" s="94">
        <v>0</v>
      </c>
      <c r="AD12" s="94">
        <v>0</v>
      </c>
      <c r="AE12" s="94">
        <v>0</v>
      </c>
      <c r="AF12" s="94">
        <v>0</v>
      </c>
      <c r="AG12" s="94">
        <v>0</v>
      </c>
      <c r="AH12" s="94">
        <v>0</v>
      </c>
      <c r="AI12" s="94">
        <v>0</v>
      </c>
      <c r="AJ12" s="94">
        <v>0</v>
      </c>
      <c r="AK12" s="22">
        <f t="shared" si="1"/>
        <v>63.000000000000007</v>
      </c>
      <c r="AL12" s="20">
        <f t="shared" si="2"/>
        <v>2.0322580645161294</v>
      </c>
    </row>
    <row r="13" spans="2:38" s="9" customFormat="1" ht="17.25" customHeight="1" x14ac:dyDescent="0.2">
      <c r="B13" s="7" t="str">
        <f t="shared" si="3"/>
        <v>Huasteca_Ballesmi</v>
      </c>
      <c r="C13" s="7" t="s">
        <v>10</v>
      </c>
      <c r="D13" s="7" t="s">
        <v>14</v>
      </c>
      <c r="E13" s="7" t="s">
        <v>115</v>
      </c>
      <c r="F13" s="94">
        <v>11.6</v>
      </c>
      <c r="G13" s="94">
        <v>5</v>
      </c>
      <c r="H13" s="94">
        <v>0.8</v>
      </c>
      <c r="I13" s="94">
        <v>11.3</v>
      </c>
      <c r="J13" s="94">
        <v>8.6999999999999993</v>
      </c>
      <c r="K13" s="94">
        <v>0.2</v>
      </c>
      <c r="L13" s="94">
        <v>3.3</v>
      </c>
      <c r="M13" s="94">
        <v>5</v>
      </c>
      <c r="N13" s="94">
        <v>5.4</v>
      </c>
      <c r="O13" s="94">
        <v>0</v>
      </c>
      <c r="P13" s="94">
        <v>10.8</v>
      </c>
      <c r="Q13" s="94">
        <v>0.6</v>
      </c>
      <c r="R13" s="94">
        <v>0</v>
      </c>
      <c r="S13" s="94">
        <v>0</v>
      </c>
      <c r="T13" s="94">
        <v>0</v>
      </c>
      <c r="U13" s="94">
        <v>1</v>
      </c>
      <c r="V13" s="94">
        <v>2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H13" s="94">
        <v>0</v>
      </c>
      <c r="AI13" s="94">
        <v>0</v>
      </c>
      <c r="AJ13" s="94">
        <v>0</v>
      </c>
      <c r="AK13" s="22">
        <f t="shared" ref="AK13:AK25" si="4">SUM(F13:AJ13)</f>
        <v>65.700000000000017</v>
      </c>
      <c r="AL13" s="20">
        <f t="shared" si="2"/>
        <v>2.1193548387096781</v>
      </c>
    </row>
    <row r="14" spans="2:38" s="9" customFormat="1" ht="17.25" customHeight="1" x14ac:dyDescent="0.2">
      <c r="B14" s="7" t="str">
        <f t="shared" si="3"/>
        <v>Huasteca_Cd. Valles</v>
      </c>
      <c r="C14" s="7" t="s">
        <v>10</v>
      </c>
      <c r="D14" s="7" t="s">
        <v>11</v>
      </c>
      <c r="E14" s="7" t="s">
        <v>11</v>
      </c>
      <c r="F14" s="94">
        <v>5</v>
      </c>
      <c r="G14" s="94">
        <v>0</v>
      </c>
      <c r="H14" s="94">
        <v>2</v>
      </c>
      <c r="I14" s="94">
        <v>7</v>
      </c>
      <c r="J14" s="94">
        <v>37</v>
      </c>
      <c r="K14" s="94">
        <v>0</v>
      </c>
      <c r="L14" s="94">
        <v>0</v>
      </c>
      <c r="M14" s="94">
        <v>0</v>
      </c>
      <c r="N14" s="94">
        <v>17</v>
      </c>
      <c r="O14" s="94">
        <v>0</v>
      </c>
      <c r="P14" s="94">
        <v>15</v>
      </c>
      <c r="Q14" s="94">
        <v>0</v>
      </c>
      <c r="R14" s="94">
        <v>0</v>
      </c>
      <c r="S14" s="94">
        <v>0</v>
      </c>
      <c r="T14" s="94">
        <v>0</v>
      </c>
      <c r="U14" s="94">
        <v>0</v>
      </c>
      <c r="V14" s="94">
        <v>2</v>
      </c>
      <c r="W14" s="94">
        <v>2</v>
      </c>
      <c r="X14" s="94">
        <v>0</v>
      </c>
      <c r="Y14" s="94">
        <v>0</v>
      </c>
      <c r="Z14" s="94">
        <v>0</v>
      </c>
      <c r="AA14" s="94">
        <v>0</v>
      </c>
      <c r="AB14" s="94">
        <v>0</v>
      </c>
      <c r="AC14" s="94">
        <v>0</v>
      </c>
      <c r="AD14" s="94">
        <v>0</v>
      </c>
      <c r="AE14" s="94">
        <v>0</v>
      </c>
      <c r="AF14" s="94">
        <v>0</v>
      </c>
      <c r="AG14" s="94">
        <v>0</v>
      </c>
      <c r="AH14" s="94">
        <v>0</v>
      </c>
      <c r="AI14" s="94">
        <v>0</v>
      </c>
      <c r="AJ14" s="94">
        <v>0</v>
      </c>
      <c r="AK14" s="22">
        <f t="shared" si="4"/>
        <v>87</v>
      </c>
      <c r="AL14" s="20">
        <f t="shared" si="2"/>
        <v>2.806451612903226</v>
      </c>
    </row>
    <row r="15" spans="2:38" s="9" customFormat="1" ht="17.25" customHeight="1" x14ac:dyDescent="0.2">
      <c r="B15" s="7" t="str">
        <f t="shared" si="3"/>
        <v>Huasteca_Gallinas</v>
      </c>
      <c r="C15" s="7" t="s">
        <v>10</v>
      </c>
      <c r="D15" s="7" t="s">
        <v>15</v>
      </c>
      <c r="E15" s="7" t="s">
        <v>117</v>
      </c>
      <c r="F15" s="94">
        <v>11.8</v>
      </c>
      <c r="G15" s="94">
        <v>31</v>
      </c>
      <c r="H15" s="94" t="s">
        <v>162</v>
      </c>
      <c r="I15" s="94">
        <v>41.8</v>
      </c>
      <c r="J15" s="94">
        <v>2</v>
      </c>
      <c r="K15" s="94">
        <v>0.2</v>
      </c>
      <c r="L15" s="94">
        <v>8</v>
      </c>
      <c r="M15" s="94">
        <v>19.2</v>
      </c>
      <c r="N15" s="94">
        <v>0.2</v>
      </c>
      <c r="O15" s="94">
        <v>0.2</v>
      </c>
      <c r="P15" s="94">
        <v>15.2</v>
      </c>
      <c r="Q15" s="94">
        <v>0</v>
      </c>
      <c r="R15" s="94">
        <v>0</v>
      </c>
      <c r="S15" s="94">
        <v>0</v>
      </c>
      <c r="T15" s="94">
        <v>0</v>
      </c>
      <c r="U15" s="94">
        <v>0</v>
      </c>
      <c r="V15" s="94">
        <v>0</v>
      </c>
      <c r="W15" s="94">
        <v>0</v>
      </c>
      <c r="X15" s="94">
        <v>0</v>
      </c>
      <c r="Y15" s="94">
        <v>0</v>
      </c>
      <c r="Z15" s="94">
        <v>0</v>
      </c>
      <c r="AA15" s="94">
        <v>47</v>
      </c>
      <c r="AB15" s="94">
        <v>1.2</v>
      </c>
      <c r="AC15" s="94">
        <v>0</v>
      </c>
      <c r="AD15" s="94">
        <v>0</v>
      </c>
      <c r="AE15" s="94">
        <v>0</v>
      </c>
      <c r="AF15" s="94">
        <v>0</v>
      </c>
      <c r="AG15" s="94">
        <v>0</v>
      </c>
      <c r="AH15" s="94">
        <v>0</v>
      </c>
      <c r="AI15" s="94">
        <v>0</v>
      </c>
      <c r="AJ15" s="94">
        <v>0</v>
      </c>
      <c r="AK15" s="22">
        <f t="shared" si="4"/>
        <v>177.79999999999998</v>
      </c>
      <c r="AL15" s="20">
        <f t="shared" si="2"/>
        <v>5.9266666666666659</v>
      </c>
    </row>
    <row r="16" spans="2:38" s="9" customFormat="1" ht="17.25" customHeight="1" x14ac:dyDescent="0.2">
      <c r="B16" s="7" t="str">
        <f t="shared" si="3"/>
        <v>Huasteca_Matlapa</v>
      </c>
      <c r="C16" s="7" t="s">
        <v>10</v>
      </c>
      <c r="D16" s="7" t="s">
        <v>12</v>
      </c>
      <c r="E16" s="7" t="s">
        <v>12</v>
      </c>
      <c r="F16" s="94">
        <v>32.6</v>
      </c>
      <c r="G16" s="94">
        <v>24.9</v>
      </c>
      <c r="H16" s="94">
        <v>7.5</v>
      </c>
      <c r="I16" s="94">
        <v>0.6</v>
      </c>
      <c r="J16" s="94">
        <v>5.9</v>
      </c>
      <c r="K16" s="94">
        <v>0.4</v>
      </c>
      <c r="L16" s="94">
        <v>0</v>
      </c>
      <c r="M16" s="94">
        <v>2.7</v>
      </c>
      <c r="N16" s="94">
        <v>21.5</v>
      </c>
      <c r="O16" s="94">
        <v>2</v>
      </c>
      <c r="P16" s="94">
        <v>12</v>
      </c>
      <c r="Q16" s="95">
        <v>37.5</v>
      </c>
      <c r="R16" s="94">
        <v>0</v>
      </c>
      <c r="S16" s="94">
        <v>0</v>
      </c>
      <c r="T16" s="94">
        <v>0</v>
      </c>
      <c r="U16" s="94">
        <v>0</v>
      </c>
      <c r="V16" s="94">
        <v>4</v>
      </c>
      <c r="W16" s="94">
        <v>4</v>
      </c>
      <c r="X16" s="94">
        <v>0.1</v>
      </c>
      <c r="Y16" s="94">
        <v>0</v>
      </c>
      <c r="Z16" s="94">
        <v>0</v>
      </c>
      <c r="AA16" s="94">
        <v>16.5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H16" s="94">
        <v>0</v>
      </c>
      <c r="AI16" s="94">
        <v>0</v>
      </c>
      <c r="AJ16" s="94">
        <v>0</v>
      </c>
      <c r="AK16" s="22">
        <f t="shared" si="4"/>
        <v>172.20000000000002</v>
      </c>
      <c r="AL16" s="20">
        <f t="shared" si="2"/>
        <v>5.5548387096774201</v>
      </c>
    </row>
    <row r="17" spans="2:40" s="9" customFormat="1" ht="17.25" customHeight="1" x14ac:dyDescent="0.2">
      <c r="B17" s="7" t="str">
        <f t="shared" si="3"/>
        <v>Huasteca_Micos</v>
      </c>
      <c r="C17" s="7" t="s">
        <v>10</v>
      </c>
      <c r="D17" s="7" t="s">
        <v>18</v>
      </c>
      <c r="E17" s="7" t="s">
        <v>11</v>
      </c>
      <c r="F17" s="94">
        <v>18.100000000000001</v>
      </c>
      <c r="G17" s="94">
        <v>0.2</v>
      </c>
      <c r="H17" s="94">
        <v>6.4</v>
      </c>
      <c r="I17" s="94">
        <v>62</v>
      </c>
      <c r="J17" s="94">
        <v>27</v>
      </c>
      <c r="K17" s="94">
        <v>0</v>
      </c>
      <c r="L17" s="94">
        <v>0.3</v>
      </c>
      <c r="M17" s="94">
        <v>4</v>
      </c>
      <c r="N17" s="94">
        <v>7</v>
      </c>
      <c r="O17" s="94">
        <v>0</v>
      </c>
      <c r="P17" s="94">
        <v>20.5</v>
      </c>
      <c r="Q17" s="94">
        <v>0</v>
      </c>
      <c r="R17" s="94">
        <v>0</v>
      </c>
      <c r="S17" s="94">
        <v>0</v>
      </c>
      <c r="T17" s="94">
        <v>0</v>
      </c>
      <c r="U17" s="94">
        <v>0</v>
      </c>
      <c r="V17" s="94">
        <v>2</v>
      </c>
      <c r="W17" s="94">
        <v>0</v>
      </c>
      <c r="X17" s="94">
        <v>0</v>
      </c>
      <c r="Y17" s="94">
        <v>0</v>
      </c>
      <c r="Z17" s="94">
        <v>0</v>
      </c>
      <c r="AA17" s="94">
        <v>0.3</v>
      </c>
      <c r="AB17" s="94" t="s">
        <v>162</v>
      </c>
      <c r="AC17" s="94">
        <v>0</v>
      </c>
      <c r="AD17" s="94">
        <v>0</v>
      </c>
      <c r="AE17" s="94">
        <v>0</v>
      </c>
      <c r="AF17" s="94">
        <v>0</v>
      </c>
      <c r="AG17" s="94">
        <v>0</v>
      </c>
      <c r="AH17" s="94">
        <v>0.2</v>
      </c>
      <c r="AI17" s="94">
        <v>0</v>
      </c>
      <c r="AJ17" s="94">
        <v>0</v>
      </c>
      <c r="AK17" s="22">
        <f t="shared" si="4"/>
        <v>148</v>
      </c>
      <c r="AL17" s="20">
        <f t="shared" si="2"/>
        <v>4.9333333333333336</v>
      </c>
    </row>
    <row r="18" spans="2:40" s="9" customFormat="1" ht="17.25" customHeight="1" x14ac:dyDescent="0.2">
      <c r="B18" s="7" t="str">
        <f t="shared" si="3"/>
        <v>Huasteca_Naranjo</v>
      </c>
      <c r="C18" s="7" t="s">
        <v>10</v>
      </c>
      <c r="D18" s="7" t="s">
        <v>16</v>
      </c>
      <c r="E18" s="7" t="s">
        <v>94</v>
      </c>
      <c r="F18" s="94">
        <v>28</v>
      </c>
      <c r="G18" s="94">
        <v>24.6</v>
      </c>
      <c r="H18" s="94">
        <v>0</v>
      </c>
      <c r="I18" s="94">
        <v>20.3</v>
      </c>
      <c r="J18" s="94">
        <v>2.1</v>
      </c>
      <c r="K18" s="94">
        <v>1.1000000000000001</v>
      </c>
      <c r="L18" s="94">
        <v>0.6</v>
      </c>
      <c r="M18" s="94">
        <v>1.3</v>
      </c>
      <c r="N18" s="94">
        <v>0</v>
      </c>
      <c r="O18" s="94">
        <v>9.5</v>
      </c>
      <c r="P18" s="95">
        <v>5.8</v>
      </c>
      <c r="Q18" s="94">
        <v>25.1</v>
      </c>
      <c r="R18" s="94">
        <v>0</v>
      </c>
      <c r="S18" s="94">
        <v>0</v>
      </c>
      <c r="T18" s="94">
        <v>0</v>
      </c>
      <c r="U18" s="94">
        <v>2.4500000000000002</v>
      </c>
      <c r="V18" s="94" t="s">
        <v>162</v>
      </c>
      <c r="W18" s="94">
        <v>13.9</v>
      </c>
      <c r="X18" s="94">
        <v>0</v>
      </c>
      <c r="Y18" s="94">
        <v>0.3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H18" s="94">
        <v>0</v>
      </c>
      <c r="AI18" s="94">
        <v>7.6</v>
      </c>
      <c r="AJ18" s="94">
        <v>23.2</v>
      </c>
      <c r="AK18" s="22">
        <f t="shared" si="4"/>
        <v>165.84999999999997</v>
      </c>
      <c r="AL18" s="20">
        <f t="shared" si="2"/>
        <v>5.5283333333333324</v>
      </c>
    </row>
    <row r="19" spans="2:40" s="9" customFormat="1" ht="17.25" customHeight="1" x14ac:dyDescent="0.2">
      <c r="B19" s="7" t="str">
        <f t="shared" si="3"/>
        <v>Huasteca_Pujal</v>
      </c>
      <c r="C19" s="7" t="s">
        <v>10</v>
      </c>
      <c r="D19" s="7" t="s">
        <v>17</v>
      </c>
      <c r="E19" s="7" t="s">
        <v>11</v>
      </c>
      <c r="F19" s="94">
        <v>4.7</v>
      </c>
      <c r="G19" s="94">
        <v>1.4</v>
      </c>
      <c r="H19" s="94" t="s">
        <v>162</v>
      </c>
      <c r="I19" s="94">
        <v>20</v>
      </c>
      <c r="J19" s="94">
        <v>7.5</v>
      </c>
      <c r="K19" s="94">
        <v>0.4</v>
      </c>
      <c r="L19" s="94">
        <v>0.5</v>
      </c>
      <c r="M19" s="94">
        <v>0</v>
      </c>
      <c r="N19" s="94">
        <v>1.8</v>
      </c>
      <c r="O19" s="94">
        <v>0</v>
      </c>
      <c r="P19" s="94">
        <v>4.4000000000000004</v>
      </c>
      <c r="Q19" s="94">
        <v>2.8</v>
      </c>
      <c r="R19" s="94">
        <v>0</v>
      </c>
      <c r="S19" s="94">
        <v>0</v>
      </c>
      <c r="T19" s="94">
        <v>0</v>
      </c>
      <c r="U19" s="94">
        <v>0</v>
      </c>
      <c r="V19" s="94">
        <v>12.2</v>
      </c>
      <c r="W19" s="94" t="s">
        <v>162</v>
      </c>
      <c r="X19" s="94">
        <v>0</v>
      </c>
      <c r="Y19" s="94">
        <v>0</v>
      </c>
      <c r="Z19" s="94">
        <v>0</v>
      </c>
      <c r="AA19" s="94">
        <v>0</v>
      </c>
      <c r="AB19" s="94">
        <v>0</v>
      </c>
      <c r="AC19" s="94">
        <v>0</v>
      </c>
      <c r="AD19" s="94">
        <v>0</v>
      </c>
      <c r="AE19" s="94">
        <v>0</v>
      </c>
      <c r="AF19" s="94">
        <v>0</v>
      </c>
      <c r="AG19" s="94">
        <v>0</v>
      </c>
      <c r="AH19" s="94">
        <v>0</v>
      </c>
      <c r="AI19" s="94">
        <v>0</v>
      </c>
      <c r="AJ19" s="94">
        <v>0</v>
      </c>
      <c r="AK19" s="22">
        <f t="shared" si="4"/>
        <v>55.699999999999989</v>
      </c>
      <c r="AL19" s="20">
        <f t="shared" si="2"/>
        <v>1.9206896551724133</v>
      </c>
    </row>
    <row r="20" spans="2:40" s="9" customFormat="1" ht="17.25" customHeight="1" x14ac:dyDescent="0.2">
      <c r="B20" s="7" t="str">
        <f t="shared" si="3"/>
        <v>Huasteca_Requetemu</v>
      </c>
      <c r="C20" s="7" t="s">
        <v>10</v>
      </c>
      <c r="D20" s="7" t="s">
        <v>21</v>
      </c>
      <c r="E20" s="7" t="s">
        <v>116</v>
      </c>
      <c r="F20" s="94">
        <v>100.4</v>
      </c>
      <c r="G20" s="94">
        <v>35.5</v>
      </c>
      <c r="H20" s="94">
        <v>4.0999999999999996</v>
      </c>
      <c r="I20" s="94">
        <v>6.7</v>
      </c>
      <c r="J20" s="94">
        <v>5.4</v>
      </c>
      <c r="K20" s="94">
        <v>0.9</v>
      </c>
      <c r="L20" s="94">
        <v>0</v>
      </c>
      <c r="M20" s="94">
        <v>8</v>
      </c>
      <c r="N20" s="94">
        <v>1.8</v>
      </c>
      <c r="O20" s="94">
        <v>1</v>
      </c>
      <c r="P20" s="94">
        <v>4</v>
      </c>
      <c r="Q20" s="94">
        <v>30</v>
      </c>
      <c r="R20" s="94">
        <v>0</v>
      </c>
      <c r="S20" s="94">
        <v>0</v>
      </c>
      <c r="T20" s="94">
        <v>0</v>
      </c>
      <c r="U20" s="94">
        <v>1</v>
      </c>
      <c r="V20" s="94">
        <v>0.2</v>
      </c>
      <c r="W20" s="94">
        <v>0</v>
      </c>
      <c r="X20" s="94">
        <v>5.9</v>
      </c>
      <c r="Y20" s="94">
        <v>0</v>
      </c>
      <c r="Z20" s="94">
        <v>0</v>
      </c>
      <c r="AA20" s="94">
        <v>22.7</v>
      </c>
      <c r="AB20" s="94">
        <v>0</v>
      </c>
      <c r="AC20" s="94">
        <v>0</v>
      </c>
      <c r="AD20" s="94">
        <v>0</v>
      </c>
      <c r="AE20" s="94">
        <v>0</v>
      </c>
      <c r="AF20" s="94">
        <v>0</v>
      </c>
      <c r="AG20" s="94">
        <v>0</v>
      </c>
      <c r="AH20" s="94">
        <v>0</v>
      </c>
      <c r="AI20" s="94">
        <v>0</v>
      </c>
      <c r="AJ20" s="94">
        <v>0</v>
      </c>
      <c r="AK20" s="22">
        <f t="shared" si="4"/>
        <v>227.6</v>
      </c>
      <c r="AL20" s="20">
        <f t="shared" si="2"/>
        <v>7.3419354838709676</v>
      </c>
    </row>
    <row r="21" spans="2:40" s="9" customFormat="1" ht="17.25" customHeight="1" x14ac:dyDescent="0.2">
      <c r="B21" s="7" t="str">
        <f t="shared" si="3"/>
        <v>Huasteca_San Vicente</v>
      </c>
      <c r="C21" s="7" t="s">
        <v>10</v>
      </c>
      <c r="D21" s="7" t="s">
        <v>19</v>
      </c>
      <c r="E21" s="7" t="s">
        <v>118</v>
      </c>
      <c r="F21" s="94">
        <v>1.6</v>
      </c>
      <c r="G21" s="94">
        <v>0</v>
      </c>
      <c r="H21" s="94">
        <v>6.4</v>
      </c>
      <c r="I21" s="94">
        <v>0</v>
      </c>
      <c r="J21" s="94">
        <v>0</v>
      </c>
      <c r="K21" s="94">
        <v>0</v>
      </c>
      <c r="L21" s="94">
        <v>1.2</v>
      </c>
      <c r="M21" s="94">
        <v>0</v>
      </c>
      <c r="N21" s="94">
        <v>5</v>
      </c>
      <c r="O21" s="94">
        <v>0</v>
      </c>
      <c r="P21" s="94">
        <v>3</v>
      </c>
      <c r="Q21" s="94">
        <v>0.4</v>
      </c>
      <c r="R21" s="94">
        <v>0</v>
      </c>
      <c r="S21" s="94">
        <v>0</v>
      </c>
      <c r="T21" s="94">
        <v>0</v>
      </c>
      <c r="U21" s="94">
        <v>0</v>
      </c>
      <c r="V21" s="94">
        <v>4.4000000000000004</v>
      </c>
      <c r="W21" s="94">
        <v>0</v>
      </c>
      <c r="X21" s="94">
        <v>0</v>
      </c>
      <c r="Y21" s="94">
        <v>0</v>
      </c>
      <c r="Z21" s="94">
        <v>0</v>
      </c>
      <c r="AA21" s="94">
        <v>0</v>
      </c>
      <c r="AB21" s="94">
        <v>0</v>
      </c>
      <c r="AC21" s="94">
        <v>0</v>
      </c>
      <c r="AD21" s="94">
        <v>0</v>
      </c>
      <c r="AE21" s="94">
        <v>0</v>
      </c>
      <c r="AF21" s="94">
        <v>0</v>
      </c>
      <c r="AG21" s="94">
        <v>0</v>
      </c>
      <c r="AH21" s="94">
        <v>0</v>
      </c>
      <c r="AI21" s="94">
        <v>0</v>
      </c>
      <c r="AJ21" s="94">
        <v>0</v>
      </c>
      <c r="AK21" s="22">
        <f t="shared" si="4"/>
        <v>22</v>
      </c>
      <c r="AL21" s="20">
        <f t="shared" si="2"/>
        <v>0.70967741935483875</v>
      </c>
    </row>
    <row r="22" spans="2:40" s="9" customFormat="1" ht="17.25" customHeight="1" x14ac:dyDescent="0.2">
      <c r="B22" s="7" t="str">
        <f t="shared" si="3"/>
        <v>Huasteca_Santa Rosa</v>
      </c>
      <c r="C22" s="7" t="s">
        <v>10</v>
      </c>
      <c r="D22" s="7" t="s">
        <v>20</v>
      </c>
      <c r="E22" s="7" t="s">
        <v>11</v>
      </c>
      <c r="F22" s="94">
        <v>15.3</v>
      </c>
      <c r="G22" s="94">
        <v>2.9</v>
      </c>
      <c r="H22" s="94">
        <v>0.5</v>
      </c>
      <c r="I22" s="94">
        <v>48</v>
      </c>
      <c r="J22" s="94">
        <v>11.5</v>
      </c>
      <c r="K22" s="94">
        <v>0</v>
      </c>
      <c r="L22" s="94">
        <v>4.3</v>
      </c>
      <c r="M22" s="94" t="s">
        <v>162</v>
      </c>
      <c r="N22" s="94">
        <v>2.4</v>
      </c>
      <c r="O22" s="94">
        <v>0</v>
      </c>
      <c r="P22" s="94">
        <v>9.1999999999999993</v>
      </c>
      <c r="Q22" s="94">
        <v>0</v>
      </c>
      <c r="R22" s="94">
        <v>0</v>
      </c>
      <c r="S22" s="94">
        <v>0</v>
      </c>
      <c r="T22" s="94">
        <v>0</v>
      </c>
      <c r="U22" s="94">
        <v>0</v>
      </c>
      <c r="V22" s="94">
        <v>10.1</v>
      </c>
      <c r="W22" s="94" t="s">
        <v>162</v>
      </c>
      <c r="X22" s="94">
        <v>0</v>
      </c>
      <c r="Y22" s="94">
        <v>0</v>
      </c>
      <c r="Z22" s="94">
        <v>0</v>
      </c>
      <c r="AA22" s="94">
        <v>1.5</v>
      </c>
      <c r="AB22" s="94">
        <v>0</v>
      </c>
      <c r="AC22" s="94">
        <v>0</v>
      </c>
      <c r="AD22" s="94">
        <v>0</v>
      </c>
      <c r="AE22" s="94">
        <v>0</v>
      </c>
      <c r="AF22" s="94">
        <v>0</v>
      </c>
      <c r="AG22" s="94">
        <v>0</v>
      </c>
      <c r="AH22" s="94">
        <v>0</v>
      </c>
      <c r="AI22" s="94">
        <v>0</v>
      </c>
      <c r="AJ22" s="94">
        <v>0</v>
      </c>
      <c r="AK22" s="22">
        <f t="shared" si="4"/>
        <v>105.7</v>
      </c>
      <c r="AL22" s="20">
        <f t="shared" si="2"/>
        <v>3.6448275862068966</v>
      </c>
    </row>
    <row r="23" spans="2:40" s="9" customFormat="1" ht="17.25" customHeight="1" x14ac:dyDescent="0.2">
      <c r="B23" s="7" t="str">
        <f t="shared" si="3"/>
        <v>Huasteca_Tamuín</v>
      </c>
      <c r="C23" s="7" t="s">
        <v>10</v>
      </c>
      <c r="D23" s="7" t="s">
        <v>22</v>
      </c>
      <c r="E23" s="7" t="s">
        <v>22</v>
      </c>
      <c r="F23" s="94">
        <v>9.8000000000000007</v>
      </c>
      <c r="G23" s="94">
        <v>0.3</v>
      </c>
      <c r="H23" s="94" t="s">
        <v>162</v>
      </c>
      <c r="I23" s="94">
        <v>10.8</v>
      </c>
      <c r="J23" s="94" t="s">
        <v>162</v>
      </c>
      <c r="K23" s="94" t="s">
        <v>162</v>
      </c>
      <c r="L23" s="94">
        <v>0.3</v>
      </c>
      <c r="M23" s="94">
        <v>0</v>
      </c>
      <c r="N23" s="94" t="s">
        <v>162</v>
      </c>
      <c r="O23" s="94" t="s">
        <v>162</v>
      </c>
      <c r="P23" s="94">
        <v>14.2</v>
      </c>
      <c r="Q23" s="94">
        <v>0.5</v>
      </c>
      <c r="R23" s="94" t="s">
        <v>162</v>
      </c>
      <c r="S23" s="94" t="s">
        <v>162</v>
      </c>
      <c r="T23" s="94" t="s">
        <v>162</v>
      </c>
      <c r="U23" s="94">
        <v>0</v>
      </c>
      <c r="V23" s="94">
        <v>0</v>
      </c>
      <c r="W23" s="94" t="s">
        <v>162</v>
      </c>
      <c r="X23" s="94" t="s">
        <v>162</v>
      </c>
      <c r="Y23" s="94" t="s">
        <v>162</v>
      </c>
      <c r="Z23" s="94" t="s">
        <v>162</v>
      </c>
      <c r="AA23" s="94" t="s">
        <v>162</v>
      </c>
      <c r="AB23" s="94" t="s">
        <v>162</v>
      </c>
      <c r="AC23" s="94" t="s">
        <v>162</v>
      </c>
      <c r="AD23" s="94" t="s">
        <v>162</v>
      </c>
      <c r="AE23" s="94" t="s">
        <v>162</v>
      </c>
      <c r="AF23" s="94" t="s">
        <v>162</v>
      </c>
      <c r="AG23" s="94">
        <v>0</v>
      </c>
      <c r="AH23" s="94">
        <v>0</v>
      </c>
      <c r="AI23" s="94">
        <v>0</v>
      </c>
      <c r="AJ23" s="94">
        <v>0</v>
      </c>
      <c r="AK23" s="22">
        <f t="shared" si="4"/>
        <v>35.900000000000006</v>
      </c>
      <c r="AL23" s="20">
        <f t="shared" si="2"/>
        <v>2.7615384615384619</v>
      </c>
    </row>
    <row r="24" spans="2:40" s="9" customFormat="1" ht="17.25" customHeight="1" x14ac:dyDescent="0.2">
      <c r="B24" s="7" t="str">
        <f t="shared" si="3"/>
        <v>Huasteca_Temamatla</v>
      </c>
      <c r="C24" s="7" t="s">
        <v>10</v>
      </c>
      <c r="D24" s="7" t="s">
        <v>23</v>
      </c>
      <c r="E24" s="7" t="s">
        <v>119</v>
      </c>
      <c r="F24" s="94">
        <v>54.2</v>
      </c>
      <c r="G24" s="94">
        <v>15</v>
      </c>
      <c r="H24" s="94">
        <v>0.6</v>
      </c>
      <c r="I24" s="94">
        <v>20.2</v>
      </c>
      <c r="J24" s="94">
        <v>2.4</v>
      </c>
      <c r="K24" s="94">
        <v>0</v>
      </c>
      <c r="L24" s="94">
        <v>0</v>
      </c>
      <c r="M24" s="94">
        <v>0</v>
      </c>
      <c r="N24" s="94">
        <v>5</v>
      </c>
      <c r="O24" s="94">
        <v>0</v>
      </c>
      <c r="P24" s="94">
        <v>10.199999999999999</v>
      </c>
      <c r="Q24" s="94">
        <v>45.8</v>
      </c>
      <c r="R24" s="94">
        <v>0</v>
      </c>
      <c r="S24" s="94">
        <v>0</v>
      </c>
      <c r="T24" s="94">
        <v>0</v>
      </c>
      <c r="U24" s="94">
        <v>0</v>
      </c>
      <c r="V24" s="94">
        <v>0</v>
      </c>
      <c r="W24" s="94">
        <v>23</v>
      </c>
      <c r="X24" s="94">
        <v>0.2</v>
      </c>
      <c r="Y24" s="94">
        <v>0</v>
      </c>
      <c r="Z24" s="94">
        <v>0</v>
      </c>
      <c r="AA24" s="94">
        <v>2.6</v>
      </c>
      <c r="AB24" s="94">
        <v>0</v>
      </c>
      <c r="AC24" s="94">
        <v>0</v>
      </c>
      <c r="AD24" s="94">
        <v>0</v>
      </c>
      <c r="AE24" s="94">
        <v>0</v>
      </c>
      <c r="AF24" s="94">
        <v>0</v>
      </c>
      <c r="AG24" s="94">
        <v>0</v>
      </c>
      <c r="AH24" s="94">
        <v>0</v>
      </c>
      <c r="AI24" s="94">
        <v>0</v>
      </c>
      <c r="AJ24" s="94">
        <v>0</v>
      </c>
      <c r="AK24" s="22">
        <f t="shared" si="4"/>
        <v>179.2</v>
      </c>
      <c r="AL24" s="20">
        <f t="shared" si="2"/>
        <v>5.7806451612903222</v>
      </c>
    </row>
    <row r="25" spans="2:40" s="9" customFormat="1" ht="17.25" customHeight="1" x14ac:dyDescent="0.2">
      <c r="B25" s="7" t="str">
        <f t="shared" si="3"/>
        <v>Huasteca_Tierra Blanca</v>
      </c>
      <c r="C25" s="7" t="s">
        <v>10</v>
      </c>
      <c r="D25" s="7" t="s">
        <v>24</v>
      </c>
      <c r="E25" s="7" t="s">
        <v>119</v>
      </c>
      <c r="F25" s="94">
        <v>31.8</v>
      </c>
      <c r="G25" s="94">
        <v>10</v>
      </c>
      <c r="H25" s="94">
        <v>8.6</v>
      </c>
      <c r="I25" s="94">
        <v>7.2</v>
      </c>
      <c r="J25" s="94">
        <v>0</v>
      </c>
      <c r="K25" s="94">
        <v>6</v>
      </c>
      <c r="L25" s="94">
        <v>0</v>
      </c>
      <c r="M25" s="94">
        <v>0</v>
      </c>
      <c r="N25" s="94">
        <v>8.8000000000000007</v>
      </c>
      <c r="O25" s="94">
        <v>0.8</v>
      </c>
      <c r="P25" s="94">
        <v>9.8000000000000007</v>
      </c>
      <c r="Q25" s="94">
        <v>36.200000000000003</v>
      </c>
      <c r="R25" s="94">
        <v>0</v>
      </c>
      <c r="S25" s="94">
        <v>0</v>
      </c>
      <c r="T25" s="94">
        <v>0</v>
      </c>
      <c r="U25" s="94">
        <v>0</v>
      </c>
      <c r="V25" s="94">
        <v>0</v>
      </c>
      <c r="W25" s="94">
        <v>1.4</v>
      </c>
      <c r="X25" s="94">
        <v>47</v>
      </c>
      <c r="Y25" s="94">
        <v>0</v>
      </c>
      <c r="Z25" s="94">
        <v>0</v>
      </c>
      <c r="AA25" s="94">
        <v>7</v>
      </c>
      <c r="AB25" s="94">
        <v>0</v>
      </c>
      <c r="AC25" s="94">
        <v>0</v>
      </c>
      <c r="AD25" s="94">
        <v>0</v>
      </c>
      <c r="AE25" s="94">
        <v>0</v>
      </c>
      <c r="AF25" s="94">
        <v>0</v>
      </c>
      <c r="AG25" s="94">
        <v>0</v>
      </c>
      <c r="AH25" s="94">
        <v>0</v>
      </c>
      <c r="AI25" s="94">
        <v>0</v>
      </c>
      <c r="AJ25" s="94">
        <v>0</v>
      </c>
      <c r="AK25" s="22">
        <f t="shared" si="4"/>
        <v>174.60000000000002</v>
      </c>
      <c r="AL25" s="20">
        <f t="shared" si="2"/>
        <v>5.6322580645161295</v>
      </c>
    </row>
    <row r="26" spans="2:40" s="9" customFormat="1" ht="17.25" customHeight="1" x14ac:dyDescent="0.2">
      <c r="B26" s="8" t="str">
        <f t="shared" si="3"/>
        <v>Media_Cerritos</v>
      </c>
      <c r="C26" s="8" t="s">
        <v>5</v>
      </c>
      <c r="D26" s="8" t="s">
        <v>6</v>
      </c>
      <c r="E26" s="8" t="s">
        <v>6</v>
      </c>
      <c r="F26" s="94">
        <v>12.5</v>
      </c>
      <c r="G26" s="94">
        <v>2.5</v>
      </c>
      <c r="H26" s="94">
        <v>0</v>
      </c>
      <c r="I26" s="94" t="s">
        <v>162</v>
      </c>
      <c r="J26" s="94" t="s">
        <v>162</v>
      </c>
      <c r="K26" s="94">
        <v>0</v>
      </c>
      <c r="L26" s="94">
        <v>2</v>
      </c>
      <c r="M26" s="94">
        <v>0</v>
      </c>
      <c r="N26" s="94">
        <v>0</v>
      </c>
      <c r="O26" s="94" t="s">
        <v>162</v>
      </c>
      <c r="P26" s="94" t="s">
        <v>162</v>
      </c>
      <c r="Q26" s="94">
        <v>0</v>
      </c>
      <c r="R26" s="94" t="s">
        <v>162</v>
      </c>
      <c r="S26" s="94" t="s">
        <v>162</v>
      </c>
      <c r="T26" s="94">
        <v>0</v>
      </c>
      <c r="U26" s="94">
        <v>0</v>
      </c>
      <c r="V26" s="94">
        <v>16</v>
      </c>
      <c r="W26" s="94">
        <v>16</v>
      </c>
      <c r="X26" s="94">
        <v>0</v>
      </c>
      <c r="Y26" s="94">
        <v>0</v>
      </c>
      <c r="Z26" s="94">
        <v>0</v>
      </c>
      <c r="AA26" s="94" t="s">
        <v>162</v>
      </c>
      <c r="AB26" s="94">
        <v>0.5</v>
      </c>
      <c r="AC26" s="94">
        <v>1</v>
      </c>
      <c r="AD26" s="94" t="s">
        <v>162</v>
      </c>
      <c r="AE26" s="94" t="s">
        <v>162</v>
      </c>
      <c r="AF26" s="94" t="s">
        <v>162</v>
      </c>
      <c r="AG26" s="94" t="s">
        <v>162</v>
      </c>
      <c r="AH26" s="94" t="s">
        <v>162</v>
      </c>
      <c r="AI26" s="94" t="s">
        <v>162</v>
      </c>
      <c r="AJ26" s="94">
        <v>0</v>
      </c>
      <c r="AK26" s="22">
        <f>SUM(F26:AJ26)</f>
        <v>50.5</v>
      </c>
      <c r="AL26" s="20">
        <f t="shared" si="2"/>
        <v>2.8055555555555554</v>
      </c>
    </row>
    <row r="27" spans="2:40" s="9" customFormat="1" ht="17.25" customHeight="1" x14ac:dyDescent="0.2">
      <c r="B27" s="8" t="str">
        <f t="shared" si="3"/>
        <v>Media_Rioverde</v>
      </c>
      <c r="C27" s="8" t="s">
        <v>5</v>
      </c>
      <c r="D27" s="8" t="s">
        <v>7</v>
      </c>
      <c r="E27" s="8" t="s">
        <v>7</v>
      </c>
      <c r="F27" s="94">
        <v>75.5</v>
      </c>
      <c r="G27" s="94">
        <v>4.5</v>
      </c>
      <c r="H27" s="94">
        <v>0</v>
      </c>
      <c r="I27" s="94">
        <v>5</v>
      </c>
      <c r="J27" s="94">
        <v>5.5</v>
      </c>
      <c r="K27" s="94">
        <v>8</v>
      </c>
      <c r="L27" s="94">
        <v>0</v>
      </c>
      <c r="M27" s="94">
        <v>0</v>
      </c>
      <c r="N27" s="94">
        <v>0</v>
      </c>
      <c r="O27" s="94">
        <v>0</v>
      </c>
      <c r="P27" s="94">
        <v>6.5</v>
      </c>
      <c r="Q27" s="94">
        <v>3</v>
      </c>
      <c r="R27" s="94">
        <v>0</v>
      </c>
      <c r="S27" s="94">
        <v>0</v>
      </c>
      <c r="T27" s="94">
        <v>0</v>
      </c>
      <c r="U27" s="94">
        <v>0</v>
      </c>
      <c r="V27" s="94">
        <v>0</v>
      </c>
      <c r="W27" s="94">
        <v>0</v>
      </c>
      <c r="X27" s="94">
        <v>0</v>
      </c>
      <c r="Y27" s="94">
        <v>0</v>
      </c>
      <c r="Z27" s="94">
        <v>0</v>
      </c>
      <c r="AA27" s="94">
        <v>0.7</v>
      </c>
      <c r="AB27" s="94">
        <v>0</v>
      </c>
      <c r="AC27" s="94">
        <v>0</v>
      </c>
      <c r="AD27" s="94">
        <v>0</v>
      </c>
      <c r="AE27" s="94">
        <v>0</v>
      </c>
      <c r="AF27" s="94">
        <v>0</v>
      </c>
      <c r="AG27" s="94">
        <v>0</v>
      </c>
      <c r="AH27" s="94">
        <v>0</v>
      </c>
      <c r="AI27" s="94">
        <v>0</v>
      </c>
      <c r="AJ27" s="94">
        <v>0</v>
      </c>
      <c r="AK27" s="22">
        <f>SUM(F27:AJ27)</f>
        <v>108.7</v>
      </c>
      <c r="AL27" s="20">
        <f t="shared" si="2"/>
        <v>3.5064516129032257</v>
      </c>
    </row>
    <row r="28" spans="2:40" s="9" customFormat="1" ht="17.25" customHeight="1" x14ac:dyDescent="0.2">
      <c r="B28" s="8" t="str">
        <f t="shared" si="3"/>
        <v>Media_San Ciro</v>
      </c>
      <c r="C28" s="8" t="s">
        <v>5</v>
      </c>
      <c r="D28" s="8" t="s">
        <v>8</v>
      </c>
      <c r="E28" s="8" t="s">
        <v>112</v>
      </c>
      <c r="F28" s="94">
        <v>10</v>
      </c>
      <c r="G28" s="94">
        <v>0.5</v>
      </c>
      <c r="H28" s="94">
        <v>0</v>
      </c>
      <c r="I28" s="94" t="s">
        <v>162</v>
      </c>
      <c r="J28" s="94">
        <v>0.5</v>
      </c>
      <c r="K28" s="94">
        <v>0</v>
      </c>
      <c r="L28" s="94">
        <v>0</v>
      </c>
      <c r="M28" s="94">
        <v>1</v>
      </c>
      <c r="N28" s="94">
        <v>0.5</v>
      </c>
      <c r="O28" s="94" t="s">
        <v>162</v>
      </c>
      <c r="P28" s="94">
        <v>2.5</v>
      </c>
      <c r="Q28" s="94">
        <v>6.5</v>
      </c>
      <c r="R28" s="94">
        <v>0</v>
      </c>
      <c r="S28" s="94">
        <v>0</v>
      </c>
      <c r="T28" s="94">
        <v>0</v>
      </c>
      <c r="U28" s="94">
        <v>0</v>
      </c>
      <c r="V28" s="94">
        <v>0</v>
      </c>
      <c r="W28" s="94">
        <v>0</v>
      </c>
      <c r="X28" s="94">
        <v>0</v>
      </c>
      <c r="Y28" s="94">
        <v>0</v>
      </c>
      <c r="Z28" s="94">
        <v>0</v>
      </c>
      <c r="AA28" s="94">
        <v>0.5</v>
      </c>
      <c r="AB28" s="94">
        <v>0.5</v>
      </c>
      <c r="AC28" s="94">
        <v>0</v>
      </c>
      <c r="AD28" s="94">
        <v>0</v>
      </c>
      <c r="AE28" s="94" t="s">
        <v>162</v>
      </c>
      <c r="AF28" s="94">
        <v>0</v>
      </c>
      <c r="AG28" s="94">
        <v>0</v>
      </c>
      <c r="AH28" s="94">
        <v>0</v>
      </c>
      <c r="AI28" s="94">
        <v>0</v>
      </c>
      <c r="AJ28" s="94">
        <v>0</v>
      </c>
      <c r="AK28" s="22">
        <f>SUM(F28:AJ28)</f>
        <v>22.5</v>
      </c>
      <c r="AL28" s="20">
        <f t="shared" si="2"/>
        <v>0.8035714285714286</v>
      </c>
    </row>
    <row r="29" spans="2:40" ht="17.25" customHeight="1" x14ac:dyDescent="0.25">
      <c r="B29" s="17" t="str">
        <f t="shared" ref="B29:B80" si="5">CONCATENATE(C29,"_",D29)</f>
        <v>Altiplano_Los Quintos</v>
      </c>
      <c r="C29" s="17" t="s">
        <v>0</v>
      </c>
      <c r="D29" s="17" t="s">
        <v>50</v>
      </c>
      <c r="E29" s="17" t="s">
        <v>51</v>
      </c>
      <c r="F29" s="169">
        <v>0.2</v>
      </c>
      <c r="G29" s="169">
        <v>0</v>
      </c>
      <c r="H29" s="169">
        <v>0</v>
      </c>
      <c r="I29" s="169">
        <v>0</v>
      </c>
      <c r="J29" s="169">
        <v>0</v>
      </c>
      <c r="K29" s="169">
        <v>0</v>
      </c>
      <c r="L29" s="169">
        <v>0</v>
      </c>
      <c r="M29" s="169">
        <v>0</v>
      </c>
      <c r="N29" s="169">
        <v>0</v>
      </c>
      <c r="O29" s="169">
        <v>0</v>
      </c>
      <c r="P29" s="169">
        <v>0</v>
      </c>
      <c r="Q29" s="169">
        <v>0</v>
      </c>
      <c r="R29" s="169">
        <v>0</v>
      </c>
      <c r="S29" s="169">
        <v>0</v>
      </c>
      <c r="T29" s="169">
        <v>0</v>
      </c>
      <c r="U29" s="169">
        <v>0</v>
      </c>
      <c r="V29" s="169">
        <v>0</v>
      </c>
      <c r="W29" s="169">
        <v>0</v>
      </c>
      <c r="X29" s="169">
        <v>0</v>
      </c>
      <c r="Y29" s="169">
        <v>0</v>
      </c>
      <c r="Z29" s="169">
        <v>0</v>
      </c>
      <c r="AA29" s="169">
        <v>0</v>
      </c>
      <c r="AB29" s="169">
        <v>0</v>
      </c>
      <c r="AC29" s="169">
        <v>0</v>
      </c>
      <c r="AD29" s="169">
        <v>0</v>
      </c>
      <c r="AE29" s="169">
        <v>0</v>
      </c>
      <c r="AF29" s="169">
        <v>0</v>
      </c>
      <c r="AG29" s="169">
        <v>0</v>
      </c>
      <c r="AH29" s="169">
        <v>0</v>
      </c>
      <c r="AI29" s="169">
        <v>0</v>
      </c>
      <c r="AJ29" s="169">
        <v>0</v>
      </c>
      <c r="AK29" s="22">
        <f t="shared" ref="AK29:AK80" si="6">SUM(F29:AJ29)</f>
        <v>0.2</v>
      </c>
      <c r="AL29" s="20">
        <f t="shared" si="2"/>
        <v>6.4516129032258064E-3</v>
      </c>
    </row>
    <row r="30" spans="2:40" ht="17.25" customHeight="1" x14ac:dyDescent="0.25">
      <c r="B30" s="17" t="str">
        <f t="shared" si="5"/>
        <v>Altiplano_El Cuijal</v>
      </c>
      <c r="C30" s="17" t="s">
        <v>0</v>
      </c>
      <c r="D30" s="17" t="s">
        <v>52</v>
      </c>
      <c r="E30" s="17" t="s">
        <v>61</v>
      </c>
      <c r="F30" s="151" t="s">
        <v>162</v>
      </c>
      <c r="G30" s="151" t="s">
        <v>162</v>
      </c>
      <c r="H30" s="151" t="s">
        <v>162</v>
      </c>
      <c r="I30" s="151" t="s">
        <v>162</v>
      </c>
      <c r="J30" s="151" t="s">
        <v>162</v>
      </c>
      <c r="K30" s="151" t="s">
        <v>162</v>
      </c>
      <c r="L30" s="151" t="s">
        <v>162</v>
      </c>
      <c r="M30" s="151" t="s">
        <v>162</v>
      </c>
      <c r="N30" s="151" t="s">
        <v>162</v>
      </c>
      <c r="O30" s="151" t="s">
        <v>162</v>
      </c>
      <c r="P30" s="151" t="s">
        <v>162</v>
      </c>
      <c r="Q30" s="151" t="s">
        <v>162</v>
      </c>
      <c r="R30" s="151" t="s">
        <v>162</v>
      </c>
      <c r="S30" s="151" t="s">
        <v>162</v>
      </c>
      <c r="T30" s="151" t="s">
        <v>162</v>
      </c>
      <c r="U30" s="151" t="s">
        <v>162</v>
      </c>
      <c r="V30" s="151" t="s">
        <v>162</v>
      </c>
      <c r="W30" s="151" t="s">
        <v>162</v>
      </c>
      <c r="X30" s="151" t="s">
        <v>162</v>
      </c>
      <c r="Y30" s="151" t="s">
        <v>162</v>
      </c>
      <c r="Z30" s="151" t="s">
        <v>162</v>
      </c>
      <c r="AA30" s="151" t="s">
        <v>162</v>
      </c>
      <c r="AB30" s="151" t="s">
        <v>162</v>
      </c>
      <c r="AC30" s="151" t="s">
        <v>162</v>
      </c>
      <c r="AD30" s="151" t="s">
        <v>162</v>
      </c>
      <c r="AE30" s="151" t="s">
        <v>162</v>
      </c>
      <c r="AF30" s="151" t="s">
        <v>162</v>
      </c>
      <c r="AG30" s="151" t="s">
        <v>162</v>
      </c>
      <c r="AH30" s="151" t="s">
        <v>162</v>
      </c>
      <c r="AI30" s="151" t="s">
        <v>162</v>
      </c>
      <c r="AJ30" s="94">
        <v>0</v>
      </c>
      <c r="AK30" s="22">
        <f t="shared" si="6"/>
        <v>0</v>
      </c>
      <c r="AL30" s="20">
        <f t="shared" si="2"/>
        <v>0</v>
      </c>
      <c r="AN30" s="16"/>
    </row>
    <row r="31" spans="2:40" ht="17.25" customHeight="1" x14ac:dyDescent="0.25">
      <c r="B31" s="17" t="str">
        <f t="shared" si="5"/>
        <v>Altiplano_Charcas</v>
      </c>
      <c r="C31" s="17" t="s">
        <v>0</v>
      </c>
      <c r="D31" s="17" t="s">
        <v>54</v>
      </c>
      <c r="E31" s="17" t="s">
        <v>54</v>
      </c>
      <c r="F31" s="169">
        <v>21.8</v>
      </c>
      <c r="G31" s="169">
        <v>4.5999999999999996</v>
      </c>
      <c r="H31" s="169">
        <v>0</v>
      </c>
      <c r="I31" s="169">
        <v>0</v>
      </c>
      <c r="J31" s="169">
        <v>0.4</v>
      </c>
      <c r="K31" s="169">
        <v>0</v>
      </c>
      <c r="L31" s="169">
        <v>0</v>
      </c>
      <c r="M31" s="169">
        <v>0</v>
      </c>
      <c r="N31" s="169">
        <v>0</v>
      </c>
      <c r="O31" s="169">
        <v>0</v>
      </c>
      <c r="P31" s="169">
        <v>0</v>
      </c>
      <c r="Q31" s="169">
        <v>0</v>
      </c>
      <c r="R31" s="169">
        <v>0</v>
      </c>
      <c r="S31" s="169">
        <v>0</v>
      </c>
      <c r="T31" s="169">
        <v>0</v>
      </c>
      <c r="U31" s="169">
        <v>0</v>
      </c>
      <c r="V31" s="169">
        <v>0</v>
      </c>
      <c r="W31" s="169">
        <v>0.2</v>
      </c>
      <c r="X31" s="169">
        <v>0</v>
      </c>
      <c r="Y31" s="169">
        <v>0</v>
      </c>
      <c r="Z31" s="169">
        <v>0</v>
      </c>
      <c r="AA31" s="169">
        <v>0</v>
      </c>
      <c r="AB31" s="169">
        <v>31.4</v>
      </c>
      <c r="AC31" s="169">
        <v>3.2</v>
      </c>
      <c r="AD31" s="169">
        <v>6.2</v>
      </c>
      <c r="AE31" s="169">
        <v>0</v>
      </c>
      <c r="AF31" s="169">
        <v>0</v>
      </c>
      <c r="AG31" s="169">
        <v>0</v>
      </c>
      <c r="AH31" s="169">
        <v>0</v>
      </c>
      <c r="AI31" s="169">
        <v>0</v>
      </c>
      <c r="AJ31" s="169">
        <v>0</v>
      </c>
      <c r="AK31" s="22">
        <f t="shared" si="6"/>
        <v>67.8</v>
      </c>
      <c r="AL31" s="20">
        <f t="shared" si="2"/>
        <v>2.1870967741935483</v>
      </c>
    </row>
    <row r="32" spans="2:40" ht="17.25" customHeight="1" x14ac:dyDescent="0.25">
      <c r="B32" s="17" t="str">
        <f t="shared" si="5"/>
        <v>Altiplano_El Huizache</v>
      </c>
      <c r="C32" s="17" t="s">
        <v>0</v>
      </c>
      <c r="D32" s="17" t="s">
        <v>55</v>
      </c>
      <c r="E32" s="17" t="s">
        <v>56</v>
      </c>
      <c r="F32" s="169">
        <v>0</v>
      </c>
      <c r="G32" s="169">
        <v>3.4</v>
      </c>
      <c r="H32" s="169">
        <v>0</v>
      </c>
      <c r="I32" s="169">
        <v>0</v>
      </c>
      <c r="J32" s="169">
        <v>0</v>
      </c>
      <c r="K32" s="169">
        <v>0</v>
      </c>
      <c r="L32" s="169">
        <v>0</v>
      </c>
      <c r="M32" s="169">
        <v>0</v>
      </c>
      <c r="N32" s="169">
        <v>0</v>
      </c>
      <c r="O32" s="169">
        <v>0</v>
      </c>
      <c r="P32" s="169">
        <v>0</v>
      </c>
      <c r="Q32" s="169">
        <v>0</v>
      </c>
      <c r="R32" s="169">
        <v>0</v>
      </c>
      <c r="S32" s="169">
        <v>0</v>
      </c>
      <c r="T32" s="169">
        <v>0</v>
      </c>
      <c r="U32" s="169">
        <v>0</v>
      </c>
      <c r="V32" s="169">
        <v>0</v>
      </c>
      <c r="W32" s="169">
        <v>3.2</v>
      </c>
      <c r="X32" s="169">
        <v>0</v>
      </c>
      <c r="Y32" s="169">
        <v>0</v>
      </c>
      <c r="Z32" s="169">
        <v>0</v>
      </c>
      <c r="AA32" s="169">
        <v>0</v>
      </c>
      <c r="AB32" s="169">
        <v>2.2000000000000002</v>
      </c>
      <c r="AC32" s="169">
        <v>0.2</v>
      </c>
      <c r="AD32" s="169">
        <v>0</v>
      </c>
      <c r="AE32" s="169">
        <v>0</v>
      </c>
      <c r="AF32" s="169">
        <v>0</v>
      </c>
      <c r="AG32" s="169">
        <v>0</v>
      </c>
      <c r="AH32" s="169">
        <v>0</v>
      </c>
      <c r="AI32" s="169">
        <v>1.4</v>
      </c>
      <c r="AJ32" s="169">
        <v>0</v>
      </c>
      <c r="AK32" s="22">
        <f t="shared" si="6"/>
        <v>10.4</v>
      </c>
      <c r="AL32" s="20">
        <f t="shared" si="2"/>
        <v>0.33548387096774196</v>
      </c>
      <c r="AN32" s="16"/>
    </row>
    <row r="33" spans="2:40" ht="17.25" customHeight="1" x14ac:dyDescent="0.25">
      <c r="B33" s="17" t="str">
        <f t="shared" si="5"/>
        <v>Altiplano_El Vergel</v>
      </c>
      <c r="C33" s="17" t="s">
        <v>0</v>
      </c>
      <c r="D33" s="17" t="s">
        <v>143</v>
      </c>
      <c r="E33" s="17" t="s">
        <v>1</v>
      </c>
      <c r="F33" s="169">
        <v>0</v>
      </c>
      <c r="G33" s="169">
        <v>0</v>
      </c>
      <c r="H33" s="169">
        <v>0</v>
      </c>
      <c r="I33" s="169">
        <v>0</v>
      </c>
      <c r="J33" s="169">
        <v>0</v>
      </c>
      <c r="K33" s="169">
        <v>0</v>
      </c>
      <c r="L33" s="169">
        <v>0</v>
      </c>
      <c r="M33" s="169">
        <v>0</v>
      </c>
      <c r="N33" s="169">
        <v>0</v>
      </c>
      <c r="O33" s="169">
        <v>0</v>
      </c>
      <c r="P33" s="169">
        <v>0</v>
      </c>
      <c r="Q33" s="169">
        <v>0</v>
      </c>
      <c r="R33" s="169">
        <v>0</v>
      </c>
      <c r="S33" s="169">
        <v>0</v>
      </c>
      <c r="T33" s="169">
        <v>0</v>
      </c>
      <c r="U33" s="169">
        <v>0</v>
      </c>
      <c r="V33" s="169">
        <v>0</v>
      </c>
      <c r="W33" s="169">
        <v>0</v>
      </c>
      <c r="X33" s="169">
        <v>0</v>
      </c>
      <c r="Y33" s="169">
        <v>0</v>
      </c>
      <c r="Z33" s="169">
        <v>0</v>
      </c>
      <c r="AA33" s="169">
        <v>0</v>
      </c>
      <c r="AB33" s="169">
        <v>0</v>
      </c>
      <c r="AC33" s="169">
        <v>0</v>
      </c>
      <c r="AD33" s="169">
        <v>0</v>
      </c>
      <c r="AE33" s="169">
        <v>0</v>
      </c>
      <c r="AF33" s="169">
        <v>0</v>
      </c>
      <c r="AG33" s="169">
        <v>0</v>
      </c>
      <c r="AH33" s="169">
        <v>0</v>
      </c>
      <c r="AI33" s="169">
        <v>0</v>
      </c>
      <c r="AJ33" s="169">
        <v>0</v>
      </c>
      <c r="AK33" s="22">
        <f t="shared" si="6"/>
        <v>0</v>
      </c>
      <c r="AL33" s="20">
        <f t="shared" si="2"/>
        <v>0</v>
      </c>
    </row>
    <row r="34" spans="2:40" ht="17.25" customHeight="1" x14ac:dyDescent="0.25">
      <c r="B34" s="17" t="str">
        <f t="shared" si="5"/>
        <v xml:space="preserve">Altiplano_Pocitos </v>
      </c>
      <c r="C34" s="17" t="s">
        <v>0</v>
      </c>
      <c r="D34" s="17" t="s">
        <v>57</v>
      </c>
      <c r="E34" s="17" t="s">
        <v>1</v>
      </c>
      <c r="F34" s="169">
        <v>20.6</v>
      </c>
      <c r="G34" s="169">
        <v>5.6</v>
      </c>
      <c r="H34" s="169">
        <v>0</v>
      </c>
      <c r="I34" s="169">
        <v>0</v>
      </c>
      <c r="J34" s="169">
        <v>0</v>
      </c>
      <c r="K34" s="169">
        <v>0</v>
      </c>
      <c r="L34" s="169">
        <v>0.4</v>
      </c>
      <c r="M34" s="169">
        <v>0</v>
      </c>
      <c r="N34" s="169">
        <v>0</v>
      </c>
      <c r="O34" s="169">
        <v>0</v>
      </c>
      <c r="P34" s="169">
        <v>0</v>
      </c>
      <c r="Q34" s="169">
        <v>0</v>
      </c>
      <c r="R34" s="169">
        <v>0</v>
      </c>
      <c r="S34" s="169">
        <v>0</v>
      </c>
      <c r="T34" s="169">
        <v>0</v>
      </c>
      <c r="U34" s="169">
        <v>0</v>
      </c>
      <c r="V34" s="169">
        <v>0</v>
      </c>
      <c r="W34" s="169">
        <v>0</v>
      </c>
      <c r="X34" s="169">
        <v>0</v>
      </c>
      <c r="Y34" s="169">
        <v>0</v>
      </c>
      <c r="Z34" s="169">
        <v>0</v>
      </c>
      <c r="AA34" s="169">
        <v>0</v>
      </c>
      <c r="AB34" s="169">
        <v>0</v>
      </c>
      <c r="AC34" s="169">
        <v>0.4</v>
      </c>
      <c r="AD34" s="169">
        <v>0</v>
      </c>
      <c r="AE34" s="169">
        <v>0</v>
      </c>
      <c r="AF34" s="169">
        <v>0</v>
      </c>
      <c r="AG34" s="169">
        <v>0</v>
      </c>
      <c r="AH34" s="169">
        <v>0</v>
      </c>
      <c r="AI34" s="169">
        <v>0</v>
      </c>
      <c r="AJ34" s="169">
        <v>0</v>
      </c>
      <c r="AK34" s="22">
        <f t="shared" si="6"/>
        <v>27</v>
      </c>
      <c r="AL34" s="20">
        <f t="shared" si="2"/>
        <v>0.87096774193548387</v>
      </c>
      <c r="AN34" s="16"/>
    </row>
    <row r="35" spans="2:40" ht="17.25" customHeight="1" x14ac:dyDescent="0.25">
      <c r="B35" s="17" t="str">
        <f t="shared" si="5"/>
        <v>Altiplano_Banderillas</v>
      </c>
      <c r="C35" s="17" t="s">
        <v>0</v>
      </c>
      <c r="D35" s="17" t="s">
        <v>58</v>
      </c>
      <c r="E35" s="17" t="s">
        <v>59</v>
      </c>
      <c r="F35" s="169">
        <v>1.4</v>
      </c>
      <c r="G35" s="169">
        <v>1.6</v>
      </c>
      <c r="H35" s="169">
        <v>0</v>
      </c>
      <c r="I35" s="169">
        <v>0</v>
      </c>
      <c r="J35" s="169">
        <v>0</v>
      </c>
      <c r="K35" s="169">
        <v>0</v>
      </c>
      <c r="L35" s="169">
        <v>0.2</v>
      </c>
      <c r="M35" s="169">
        <v>0</v>
      </c>
      <c r="N35" s="169">
        <v>0</v>
      </c>
      <c r="O35" s="169">
        <v>0</v>
      </c>
      <c r="P35" s="169">
        <v>0</v>
      </c>
      <c r="Q35" s="169">
        <v>0</v>
      </c>
      <c r="R35" s="169">
        <v>0</v>
      </c>
      <c r="S35" s="169">
        <v>0</v>
      </c>
      <c r="T35" s="169">
        <v>0</v>
      </c>
      <c r="U35" s="169">
        <v>0</v>
      </c>
      <c r="V35" s="169">
        <v>0</v>
      </c>
      <c r="W35" s="169">
        <v>1.2</v>
      </c>
      <c r="X35" s="169">
        <v>0</v>
      </c>
      <c r="Y35" s="169">
        <v>0</v>
      </c>
      <c r="Z35" s="169">
        <v>1.6</v>
      </c>
      <c r="AA35" s="169">
        <v>0</v>
      </c>
      <c r="AB35" s="169">
        <v>0.2</v>
      </c>
      <c r="AC35" s="169">
        <v>1.2</v>
      </c>
      <c r="AD35" s="169">
        <v>2.8</v>
      </c>
      <c r="AE35" s="169">
        <v>0</v>
      </c>
      <c r="AF35" s="169">
        <v>0</v>
      </c>
      <c r="AG35" s="169">
        <v>0</v>
      </c>
      <c r="AH35" s="169">
        <v>0</v>
      </c>
      <c r="AI35" s="169">
        <v>0</v>
      </c>
      <c r="AJ35" s="169">
        <v>0</v>
      </c>
      <c r="AK35" s="22">
        <f t="shared" si="6"/>
        <v>10.199999999999999</v>
      </c>
      <c r="AL35" s="20">
        <f t="shared" si="2"/>
        <v>0.32903225806451608</v>
      </c>
    </row>
    <row r="36" spans="2:40" ht="17.25" customHeight="1" x14ac:dyDescent="0.25">
      <c r="B36" s="17" t="str">
        <f t="shared" si="5"/>
        <v>Altiplano_Sabanillas</v>
      </c>
      <c r="C36" s="17" t="s">
        <v>0</v>
      </c>
      <c r="D36" s="17" t="s">
        <v>60</v>
      </c>
      <c r="E36" s="17" t="s">
        <v>61</v>
      </c>
      <c r="F36" s="169">
        <v>0</v>
      </c>
      <c r="G36" s="169">
        <v>0</v>
      </c>
      <c r="H36" s="169">
        <v>0</v>
      </c>
      <c r="I36" s="169">
        <v>0</v>
      </c>
      <c r="J36" s="169">
        <v>0</v>
      </c>
      <c r="K36" s="169">
        <v>0</v>
      </c>
      <c r="L36" s="169">
        <v>0</v>
      </c>
      <c r="M36" s="169">
        <v>0</v>
      </c>
      <c r="N36" s="169">
        <v>0</v>
      </c>
      <c r="O36" s="169">
        <v>0</v>
      </c>
      <c r="P36" s="169">
        <v>0</v>
      </c>
      <c r="Q36" s="169">
        <v>0</v>
      </c>
      <c r="R36" s="169">
        <v>0</v>
      </c>
      <c r="S36" s="169">
        <v>0</v>
      </c>
      <c r="T36" s="169">
        <v>0</v>
      </c>
      <c r="U36" s="169">
        <v>0</v>
      </c>
      <c r="V36" s="169">
        <v>0</v>
      </c>
      <c r="W36" s="169">
        <v>0</v>
      </c>
      <c r="X36" s="169">
        <v>0</v>
      </c>
      <c r="Y36" s="169">
        <v>0</v>
      </c>
      <c r="Z36" s="169">
        <v>0</v>
      </c>
      <c r="AA36" s="169">
        <v>0</v>
      </c>
      <c r="AB36" s="169">
        <v>0</v>
      </c>
      <c r="AC36" s="169">
        <v>0</v>
      </c>
      <c r="AD36" s="169">
        <v>0</v>
      </c>
      <c r="AE36" s="169">
        <v>0</v>
      </c>
      <c r="AF36" s="169">
        <v>0</v>
      </c>
      <c r="AG36" s="169">
        <v>0</v>
      </c>
      <c r="AH36" s="169">
        <v>0</v>
      </c>
      <c r="AI36" s="169">
        <v>0</v>
      </c>
      <c r="AJ36" s="169">
        <v>0</v>
      </c>
      <c r="AK36" s="22">
        <f t="shared" si="6"/>
        <v>0</v>
      </c>
      <c r="AL36" s="20">
        <f t="shared" si="2"/>
        <v>0</v>
      </c>
      <c r="AN36" s="16"/>
    </row>
    <row r="37" spans="2:40" ht="17.25" customHeight="1" x14ac:dyDescent="0.25">
      <c r="B37" s="17" t="str">
        <f t="shared" si="5"/>
        <v>Altiplano_BuenaVista</v>
      </c>
      <c r="C37" s="17" t="s">
        <v>0</v>
      </c>
      <c r="D37" s="17" t="s">
        <v>62</v>
      </c>
      <c r="E37" s="17" t="s">
        <v>63</v>
      </c>
      <c r="F37" s="169">
        <v>7</v>
      </c>
      <c r="G37" s="169">
        <v>0.2</v>
      </c>
      <c r="H37" s="169">
        <v>0</v>
      </c>
      <c r="I37" s="169">
        <v>0</v>
      </c>
      <c r="J37" s="169">
        <v>0</v>
      </c>
      <c r="K37" s="169">
        <v>0</v>
      </c>
      <c r="L37" s="169">
        <v>0</v>
      </c>
      <c r="M37" s="169">
        <v>0</v>
      </c>
      <c r="N37" s="169">
        <v>0</v>
      </c>
      <c r="O37" s="169">
        <v>0</v>
      </c>
      <c r="P37" s="169">
        <v>0</v>
      </c>
      <c r="Q37" s="169">
        <v>0</v>
      </c>
      <c r="R37" s="169">
        <v>0</v>
      </c>
      <c r="S37" s="169">
        <v>0</v>
      </c>
      <c r="T37" s="169">
        <v>0</v>
      </c>
      <c r="U37" s="169">
        <v>0</v>
      </c>
      <c r="V37" s="169">
        <v>0</v>
      </c>
      <c r="W37" s="169">
        <v>0</v>
      </c>
      <c r="X37" s="169">
        <v>0</v>
      </c>
      <c r="Y37" s="169">
        <v>0</v>
      </c>
      <c r="Z37" s="169">
        <v>0</v>
      </c>
      <c r="AA37" s="169">
        <v>0</v>
      </c>
      <c r="AB37" s="169">
        <v>9.1999999999999993</v>
      </c>
      <c r="AC37" s="169">
        <v>0</v>
      </c>
      <c r="AD37" s="169">
        <v>1.6</v>
      </c>
      <c r="AE37" s="169">
        <v>0</v>
      </c>
      <c r="AF37" s="169">
        <v>0</v>
      </c>
      <c r="AG37" s="169">
        <v>0</v>
      </c>
      <c r="AH37" s="169">
        <v>0</v>
      </c>
      <c r="AI37" s="169">
        <v>0.6</v>
      </c>
      <c r="AJ37" s="169">
        <v>4.4000000000000004</v>
      </c>
      <c r="AK37" s="22">
        <f t="shared" si="6"/>
        <v>23</v>
      </c>
      <c r="AL37" s="20">
        <f t="shared" si="2"/>
        <v>0.74193548387096775</v>
      </c>
    </row>
    <row r="38" spans="2:40" ht="17.25" customHeight="1" x14ac:dyDescent="0.25">
      <c r="B38" s="17" t="str">
        <f t="shared" si="5"/>
        <v>Altiplano_La Terquedad</v>
      </c>
      <c r="C38" s="17" t="s">
        <v>0</v>
      </c>
      <c r="D38" s="17" t="s">
        <v>64</v>
      </c>
      <c r="E38" s="17" t="s">
        <v>63</v>
      </c>
      <c r="F38" s="169">
        <v>0</v>
      </c>
      <c r="G38" s="169">
        <v>0.6</v>
      </c>
      <c r="H38" s="169">
        <v>0</v>
      </c>
      <c r="I38" s="169">
        <v>0</v>
      </c>
      <c r="J38" s="169">
        <v>0</v>
      </c>
      <c r="K38" s="169">
        <v>0</v>
      </c>
      <c r="L38" s="169">
        <v>0</v>
      </c>
      <c r="M38" s="169">
        <v>0</v>
      </c>
      <c r="N38" s="169">
        <v>0</v>
      </c>
      <c r="O38" s="169">
        <v>0</v>
      </c>
      <c r="P38" s="169">
        <v>0</v>
      </c>
      <c r="Q38" s="169">
        <v>0</v>
      </c>
      <c r="R38" s="169">
        <v>0</v>
      </c>
      <c r="S38" s="169">
        <v>0</v>
      </c>
      <c r="T38" s="169">
        <v>0</v>
      </c>
      <c r="U38" s="169">
        <v>0</v>
      </c>
      <c r="V38" s="169">
        <v>0</v>
      </c>
      <c r="W38" s="169">
        <v>0.8</v>
      </c>
      <c r="X38" s="169">
        <v>1</v>
      </c>
      <c r="Y38" s="169">
        <v>0</v>
      </c>
      <c r="Z38" s="169">
        <v>0</v>
      </c>
      <c r="AA38" s="169">
        <v>0</v>
      </c>
      <c r="AB38" s="169">
        <v>2.8</v>
      </c>
      <c r="AC38" s="169">
        <v>0</v>
      </c>
      <c r="AD38" s="169">
        <v>0</v>
      </c>
      <c r="AE38" s="169">
        <v>0</v>
      </c>
      <c r="AF38" s="169">
        <v>0</v>
      </c>
      <c r="AG38" s="169">
        <v>0</v>
      </c>
      <c r="AH38" s="169">
        <v>0</v>
      </c>
      <c r="AI38" s="169">
        <v>3.2</v>
      </c>
      <c r="AJ38" s="169">
        <v>0</v>
      </c>
      <c r="AK38" s="22">
        <f t="shared" si="6"/>
        <v>8.3999999999999986</v>
      </c>
      <c r="AL38" s="20">
        <f t="shared" si="2"/>
        <v>0.27096774193548384</v>
      </c>
      <c r="AN38" s="16"/>
    </row>
    <row r="39" spans="2:40" ht="17.25" customHeight="1" x14ac:dyDescent="0.25">
      <c r="B39" s="17" t="str">
        <f t="shared" si="5"/>
        <v>Altiplano_BuenaVista</v>
      </c>
      <c r="C39" s="17" t="s">
        <v>0</v>
      </c>
      <c r="D39" s="17" t="s">
        <v>62</v>
      </c>
      <c r="E39" s="17" t="s">
        <v>65</v>
      </c>
      <c r="F39" s="169">
        <v>3</v>
      </c>
      <c r="G39" s="169">
        <v>0.4</v>
      </c>
      <c r="H39" s="169">
        <v>0</v>
      </c>
      <c r="I39" s="169">
        <v>0</v>
      </c>
      <c r="J39" s="169">
        <v>0</v>
      </c>
      <c r="K39" s="169">
        <v>0</v>
      </c>
      <c r="L39" s="175" t="s">
        <v>162</v>
      </c>
      <c r="M39" s="175" t="s">
        <v>162</v>
      </c>
      <c r="N39" s="169">
        <v>0</v>
      </c>
      <c r="O39" s="175" t="s">
        <v>162</v>
      </c>
      <c r="P39" s="175" t="s">
        <v>162</v>
      </c>
      <c r="Q39" s="175" t="s">
        <v>162</v>
      </c>
      <c r="R39" s="175" t="s">
        <v>162</v>
      </c>
      <c r="S39" s="169">
        <v>0</v>
      </c>
      <c r="T39" s="175" t="s">
        <v>162</v>
      </c>
      <c r="U39" s="151" t="s">
        <v>162</v>
      </c>
      <c r="V39" s="151" t="s">
        <v>162</v>
      </c>
      <c r="W39" s="151" t="s">
        <v>162</v>
      </c>
      <c r="X39" s="151" t="s">
        <v>162</v>
      </c>
      <c r="Y39" s="151" t="s">
        <v>162</v>
      </c>
      <c r="Z39" s="151" t="s">
        <v>162</v>
      </c>
      <c r="AA39" s="151" t="s">
        <v>162</v>
      </c>
      <c r="AB39" s="151" t="s">
        <v>162</v>
      </c>
      <c r="AC39" s="151" t="s">
        <v>162</v>
      </c>
      <c r="AD39" s="151" t="s">
        <v>162</v>
      </c>
      <c r="AE39" s="151" t="s">
        <v>162</v>
      </c>
      <c r="AF39" s="151" t="s">
        <v>162</v>
      </c>
      <c r="AG39" s="151" t="s">
        <v>162</v>
      </c>
      <c r="AH39" s="151" t="s">
        <v>162</v>
      </c>
      <c r="AI39" s="151" t="s">
        <v>162</v>
      </c>
      <c r="AJ39" s="151" t="s">
        <v>162</v>
      </c>
      <c r="AK39" s="22">
        <f t="shared" si="6"/>
        <v>3.4</v>
      </c>
      <c r="AL39" s="20">
        <f t="shared" si="2"/>
        <v>0.42499999999999999</v>
      </c>
    </row>
    <row r="40" spans="2:40" ht="17.25" customHeight="1" x14ac:dyDescent="0.25">
      <c r="B40" s="17" t="str">
        <f t="shared" si="5"/>
        <v>Altiplano_La Dulce</v>
      </c>
      <c r="C40" s="17" t="s">
        <v>0</v>
      </c>
      <c r="D40" s="17" t="s">
        <v>66</v>
      </c>
      <c r="E40" s="17" t="s">
        <v>65</v>
      </c>
      <c r="F40" s="169">
        <v>0</v>
      </c>
      <c r="G40" s="169">
        <v>0</v>
      </c>
      <c r="H40" s="169">
        <v>0</v>
      </c>
      <c r="I40" s="169">
        <v>0</v>
      </c>
      <c r="J40" s="169">
        <v>0</v>
      </c>
      <c r="K40" s="169">
        <v>0</v>
      </c>
      <c r="L40" s="169">
        <v>0</v>
      </c>
      <c r="M40" s="169">
        <v>0</v>
      </c>
      <c r="N40" s="169">
        <v>0</v>
      </c>
      <c r="O40" s="169">
        <v>0</v>
      </c>
      <c r="P40" s="169">
        <v>0</v>
      </c>
      <c r="Q40" s="169">
        <v>0</v>
      </c>
      <c r="R40" s="169">
        <v>0</v>
      </c>
      <c r="S40" s="169">
        <v>0</v>
      </c>
      <c r="T40" s="169">
        <v>0</v>
      </c>
      <c r="U40" s="169">
        <v>0</v>
      </c>
      <c r="V40" s="169">
        <v>0</v>
      </c>
      <c r="W40" s="169">
        <v>0</v>
      </c>
      <c r="X40" s="169">
        <v>0</v>
      </c>
      <c r="Y40" s="169">
        <v>0</v>
      </c>
      <c r="Z40" s="169">
        <v>0</v>
      </c>
      <c r="AA40" s="169">
        <v>0</v>
      </c>
      <c r="AB40" s="169">
        <v>0</v>
      </c>
      <c r="AC40" s="169">
        <v>0</v>
      </c>
      <c r="AD40" s="169">
        <v>0</v>
      </c>
      <c r="AE40" s="169">
        <v>0</v>
      </c>
      <c r="AF40" s="169">
        <v>0</v>
      </c>
      <c r="AG40" s="169">
        <v>0</v>
      </c>
      <c r="AH40" s="169">
        <v>0</v>
      </c>
      <c r="AI40" s="169">
        <v>0</v>
      </c>
      <c r="AJ40" s="169">
        <v>0</v>
      </c>
      <c r="AK40" s="22">
        <f t="shared" si="6"/>
        <v>0</v>
      </c>
      <c r="AL40" s="20">
        <f t="shared" si="2"/>
        <v>0</v>
      </c>
      <c r="AN40" s="16"/>
    </row>
    <row r="41" spans="2:40" ht="17.25" customHeight="1" x14ac:dyDescent="0.25">
      <c r="B41" s="17" t="str">
        <f t="shared" si="5"/>
        <v>Altiplano_Yoliatl</v>
      </c>
      <c r="C41" s="17" t="s">
        <v>0</v>
      </c>
      <c r="D41" s="17" t="s">
        <v>67</v>
      </c>
      <c r="E41" s="17" t="s">
        <v>65</v>
      </c>
      <c r="F41" s="169">
        <v>0.2</v>
      </c>
      <c r="G41" s="169">
        <v>14.4</v>
      </c>
      <c r="H41" s="169">
        <v>0</v>
      </c>
      <c r="I41" s="169">
        <v>0</v>
      </c>
      <c r="J41" s="169">
        <v>0</v>
      </c>
      <c r="K41" s="169">
        <v>0</v>
      </c>
      <c r="L41" s="169">
        <v>0</v>
      </c>
      <c r="M41" s="169">
        <v>0</v>
      </c>
      <c r="N41" s="169">
        <v>0</v>
      </c>
      <c r="O41" s="169">
        <v>0</v>
      </c>
      <c r="P41" s="169">
        <v>0</v>
      </c>
      <c r="Q41" s="169">
        <v>0</v>
      </c>
      <c r="R41" s="169">
        <v>0</v>
      </c>
      <c r="S41" s="169">
        <v>0</v>
      </c>
      <c r="T41" s="169">
        <v>0</v>
      </c>
      <c r="U41" s="169">
        <v>0</v>
      </c>
      <c r="V41" s="169">
        <v>0</v>
      </c>
      <c r="W41" s="169">
        <v>0</v>
      </c>
      <c r="X41" s="169">
        <v>0</v>
      </c>
      <c r="Y41" s="169">
        <v>0</v>
      </c>
      <c r="Z41" s="169">
        <v>0</v>
      </c>
      <c r="AA41" s="169">
        <v>0</v>
      </c>
      <c r="AB41" s="169">
        <v>0</v>
      </c>
      <c r="AC41" s="169">
        <v>0</v>
      </c>
      <c r="AD41" s="169">
        <v>0</v>
      </c>
      <c r="AE41" s="169">
        <v>0</v>
      </c>
      <c r="AF41" s="169">
        <v>0</v>
      </c>
      <c r="AG41" s="169">
        <v>0</v>
      </c>
      <c r="AH41" s="169">
        <v>0</v>
      </c>
      <c r="AI41" s="169">
        <v>0</v>
      </c>
      <c r="AJ41" s="169">
        <v>0</v>
      </c>
      <c r="AK41" s="22">
        <f t="shared" si="6"/>
        <v>14.6</v>
      </c>
      <c r="AL41" s="20">
        <f t="shared" si="2"/>
        <v>0.47096774193548385</v>
      </c>
    </row>
    <row r="42" spans="2:40" s="83" customFormat="1" ht="17.25" customHeight="1" x14ac:dyDescent="0.25">
      <c r="B42" s="17" t="s">
        <v>153</v>
      </c>
      <c r="C42" s="17" t="s">
        <v>0</v>
      </c>
      <c r="D42" s="17" t="s">
        <v>147</v>
      </c>
      <c r="E42" s="17" t="s">
        <v>82</v>
      </c>
      <c r="F42" s="160">
        <v>0.2</v>
      </c>
      <c r="G42" s="161">
        <v>0</v>
      </c>
      <c r="H42" s="160">
        <v>0</v>
      </c>
      <c r="I42" s="161">
        <v>0</v>
      </c>
      <c r="J42" s="160">
        <v>0</v>
      </c>
      <c r="K42" s="161">
        <v>0</v>
      </c>
      <c r="L42" s="160">
        <v>0</v>
      </c>
      <c r="M42" s="161">
        <v>0</v>
      </c>
      <c r="N42" s="160">
        <v>0</v>
      </c>
      <c r="O42" s="161">
        <v>0</v>
      </c>
      <c r="P42" s="160">
        <v>0</v>
      </c>
      <c r="Q42" s="161">
        <v>0</v>
      </c>
      <c r="R42" s="160">
        <v>0</v>
      </c>
      <c r="S42" s="161">
        <v>0</v>
      </c>
      <c r="T42" s="160">
        <v>0</v>
      </c>
      <c r="U42" s="161">
        <v>0</v>
      </c>
      <c r="V42" s="160">
        <v>0</v>
      </c>
      <c r="W42" s="161">
        <v>12.6</v>
      </c>
      <c r="X42" s="160">
        <v>0</v>
      </c>
      <c r="Y42" s="161">
        <v>0</v>
      </c>
      <c r="Z42" s="160">
        <v>0</v>
      </c>
      <c r="AA42" s="161">
        <v>0</v>
      </c>
      <c r="AB42" s="160">
        <v>9.8000000000000007</v>
      </c>
      <c r="AC42" s="161">
        <v>0.4</v>
      </c>
      <c r="AD42" s="160">
        <v>0</v>
      </c>
      <c r="AE42" s="161">
        <v>0</v>
      </c>
      <c r="AF42" s="160">
        <v>0</v>
      </c>
      <c r="AG42" s="161">
        <v>0</v>
      </c>
      <c r="AH42" s="160">
        <v>0</v>
      </c>
      <c r="AI42" s="161">
        <v>0</v>
      </c>
      <c r="AJ42" s="160">
        <v>0</v>
      </c>
      <c r="AK42" s="22">
        <f t="shared" si="6"/>
        <v>23</v>
      </c>
      <c r="AL42" s="20">
        <f t="shared" si="2"/>
        <v>0.74193548387096775</v>
      </c>
    </row>
    <row r="43" spans="2:40" s="83" customFormat="1" ht="17.25" customHeight="1" x14ac:dyDescent="0.25">
      <c r="B43" s="17" t="s">
        <v>154</v>
      </c>
      <c r="C43" s="17" t="s">
        <v>0</v>
      </c>
      <c r="D43" s="17" t="s">
        <v>148</v>
      </c>
      <c r="E43" s="17" t="s">
        <v>152</v>
      </c>
      <c r="F43" s="169">
        <v>8.8000000000000007</v>
      </c>
      <c r="G43" s="169">
        <v>2</v>
      </c>
      <c r="H43" s="169">
        <v>0</v>
      </c>
      <c r="I43" s="169">
        <v>0</v>
      </c>
      <c r="J43" s="169">
        <v>1.2</v>
      </c>
      <c r="K43" s="169">
        <v>0</v>
      </c>
      <c r="L43" s="169">
        <v>0</v>
      </c>
      <c r="M43" s="169">
        <v>0</v>
      </c>
      <c r="N43" s="169">
        <v>0</v>
      </c>
      <c r="O43" s="169">
        <v>0</v>
      </c>
      <c r="P43" s="169">
        <v>0</v>
      </c>
      <c r="Q43" s="169">
        <v>0</v>
      </c>
      <c r="R43" s="169">
        <v>0</v>
      </c>
      <c r="S43" s="169">
        <v>0</v>
      </c>
      <c r="T43" s="169">
        <v>0</v>
      </c>
      <c r="U43" s="169">
        <v>0</v>
      </c>
      <c r="V43" s="169">
        <v>0</v>
      </c>
      <c r="W43" s="169">
        <v>0</v>
      </c>
      <c r="X43" s="169">
        <v>0</v>
      </c>
      <c r="Y43" s="169">
        <v>0</v>
      </c>
      <c r="Z43" s="169">
        <v>0</v>
      </c>
      <c r="AA43" s="169">
        <v>0</v>
      </c>
      <c r="AB43" s="169">
        <v>6.2</v>
      </c>
      <c r="AC43" s="169">
        <v>0</v>
      </c>
      <c r="AD43" s="169">
        <v>4.2</v>
      </c>
      <c r="AE43" s="169">
        <v>0</v>
      </c>
      <c r="AF43" s="169">
        <v>0</v>
      </c>
      <c r="AG43" s="169">
        <v>0</v>
      </c>
      <c r="AH43" s="169">
        <v>0</v>
      </c>
      <c r="AI43" s="169">
        <v>0</v>
      </c>
      <c r="AJ43" s="169">
        <v>3.6</v>
      </c>
      <c r="AK43" s="22">
        <f t="shared" si="6"/>
        <v>26</v>
      </c>
      <c r="AL43" s="20">
        <f t="shared" si="2"/>
        <v>0.83870967741935487</v>
      </c>
    </row>
    <row r="44" spans="2:40" s="83" customFormat="1" ht="17.25" customHeight="1" x14ac:dyDescent="0.25">
      <c r="B44" s="17" t="s">
        <v>155</v>
      </c>
      <c r="C44" s="17" t="s">
        <v>0</v>
      </c>
      <c r="D44" s="17" t="s">
        <v>149</v>
      </c>
      <c r="E44" s="17" t="s">
        <v>152</v>
      </c>
      <c r="F44" s="169">
        <v>3.4</v>
      </c>
      <c r="G44" s="169">
        <v>14.6</v>
      </c>
      <c r="H44" s="169">
        <v>0</v>
      </c>
      <c r="I44" s="169">
        <v>0</v>
      </c>
      <c r="J44" s="169">
        <v>0.2</v>
      </c>
      <c r="K44" s="169">
        <v>0</v>
      </c>
      <c r="L44" s="169">
        <v>0</v>
      </c>
      <c r="M44" s="169">
        <v>0</v>
      </c>
      <c r="N44" s="169">
        <v>0</v>
      </c>
      <c r="O44" s="169">
        <v>0</v>
      </c>
      <c r="P44" s="169">
        <v>0</v>
      </c>
      <c r="Q44" s="169">
        <v>0</v>
      </c>
      <c r="R44" s="169">
        <v>0</v>
      </c>
      <c r="S44" s="169">
        <v>0</v>
      </c>
      <c r="T44" s="169">
        <v>0</v>
      </c>
      <c r="U44" s="169">
        <v>0</v>
      </c>
      <c r="V44" s="169">
        <v>0</v>
      </c>
      <c r="W44" s="169">
        <v>0</v>
      </c>
      <c r="X44" s="169">
        <v>0.2</v>
      </c>
      <c r="Y44" s="169">
        <v>0</v>
      </c>
      <c r="Z44" s="169">
        <v>0</v>
      </c>
      <c r="AA44" s="169">
        <v>0</v>
      </c>
      <c r="AB44" s="169">
        <v>35.6</v>
      </c>
      <c r="AC44" s="169">
        <v>0</v>
      </c>
      <c r="AD44" s="169">
        <v>28.4</v>
      </c>
      <c r="AE44" s="169">
        <v>0</v>
      </c>
      <c r="AF44" s="169">
        <v>0</v>
      </c>
      <c r="AG44" s="169">
        <v>0</v>
      </c>
      <c r="AH44" s="169">
        <v>0</v>
      </c>
      <c r="AI44" s="169">
        <v>0</v>
      </c>
      <c r="AJ44" s="169">
        <v>1.2</v>
      </c>
      <c r="AK44" s="22">
        <f t="shared" si="6"/>
        <v>83.600000000000009</v>
      </c>
      <c r="AL44" s="20">
        <f t="shared" si="2"/>
        <v>2.6967741935483875</v>
      </c>
    </row>
    <row r="45" spans="2:40" s="83" customFormat="1" ht="17.25" customHeight="1" x14ac:dyDescent="0.25">
      <c r="B45" s="17" t="s">
        <v>156</v>
      </c>
      <c r="C45" s="17" t="s">
        <v>0</v>
      </c>
      <c r="D45" s="17" t="s">
        <v>150</v>
      </c>
      <c r="E45" s="17" t="s">
        <v>59</v>
      </c>
      <c r="F45" s="169">
        <v>39.6</v>
      </c>
      <c r="G45" s="169">
        <v>19</v>
      </c>
      <c r="H45" s="169">
        <v>0</v>
      </c>
      <c r="I45" s="169">
        <v>0</v>
      </c>
      <c r="J45" s="169">
        <v>10</v>
      </c>
      <c r="K45" s="169">
        <v>0</v>
      </c>
      <c r="L45" s="169">
        <v>0</v>
      </c>
      <c r="M45" s="169">
        <v>0</v>
      </c>
      <c r="N45" s="169">
        <v>0</v>
      </c>
      <c r="O45" s="169">
        <v>0</v>
      </c>
      <c r="P45" s="169">
        <v>0</v>
      </c>
      <c r="Q45" s="169">
        <v>0</v>
      </c>
      <c r="R45" s="169">
        <v>0</v>
      </c>
      <c r="S45" s="169">
        <v>0</v>
      </c>
      <c r="T45" s="169">
        <v>0</v>
      </c>
      <c r="U45" s="169">
        <v>0</v>
      </c>
      <c r="V45" s="169">
        <v>0</v>
      </c>
      <c r="W45" s="169">
        <v>0</v>
      </c>
      <c r="X45" s="169">
        <v>0</v>
      </c>
      <c r="Y45" s="169">
        <v>0.4</v>
      </c>
      <c r="Z45" s="169">
        <v>0</v>
      </c>
      <c r="AA45" s="169">
        <v>0</v>
      </c>
      <c r="AB45" s="169">
        <v>9.4</v>
      </c>
      <c r="AC45" s="169">
        <v>13.2</v>
      </c>
      <c r="AD45" s="169">
        <v>1.6</v>
      </c>
      <c r="AE45" s="169">
        <v>0</v>
      </c>
      <c r="AF45" s="169">
        <v>0</v>
      </c>
      <c r="AG45" s="169">
        <v>0</v>
      </c>
      <c r="AH45" s="169">
        <v>0</v>
      </c>
      <c r="AI45" s="169">
        <v>0</v>
      </c>
      <c r="AJ45" s="169">
        <v>0</v>
      </c>
      <c r="AK45" s="22">
        <f t="shared" si="6"/>
        <v>93.2</v>
      </c>
      <c r="AL45" s="20">
        <f t="shared" si="2"/>
        <v>3.0064516129032257</v>
      </c>
    </row>
    <row r="46" spans="2:40" s="83" customFormat="1" ht="17.25" customHeight="1" x14ac:dyDescent="0.25">
      <c r="B46" s="17" t="s">
        <v>157</v>
      </c>
      <c r="C46" s="17" t="s">
        <v>0</v>
      </c>
      <c r="D46" s="17" t="s">
        <v>151</v>
      </c>
      <c r="E46" s="17" t="s">
        <v>65</v>
      </c>
      <c r="F46" s="169">
        <v>2.4</v>
      </c>
      <c r="G46" s="169">
        <v>14.8</v>
      </c>
      <c r="H46" s="169">
        <v>0</v>
      </c>
      <c r="I46" s="169">
        <v>0</v>
      </c>
      <c r="J46" s="169">
        <v>0</v>
      </c>
      <c r="K46" s="169">
        <v>0</v>
      </c>
      <c r="L46" s="169">
        <v>0</v>
      </c>
      <c r="M46" s="169">
        <v>0</v>
      </c>
      <c r="N46" s="169">
        <v>0</v>
      </c>
      <c r="O46" s="169">
        <v>0</v>
      </c>
      <c r="P46" s="169">
        <v>0</v>
      </c>
      <c r="Q46" s="169">
        <v>0</v>
      </c>
      <c r="R46" s="169">
        <v>0</v>
      </c>
      <c r="S46" s="169">
        <v>0</v>
      </c>
      <c r="T46" s="169">
        <v>0</v>
      </c>
      <c r="U46" s="169">
        <v>1.4</v>
      </c>
      <c r="V46" s="169">
        <v>0</v>
      </c>
      <c r="W46" s="169">
        <v>0</v>
      </c>
      <c r="X46" s="169">
        <v>0.8</v>
      </c>
      <c r="Y46" s="169">
        <v>0</v>
      </c>
      <c r="Z46" s="169">
        <v>0.2</v>
      </c>
      <c r="AA46" s="169">
        <v>0</v>
      </c>
      <c r="AB46" s="169">
        <v>10</v>
      </c>
      <c r="AC46" s="169">
        <v>5.8</v>
      </c>
      <c r="AD46" s="169">
        <v>0.8</v>
      </c>
      <c r="AE46" s="169">
        <v>0.2</v>
      </c>
      <c r="AF46" s="169">
        <v>0</v>
      </c>
      <c r="AG46" s="169">
        <v>0</v>
      </c>
      <c r="AH46" s="169">
        <v>0</v>
      </c>
      <c r="AI46" s="169">
        <v>0</v>
      </c>
      <c r="AJ46" s="169">
        <v>0</v>
      </c>
      <c r="AK46" s="22">
        <f t="shared" si="6"/>
        <v>36.4</v>
      </c>
      <c r="AL46" s="20">
        <f t="shared" si="2"/>
        <v>1.1741935483870967</v>
      </c>
    </row>
    <row r="47" spans="2:40" ht="17.25" customHeight="1" x14ac:dyDescent="0.25">
      <c r="B47" s="17" t="str">
        <f>CONCATENATE(C47,"_",D47)</f>
        <v>Altiplano_Peotillos</v>
      </c>
      <c r="C47" s="17" t="s">
        <v>0</v>
      </c>
      <c r="D47" s="17" t="s">
        <v>81</v>
      </c>
      <c r="E47" s="17" t="s">
        <v>82</v>
      </c>
      <c r="F47" s="169">
        <v>0.2</v>
      </c>
      <c r="G47" s="169">
        <v>5.4</v>
      </c>
      <c r="H47" s="169">
        <v>0</v>
      </c>
      <c r="I47" s="169">
        <v>1.4</v>
      </c>
      <c r="J47" s="169">
        <v>0</v>
      </c>
      <c r="K47" s="169">
        <v>0</v>
      </c>
      <c r="L47" s="169">
        <v>0</v>
      </c>
      <c r="M47" s="169">
        <v>0</v>
      </c>
      <c r="N47" s="169">
        <v>0</v>
      </c>
      <c r="O47" s="169">
        <v>0</v>
      </c>
      <c r="P47" s="169">
        <v>3.8</v>
      </c>
      <c r="Q47" s="169">
        <v>0</v>
      </c>
      <c r="R47" s="169">
        <v>0</v>
      </c>
      <c r="S47" s="169">
        <v>0</v>
      </c>
      <c r="T47" s="169">
        <v>0</v>
      </c>
      <c r="U47" s="169">
        <v>0</v>
      </c>
      <c r="V47" s="169">
        <v>0</v>
      </c>
      <c r="W47" s="169">
        <v>8.4</v>
      </c>
      <c r="X47" s="169">
        <v>0</v>
      </c>
      <c r="Y47" s="169">
        <v>0</v>
      </c>
      <c r="Z47" s="169">
        <v>0</v>
      </c>
      <c r="AA47" s="169">
        <v>0</v>
      </c>
      <c r="AB47" s="169">
        <v>0</v>
      </c>
      <c r="AC47" s="169">
        <v>0</v>
      </c>
      <c r="AD47" s="169">
        <v>0</v>
      </c>
      <c r="AE47" s="169">
        <v>0</v>
      </c>
      <c r="AF47" s="169">
        <v>0</v>
      </c>
      <c r="AG47" s="169">
        <v>0</v>
      </c>
      <c r="AH47" s="169">
        <v>0</v>
      </c>
      <c r="AI47" s="169">
        <v>0</v>
      </c>
      <c r="AJ47" s="169">
        <v>0</v>
      </c>
      <c r="AK47" s="22">
        <f>SUM(F47:AJ47)</f>
        <v>19.200000000000003</v>
      </c>
      <c r="AL47" s="20">
        <f t="shared" si="2"/>
        <v>0.61935483870967756</v>
      </c>
      <c r="AN47" s="16"/>
    </row>
    <row r="48" spans="2:40" ht="17.25" customHeight="1" x14ac:dyDescent="0.25">
      <c r="B48" s="17" t="str">
        <f t="shared" si="5"/>
        <v>Centro_Benito Juárez</v>
      </c>
      <c r="C48" s="17" t="s">
        <v>28</v>
      </c>
      <c r="D48" s="17" t="s">
        <v>68</v>
      </c>
      <c r="E48" s="17" t="s">
        <v>69</v>
      </c>
      <c r="F48" s="169">
        <v>16.8</v>
      </c>
      <c r="G48" s="169">
        <v>19.600000000000001</v>
      </c>
      <c r="H48" s="169">
        <v>1.2</v>
      </c>
      <c r="I48" s="169">
        <v>0</v>
      </c>
      <c r="J48" s="169">
        <v>7.6</v>
      </c>
      <c r="K48" s="169">
        <v>0</v>
      </c>
      <c r="L48" s="169">
        <v>0</v>
      </c>
      <c r="M48" s="169">
        <v>0</v>
      </c>
      <c r="N48" s="169">
        <v>0</v>
      </c>
      <c r="O48" s="169">
        <v>0</v>
      </c>
      <c r="P48" s="169">
        <v>0</v>
      </c>
      <c r="Q48" s="169">
        <v>0</v>
      </c>
      <c r="R48" s="169">
        <v>0</v>
      </c>
      <c r="S48" s="169">
        <v>0</v>
      </c>
      <c r="T48" s="169">
        <v>0</v>
      </c>
      <c r="U48" s="169">
        <v>0</v>
      </c>
      <c r="V48" s="169">
        <v>0</v>
      </c>
      <c r="W48" s="169">
        <v>0</v>
      </c>
      <c r="X48" s="169">
        <v>0</v>
      </c>
      <c r="Y48" s="169">
        <v>0.4</v>
      </c>
      <c r="Z48" s="169">
        <v>0</v>
      </c>
      <c r="AA48" s="169">
        <v>0</v>
      </c>
      <c r="AB48" s="169">
        <v>16.8</v>
      </c>
      <c r="AC48" s="169">
        <v>7.6</v>
      </c>
      <c r="AD48" s="169">
        <v>0</v>
      </c>
      <c r="AE48" s="169">
        <v>0</v>
      </c>
      <c r="AF48" s="169">
        <v>0</v>
      </c>
      <c r="AG48" s="169">
        <v>0</v>
      </c>
      <c r="AH48" s="169">
        <v>0</v>
      </c>
      <c r="AI48" s="169">
        <v>0</v>
      </c>
      <c r="AJ48" s="169">
        <v>0</v>
      </c>
      <c r="AK48" s="22">
        <f t="shared" si="6"/>
        <v>70</v>
      </c>
      <c r="AL48" s="20">
        <f t="shared" si="2"/>
        <v>2.2580645161290325</v>
      </c>
      <c r="AN48" s="16"/>
    </row>
    <row r="49" spans="2:40" ht="17.25" customHeight="1" x14ac:dyDescent="0.25">
      <c r="B49" s="17" t="str">
        <f t="shared" si="5"/>
        <v>Centro_El Polvorín</v>
      </c>
      <c r="C49" s="17" t="s">
        <v>28</v>
      </c>
      <c r="D49" s="17" t="s">
        <v>70</v>
      </c>
      <c r="E49" s="17" t="s">
        <v>71</v>
      </c>
      <c r="F49" s="169">
        <v>0</v>
      </c>
      <c r="G49" s="169">
        <v>1.4</v>
      </c>
      <c r="H49" s="169">
        <v>0</v>
      </c>
      <c r="I49" s="169">
        <v>1.2</v>
      </c>
      <c r="J49" s="169">
        <v>0</v>
      </c>
      <c r="K49" s="169">
        <v>0</v>
      </c>
      <c r="L49" s="169">
        <v>0</v>
      </c>
      <c r="M49" s="169">
        <v>0</v>
      </c>
      <c r="N49" s="169">
        <v>0</v>
      </c>
      <c r="O49" s="169">
        <v>0</v>
      </c>
      <c r="P49" s="169">
        <v>0</v>
      </c>
      <c r="Q49" s="169">
        <v>0</v>
      </c>
      <c r="R49" s="169">
        <v>0</v>
      </c>
      <c r="S49" s="169">
        <v>0</v>
      </c>
      <c r="T49" s="169">
        <v>0</v>
      </c>
      <c r="U49" s="169">
        <v>0</v>
      </c>
      <c r="V49" s="169">
        <v>0</v>
      </c>
      <c r="W49" s="169">
        <v>5.4</v>
      </c>
      <c r="X49" s="169">
        <v>0</v>
      </c>
      <c r="Y49" s="169">
        <v>0</v>
      </c>
      <c r="Z49" s="169">
        <v>0</v>
      </c>
      <c r="AA49" s="169">
        <v>0</v>
      </c>
      <c r="AB49" s="169">
        <v>32.799999999999997</v>
      </c>
      <c r="AC49" s="169">
        <v>3.8</v>
      </c>
      <c r="AD49" s="169">
        <v>3.8</v>
      </c>
      <c r="AE49" s="169">
        <v>0</v>
      </c>
      <c r="AF49" s="169">
        <v>0</v>
      </c>
      <c r="AG49" s="169">
        <v>0</v>
      </c>
      <c r="AH49" s="169">
        <v>0</v>
      </c>
      <c r="AI49" s="169">
        <v>0</v>
      </c>
      <c r="AJ49" s="169">
        <v>0</v>
      </c>
      <c r="AK49" s="22">
        <f t="shared" si="6"/>
        <v>48.399999999999991</v>
      </c>
      <c r="AL49" s="20">
        <f t="shared" si="2"/>
        <v>1.5612903225806449</v>
      </c>
    </row>
    <row r="50" spans="2:40" ht="17.25" customHeight="1" x14ac:dyDescent="0.25">
      <c r="B50" s="17" t="str">
        <f t="shared" si="5"/>
        <v xml:space="preserve">Centro_Santa Clara </v>
      </c>
      <c r="C50" s="17" t="s">
        <v>28</v>
      </c>
      <c r="D50" s="17" t="s">
        <v>72</v>
      </c>
      <c r="E50" s="17" t="s">
        <v>4</v>
      </c>
      <c r="F50" s="169">
        <v>0.4</v>
      </c>
      <c r="G50" s="169">
        <v>8.6</v>
      </c>
      <c r="H50" s="169">
        <v>0</v>
      </c>
      <c r="I50" s="169">
        <v>0</v>
      </c>
      <c r="J50" s="169">
        <v>0</v>
      </c>
      <c r="K50" s="169">
        <v>0</v>
      </c>
      <c r="L50" s="169">
        <v>0</v>
      </c>
      <c r="M50" s="169">
        <v>0</v>
      </c>
      <c r="N50" s="169">
        <v>0</v>
      </c>
      <c r="O50" s="169">
        <v>0</v>
      </c>
      <c r="P50" s="169">
        <v>0</v>
      </c>
      <c r="Q50" s="169">
        <v>0</v>
      </c>
      <c r="R50" s="169">
        <v>0</v>
      </c>
      <c r="S50" s="169">
        <v>0</v>
      </c>
      <c r="T50" s="169">
        <v>0</v>
      </c>
      <c r="U50" s="169">
        <v>0</v>
      </c>
      <c r="V50" s="169">
        <v>0</v>
      </c>
      <c r="W50" s="169">
        <v>10.6</v>
      </c>
      <c r="X50" s="169">
        <v>0</v>
      </c>
      <c r="Y50" s="169">
        <v>0</v>
      </c>
      <c r="Z50" s="169">
        <v>0</v>
      </c>
      <c r="AA50" s="169">
        <v>0</v>
      </c>
      <c r="AB50" s="169">
        <v>9.1999999999999993</v>
      </c>
      <c r="AC50" s="169">
        <v>3.8</v>
      </c>
      <c r="AD50" s="169">
        <v>0</v>
      </c>
      <c r="AE50" s="169">
        <v>0</v>
      </c>
      <c r="AF50" s="169">
        <v>0</v>
      </c>
      <c r="AG50" s="169">
        <v>0</v>
      </c>
      <c r="AH50" s="169">
        <v>0</v>
      </c>
      <c r="AI50" s="169">
        <v>0</v>
      </c>
      <c r="AJ50" s="169">
        <v>0</v>
      </c>
      <c r="AK50" s="22">
        <f t="shared" si="6"/>
        <v>32.6</v>
      </c>
      <c r="AL50" s="20">
        <f t="shared" si="2"/>
        <v>1.0516129032258066</v>
      </c>
      <c r="AN50" s="16"/>
    </row>
    <row r="51" spans="2:40" ht="17.25" customHeight="1" x14ac:dyDescent="0.25">
      <c r="B51" s="17" t="str">
        <f t="shared" si="5"/>
        <v>Centro_INIFAP San Luis</v>
      </c>
      <c r="C51" s="17" t="s">
        <v>28</v>
      </c>
      <c r="D51" s="17" t="s">
        <v>122</v>
      </c>
      <c r="E51" s="17" t="s">
        <v>124</v>
      </c>
      <c r="F51" s="169">
        <v>0</v>
      </c>
      <c r="G51" s="169">
        <v>16.399999999999999</v>
      </c>
      <c r="H51" s="169">
        <v>0.6</v>
      </c>
      <c r="I51" s="169">
        <v>0</v>
      </c>
      <c r="J51" s="169">
        <v>0.2</v>
      </c>
      <c r="K51" s="169">
        <v>0</v>
      </c>
      <c r="L51" s="169">
        <v>0</v>
      </c>
      <c r="M51" s="169">
        <v>0</v>
      </c>
      <c r="N51" s="169">
        <v>0</v>
      </c>
      <c r="O51" s="169">
        <v>0</v>
      </c>
      <c r="P51" s="169">
        <v>0</v>
      </c>
      <c r="Q51" s="169">
        <v>0</v>
      </c>
      <c r="R51" s="169">
        <v>0</v>
      </c>
      <c r="S51" s="169">
        <v>0</v>
      </c>
      <c r="T51" s="169">
        <v>0</v>
      </c>
      <c r="U51" s="169">
        <v>0</v>
      </c>
      <c r="V51" s="169">
        <v>0</v>
      </c>
      <c r="W51" s="169">
        <v>0</v>
      </c>
      <c r="X51" s="169">
        <v>0</v>
      </c>
      <c r="Y51" s="169">
        <v>0</v>
      </c>
      <c r="Z51" s="169">
        <v>0</v>
      </c>
      <c r="AA51" s="169">
        <v>0</v>
      </c>
      <c r="AB51" s="169">
        <v>33.4</v>
      </c>
      <c r="AC51" s="169">
        <v>1.2</v>
      </c>
      <c r="AD51" s="169">
        <v>0</v>
      </c>
      <c r="AE51" s="169">
        <v>0</v>
      </c>
      <c r="AF51" s="169">
        <v>0</v>
      </c>
      <c r="AG51" s="169">
        <v>0</v>
      </c>
      <c r="AH51" s="169">
        <v>0</v>
      </c>
      <c r="AI51" s="169">
        <v>0</v>
      </c>
      <c r="AJ51" s="169">
        <v>0</v>
      </c>
      <c r="AK51" s="22">
        <f t="shared" si="6"/>
        <v>51.8</v>
      </c>
      <c r="AL51" s="20">
        <f t="shared" si="2"/>
        <v>1.6709677419354838</v>
      </c>
    </row>
    <row r="52" spans="2:40" ht="17.25" customHeight="1" x14ac:dyDescent="0.25">
      <c r="B52" s="17" t="str">
        <f t="shared" si="5"/>
        <v>Centro_La Lugarda</v>
      </c>
      <c r="C52" s="17" t="s">
        <v>28</v>
      </c>
      <c r="D52" s="17" t="s">
        <v>74</v>
      </c>
      <c r="E52" s="17" t="s">
        <v>75</v>
      </c>
      <c r="F52" s="169">
        <v>27.2</v>
      </c>
      <c r="G52" s="169">
        <v>53.8</v>
      </c>
      <c r="H52" s="169">
        <v>4</v>
      </c>
      <c r="I52" s="169">
        <v>6.4</v>
      </c>
      <c r="J52" s="169">
        <v>0.4</v>
      </c>
      <c r="K52" s="169">
        <v>0.2</v>
      </c>
      <c r="L52" s="169">
        <v>13.4</v>
      </c>
      <c r="M52" s="169">
        <v>0</v>
      </c>
      <c r="N52" s="169">
        <v>0</v>
      </c>
      <c r="O52" s="169">
        <v>0</v>
      </c>
      <c r="P52" s="169">
        <v>0</v>
      </c>
      <c r="Q52" s="169">
        <v>0</v>
      </c>
      <c r="R52" s="169">
        <v>0</v>
      </c>
      <c r="S52" s="169">
        <v>0</v>
      </c>
      <c r="T52" s="169">
        <v>0</v>
      </c>
      <c r="U52" s="169">
        <v>0</v>
      </c>
      <c r="V52" s="169">
        <v>0.2</v>
      </c>
      <c r="W52" s="169">
        <v>3.2</v>
      </c>
      <c r="X52" s="169">
        <v>0</v>
      </c>
      <c r="Y52" s="169">
        <v>0.2</v>
      </c>
      <c r="Z52" s="169">
        <v>0</v>
      </c>
      <c r="AA52" s="169">
        <v>0.4</v>
      </c>
      <c r="AB52" s="169">
        <v>42.2</v>
      </c>
      <c r="AC52" s="169">
        <v>38.4</v>
      </c>
      <c r="AD52" s="169">
        <v>1</v>
      </c>
      <c r="AE52" s="169">
        <v>0</v>
      </c>
      <c r="AF52" s="169">
        <v>0</v>
      </c>
      <c r="AG52" s="169">
        <v>0</v>
      </c>
      <c r="AH52" s="169">
        <v>0</v>
      </c>
      <c r="AI52" s="169">
        <v>0.8</v>
      </c>
      <c r="AJ52" s="169">
        <v>8.6</v>
      </c>
      <c r="AK52" s="22">
        <f t="shared" si="6"/>
        <v>200.40000000000003</v>
      </c>
      <c r="AL52" s="20">
        <f t="shared" si="2"/>
        <v>6.4645161290322593</v>
      </c>
      <c r="AN52" s="16"/>
    </row>
    <row r="53" spans="2:40" ht="17.25" customHeight="1" x14ac:dyDescent="0.25">
      <c r="B53" s="17" t="str">
        <f t="shared" si="5"/>
        <v>Centro_La Purisima</v>
      </c>
      <c r="C53" s="17" t="s">
        <v>28</v>
      </c>
      <c r="D53" s="17" t="s">
        <v>76</v>
      </c>
      <c r="E53" s="17" t="s">
        <v>77</v>
      </c>
      <c r="F53" s="169">
        <v>1</v>
      </c>
      <c r="G53" s="169">
        <v>35.799999999999997</v>
      </c>
      <c r="H53" s="169">
        <v>1.2</v>
      </c>
      <c r="I53" s="169">
        <v>1.2</v>
      </c>
      <c r="J53" s="169">
        <v>10</v>
      </c>
      <c r="K53" s="169">
        <v>9.6</v>
      </c>
      <c r="L53" s="169">
        <v>0</v>
      </c>
      <c r="M53" s="169">
        <v>3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69">
        <v>0.2</v>
      </c>
      <c r="W53" s="169">
        <v>1.8</v>
      </c>
      <c r="X53" s="169">
        <v>0</v>
      </c>
      <c r="Y53" s="169">
        <v>0</v>
      </c>
      <c r="Z53" s="169">
        <v>0</v>
      </c>
      <c r="AA53" s="169">
        <v>0.2</v>
      </c>
      <c r="AB53" s="169">
        <v>9</v>
      </c>
      <c r="AC53" s="169">
        <v>4.2</v>
      </c>
      <c r="AD53" s="169">
        <v>0.4</v>
      </c>
      <c r="AE53" s="169">
        <v>0</v>
      </c>
      <c r="AF53" s="169">
        <v>0</v>
      </c>
      <c r="AG53" s="169">
        <v>0</v>
      </c>
      <c r="AH53" s="169">
        <v>0</v>
      </c>
      <c r="AI53" s="169">
        <v>0</v>
      </c>
      <c r="AJ53" s="169">
        <v>0</v>
      </c>
      <c r="AK53" s="22">
        <f t="shared" si="6"/>
        <v>77.600000000000009</v>
      </c>
      <c r="AL53" s="20">
        <f t="shared" si="2"/>
        <v>2.5032258064516131</v>
      </c>
    </row>
    <row r="54" spans="2:40" ht="17.25" customHeight="1" x14ac:dyDescent="0.25">
      <c r="B54" s="17" t="str">
        <f t="shared" si="5"/>
        <v>Centro_San Ignacio</v>
      </c>
      <c r="C54" s="17" t="s">
        <v>28</v>
      </c>
      <c r="D54" s="17" t="s">
        <v>78</v>
      </c>
      <c r="E54" s="17" t="s">
        <v>79</v>
      </c>
      <c r="F54" s="151" t="s">
        <v>162</v>
      </c>
      <c r="G54" s="151" t="s">
        <v>162</v>
      </c>
      <c r="H54" s="151" t="s">
        <v>162</v>
      </c>
      <c r="I54" s="151" t="s">
        <v>162</v>
      </c>
      <c r="J54" s="151" t="s">
        <v>162</v>
      </c>
      <c r="K54" s="151" t="s">
        <v>162</v>
      </c>
      <c r="L54" s="151" t="s">
        <v>162</v>
      </c>
      <c r="M54" s="151" t="s">
        <v>162</v>
      </c>
      <c r="N54" s="151" t="s">
        <v>162</v>
      </c>
      <c r="O54" s="151" t="s">
        <v>162</v>
      </c>
      <c r="P54" s="151" t="s">
        <v>162</v>
      </c>
      <c r="Q54" s="151" t="s">
        <v>162</v>
      </c>
      <c r="R54" s="151" t="s">
        <v>162</v>
      </c>
      <c r="S54" s="151" t="s">
        <v>162</v>
      </c>
      <c r="T54" s="151" t="s">
        <v>162</v>
      </c>
      <c r="U54" s="151" t="s">
        <v>162</v>
      </c>
      <c r="V54" s="151" t="s">
        <v>162</v>
      </c>
      <c r="W54" s="151" t="s">
        <v>162</v>
      </c>
      <c r="X54" s="151" t="s">
        <v>162</v>
      </c>
      <c r="Y54" s="151" t="s">
        <v>162</v>
      </c>
      <c r="Z54" s="151" t="s">
        <v>162</v>
      </c>
      <c r="AA54" s="151" t="s">
        <v>162</v>
      </c>
      <c r="AB54" s="151" t="s">
        <v>162</v>
      </c>
      <c r="AC54" s="151" t="s">
        <v>162</v>
      </c>
      <c r="AD54" s="151" t="s">
        <v>162</v>
      </c>
      <c r="AE54" s="151" t="s">
        <v>162</v>
      </c>
      <c r="AF54" s="151" t="s">
        <v>162</v>
      </c>
      <c r="AG54" s="151" t="s">
        <v>162</v>
      </c>
      <c r="AH54" s="151" t="s">
        <v>162</v>
      </c>
      <c r="AI54" s="151" t="s">
        <v>162</v>
      </c>
      <c r="AJ54" s="151">
        <v>0</v>
      </c>
      <c r="AK54" s="22">
        <f t="shared" si="6"/>
        <v>0</v>
      </c>
      <c r="AL54" s="20">
        <f t="shared" si="2"/>
        <v>0</v>
      </c>
      <c r="AN54" s="16"/>
    </row>
    <row r="55" spans="2:40" ht="17.25" customHeight="1" x14ac:dyDescent="0.25">
      <c r="B55" s="17" t="str">
        <f t="shared" si="5"/>
        <v>Centro_San Isidro</v>
      </c>
      <c r="C55" s="17" t="s">
        <v>28</v>
      </c>
      <c r="D55" s="17" t="s">
        <v>80</v>
      </c>
      <c r="E55" s="17" t="s">
        <v>79</v>
      </c>
      <c r="F55" s="151" t="s">
        <v>162</v>
      </c>
      <c r="G55" s="151" t="s">
        <v>162</v>
      </c>
      <c r="H55" s="151" t="s">
        <v>162</v>
      </c>
      <c r="I55" s="151" t="s">
        <v>162</v>
      </c>
      <c r="J55" s="151" t="s">
        <v>162</v>
      </c>
      <c r="K55" s="151" t="s">
        <v>162</v>
      </c>
      <c r="L55" s="151" t="s">
        <v>162</v>
      </c>
      <c r="M55" s="151" t="s">
        <v>162</v>
      </c>
      <c r="N55" s="151" t="s">
        <v>162</v>
      </c>
      <c r="O55" s="151" t="s">
        <v>162</v>
      </c>
      <c r="P55" s="151" t="s">
        <v>162</v>
      </c>
      <c r="Q55" s="151" t="s">
        <v>162</v>
      </c>
      <c r="R55" s="151" t="s">
        <v>162</v>
      </c>
      <c r="S55" s="151" t="s">
        <v>162</v>
      </c>
      <c r="T55" s="151" t="s">
        <v>162</v>
      </c>
      <c r="U55" s="151" t="s">
        <v>162</v>
      </c>
      <c r="V55" s="151" t="s">
        <v>162</v>
      </c>
      <c r="W55" s="151" t="s">
        <v>162</v>
      </c>
      <c r="X55" s="151" t="s">
        <v>162</v>
      </c>
      <c r="Y55" s="151" t="s">
        <v>162</v>
      </c>
      <c r="Z55" s="151" t="s">
        <v>162</v>
      </c>
      <c r="AA55" s="151" t="s">
        <v>162</v>
      </c>
      <c r="AB55" s="151" t="s">
        <v>162</v>
      </c>
      <c r="AC55" s="151" t="s">
        <v>162</v>
      </c>
      <c r="AD55" s="151" t="s">
        <v>162</v>
      </c>
      <c r="AE55" s="151" t="s">
        <v>162</v>
      </c>
      <c r="AF55" s="151" t="s">
        <v>162</v>
      </c>
      <c r="AG55" s="151" t="s">
        <v>162</v>
      </c>
      <c r="AH55" s="151" t="s">
        <v>162</v>
      </c>
      <c r="AI55" s="151" t="s">
        <v>162</v>
      </c>
      <c r="AJ55" s="151">
        <v>0</v>
      </c>
      <c r="AK55" s="22">
        <f t="shared" si="6"/>
        <v>0</v>
      </c>
      <c r="AL55" s="20">
        <f t="shared" si="2"/>
        <v>0</v>
      </c>
    </row>
    <row r="56" spans="2:40" ht="17.25" customHeight="1" x14ac:dyDescent="0.25">
      <c r="B56" s="17" t="str">
        <f t="shared" si="5"/>
        <v>Huasteca_5 de Mayo</v>
      </c>
      <c r="C56" s="17" t="s">
        <v>10</v>
      </c>
      <c r="D56" s="17" t="s">
        <v>83</v>
      </c>
      <c r="E56" s="17" t="s">
        <v>84</v>
      </c>
      <c r="F56" s="151" t="s">
        <v>162</v>
      </c>
      <c r="G56" s="151" t="s">
        <v>162</v>
      </c>
      <c r="H56" s="151" t="s">
        <v>162</v>
      </c>
      <c r="I56" s="151" t="s">
        <v>162</v>
      </c>
      <c r="J56" s="151" t="s">
        <v>162</v>
      </c>
      <c r="K56" s="151" t="s">
        <v>162</v>
      </c>
      <c r="L56" s="151" t="s">
        <v>162</v>
      </c>
      <c r="M56" s="151" t="s">
        <v>162</v>
      </c>
      <c r="N56" s="151" t="s">
        <v>162</v>
      </c>
      <c r="O56" s="151" t="s">
        <v>162</v>
      </c>
      <c r="P56" s="151" t="s">
        <v>162</v>
      </c>
      <c r="Q56" s="151" t="s">
        <v>162</v>
      </c>
      <c r="R56" s="151" t="s">
        <v>162</v>
      </c>
      <c r="S56" s="151" t="s">
        <v>162</v>
      </c>
      <c r="T56" s="151" t="s">
        <v>162</v>
      </c>
      <c r="U56" s="151" t="s">
        <v>162</v>
      </c>
      <c r="V56" s="151" t="s">
        <v>162</v>
      </c>
      <c r="W56" s="151" t="s">
        <v>162</v>
      </c>
      <c r="X56" s="151" t="s">
        <v>162</v>
      </c>
      <c r="Y56" s="151" t="s">
        <v>162</v>
      </c>
      <c r="Z56" s="151" t="s">
        <v>162</v>
      </c>
      <c r="AA56" s="151" t="s">
        <v>162</v>
      </c>
      <c r="AB56" s="151" t="s">
        <v>162</v>
      </c>
      <c r="AC56" s="151" t="s">
        <v>162</v>
      </c>
      <c r="AD56" s="151" t="s">
        <v>162</v>
      </c>
      <c r="AE56" s="151" t="s">
        <v>162</v>
      </c>
      <c r="AF56" s="151" t="s">
        <v>162</v>
      </c>
      <c r="AG56" s="151" t="s">
        <v>162</v>
      </c>
      <c r="AH56" s="151" t="s">
        <v>162</v>
      </c>
      <c r="AI56" s="151" t="s">
        <v>162</v>
      </c>
      <c r="AJ56" s="151">
        <v>0</v>
      </c>
      <c r="AK56" s="22">
        <f t="shared" si="6"/>
        <v>0</v>
      </c>
      <c r="AL56" s="20">
        <f t="shared" si="2"/>
        <v>0</v>
      </c>
    </row>
    <row r="57" spans="2:40" ht="17.25" customHeight="1" x14ac:dyDescent="0.25">
      <c r="B57" s="17" t="str">
        <f t="shared" si="5"/>
        <v>Huasteca_Estación Coyoles</v>
      </c>
      <c r="C57" s="17" t="s">
        <v>10</v>
      </c>
      <c r="D57" s="17" t="s">
        <v>85</v>
      </c>
      <c r="E57" s="17" t="s">
        <v>84</v>
      </c>
      <c r="F57" s="151" t="s">
        <v>162</v>
      </c>
      <c r="G57" s="151" t="s">
        <v>162</v>
      </c>
      <c r="H57" s="151" t="s">
        <v>162</v>
      </c>
      <c r="I57" s="151" t="s">
        <v>162</v>
      </c>
      <c r="J57" s="151" t="s">
        <v>162</v>
      </c>
      <c r="K57" s="151" t="s">
        <v>162</v>
      </c>
      <c r="L57" s="151" t="s">
        <v>162</v>
      </c>
      <c r="M57" s="151" t="s">
        <v>162</v>
      </c>
      <c r="N57" s="151" t="s">
        <v>162</v>
      </c>
      <c r="O57" s="151" t="s">
        <v>162</v>
      </c>
      <c r="P57" s="151" t="s">
        <v>162</v>
      </c>
      <c r="Q57" s="151" t="s">
        <v>162</v>
      </c>
      <c r="R57" s="151" t="s">
        <v>162</v>
      </c>
      <c r="S57" s="151" t="s">
        <v>162</v>
      </c>
      <c r="T57" s="151" t="s">
        <v>162</v>
      </c>
      <c r="U57" s="151" t="s">
        <v>162</v>
      </c>
      <c r="V57" s="151" t="s">
        <v>162</v>
      </c>
      <c r="W57" s="151" t="s">
        <v>162</v>
      </c>
      <c r="X57" s="151" t="s">
        <v>162</v>
      </c>
      <c r="Y57" s="151" t="s">
        <v>162</v>
      </c>
      <c r="Z57" s="151" t="s">
        <v>162</v>
      </c>
      <c r="AA57" s="151" t="s">
        <v>162</v>
      </c>
      <c r="AB57" s="151" t="s">
        <v>162</v>
      </c>
      <c r="AC57" s="151" t="s">
        <v>162</v>
      </c>
      <c r="AD57" s="151" t="s">
        <v>162</v>
      </c>
      <c r="AE57" s="151" t="s">
        <v>162</v>
      </c>
      <c r="AF57" s="151" t="s">
        <v>162</v>
      </c>
      <c r="AG57" s="151" t="s">
        <v>162</v>
      </c>
      <c r="AH57" s="151" t="s">
        <v>162</v>
      </c>
      <c r="AI57" s="151" t="s">
        <v>162</v>
      </c>
      <c r="AJ57" s="151">
        <v>0</v>
      </c>
      <c r="AK57" s="22">
        <f t="shared" si="6"/>
        <v>0</v>
      </c>
      <c r="AL57" s="20">
        <f t="shared" si="2"/>
        <v>0</v>
      </c>
      <c r="AN57" s="16"/>
    </row>
    <row r="58" spans="2:40" ht="17.25" customHeight="1" x14ac:dyDescent="0.25">
      <c r="B58" s="17" t="str">
        <f t="shared" si="5"/>
        <v>Huasteca_Ingenio Plan de Ayala</v>
      </c>
      <c r="C58" s="17" t="s">
        <v>10</v>
      </c>
      <c r="D58" s="17" t="s">
        <v>121</v>
      </c>
      <c r="E58" s="17" t="s">
        <v>84</v>
      </c>
      <c r="F58" s="151" t="s">
        <v>162</v>
      </c>
      <c r="G58" s="151" t="s">
        <v>162</v>
      </c>
      <c r="H58" s="151" t="s">
        <v>162</v>
      </c>
      <c r="I58" s="151" t="s">
        <v>162</v>
      </c>
      <c r="J58" s="151" t="s">
        <v>162</v>
      </c>
      <c r="K58" s="151" t="s">
        <v>162</v>
      </c>
      <c r="L58" s="151" t="s">
        <v>162</v>
      </c>
      <c r="M58" s="151" t="s">
        <v>162</v>
      </c>
      <c r="N58" s="151" t="s">
        <v>162</v>
      </c>
      <c r="O58" s="151" t="s">
        <v>162</v>
      </c>
      <c r="P58" s="151" t="s">
        <v>162</v>
      </c>
      <c r="Q58" s="151" t="s">
        <v>162</v>
      </c>
      <c r="R58" s="151" t="s">
        <v>162</v>
      </c>
      <c r="S58" s="151" t="s">
        <v>162</v>
      </c>
      <c r="T58" s="151" t="s">
        <v>162</v>
      </c>
      <c r="U58" s="151" t="s">
        <v>162</v>
      </c>
      <c r="V58" s="151" t="s">
        <v>162</v>
      </c>
      <c r="W58" s="151" t="s">
        <v>162</v>
      </c>
      <c r="X58" s="151" t="s">
        <v>162</v>
      </c>
      <c r="Y58" s="151" t="s">
        <v>162</v>
      </c>
      <c r="Z58" s="151" t="s">
        <v>162</v>
      </c>
      <c r="AA58" s="151" t="s">
        <v>162</v>
      </c>
      <c r="AB58" s="151" t="s">
        <v>162</v>
      </c>
      <c r="AC58" s="151" t="s">
        <v>162</v>
      </c>
      <c r="AD58" s="151" t="s">
        <v>162</v>
      </c>
      <c r="AE58" s="151" t="s">
        <v>162</v>
      </c>
      <c r="AF58" s="151" t="s">
        <v>162</v>
      </c>
      <c r="AG58" s="151" t="s">
        <v>162</v>
      </c>
      <c r="AH58" s="151" t="s">
        <v>162</v>
      </c>
      <c r="AI58" s="151" t="s">
        <v>162</v>
      </c>
      <c r="AJ58" s="151">
        <v>0</v>
      </c>
      <c r="AK58" s="22">
        <f t="shared" si="6"/>
        <v>0</v>
      </c>
      <c r="AL58" s="20">
        <f t="shared" si="2"/>
        <v>0</v>
      </c>
    </row>
    <row r="59" spans="2:40" ht="17.25" customHeight="1" x14ac:dyDescent="0.25">
      <c r="B59" s="17" t="str">
        <f t="shared" si="5"/>
        <v>Huasteca_La Hincada</v>
      </c>
      <c r="C59" s="17" t="s">
        <v>10</v>
      </c>
      <c r="D59" s="17" t="s">
        <v>86</v>
      </c>
      <c r="E59" s="17" t="s">
        <v>84</v>
      </c>
      <c r="F59" s="151" t="s">
        <v>162</v>
      </c>
      <c r="G59" s="151" t="s">
        <v>162</v>
      </c>
      <c r="H59" s="151" t="s">
        <v>162</v>
      </c>
      <c r="I59" s="151" t="s">
        <v>162</v>
      </c>
      <c r="J59" s="151" t="s">
        <v>162</v>
      </c>
      <c r="K59" s="151" t="s">
        <v>162</v>
      </c>
      <c r="L59" s="151" t="s">
        <v>162</v>
      </c>
      <c r="M59" s="151" t="s">
        <v>162</v>
      </c>
      <c r="N59" s="151" t="s">
        <v>162</v>
      </c>
      <c r="O59" s="151" t="s">
        <v>162</v>
      </c>
      <c r="P59" s="151" t="s">
        <v>162</v>
      </c>
      <c r="Q59" s="151" t="s">
        <v>162</v>
      </c>
      <c r="R59" s="151" t="s">
        <v>162</v>
      </c>
      <c r="S59" s="151" t="s">
        <v>162</v>
      </c>
      <c r="T59" s="151" t="s">
        <v>162</v>
      </c>
      <c r="U59" s="151" t="s">
        <v>162</v>
      </c>
      <c r="V59" s="151" t="s">
        <v>162</v>
      </c>
      <c r="W59" s="151" t="s">
        <v>162</v>
      </c>
      <c r="X59" s="151" t="s">
        <v>162</v>
      </c>
      <c r="Y59" s="151" t="s">
        <v>162</v>
      </c>
      <c r="Z59" s="151" t="s">
        <v>162</v>
      </c>
      <c r="AA59" s="151" t="s">
        <v>162</v>
      </c>
      <c r="AB59" s="151" t="s">
        <v>162</v>
      </c>
      <c r="AC59" s="151" t="s">
        <v>162</v>
      </c>
      <c r="AD59" s="151" t="s">
        <v>162</v>
      </c>
      <c r="AE59" s="151" t="s">
        <v>162</v>
      </c>
      <c r="AF59" s="151" t="s">
        <v>162</v>
      </c>
      <c r="AG59" s="151" t="s">
        <v>162</v>
      </c>
      <c r="AH59" s="151" t="s">
        <v>162</v>
      </c>
      <c r="AI59" s="151" t="s">
        <v>162</v>
      </c>
      <c r="AJ59" s="151">
        <v>0</v>
      </c>
      <c r="AK59" s="22">
        <f t="shared" si="6"/>
        <v>0</v>
      </c>
      <c r="AL59" s="20">
        <f t="shared" si="2"/>
        <v>0</v>
      </c>
      <c r="AN59" s="16"/>
    </row>
    <row r="60" spans="2:40" ht="17.25" customHeight="1" x14ac:dyDescent="0.25">
      <c r="B60" s="17" t="str">
        <f t="shared" si="5"/>
        <v>Huasteca_Tampaya</v>
      </c>
      <c r="C60" s="17" t="s">
        <v>10</v>
      </c>
      <c r="D60" s="17" t="s">
        <v>87</v>
      </c>
      <c r="E60" s="17" t="s">
        <v>84</v>
      </c>
      <c r="F60" s="151" t="s">
        <v>162</v>
      </c>
      <c r="G60" s="151" t="s">
        <v>162</v>
      </c>
      <c r="H60" s="151" t="s">
        <v>162</v>
      </c>
      <c r="I60" s="151" t="s">
        <v>162</v>
      </c>
      <c r="J60" s="151" t="s">
        <v>162</v>
      </c>
      <c r="K60" s="151" t="s">
        <v>162</v>
      </c>
      <c r="L60" s="151" t="s">
        <v>162</v>
      </c>
      <c r="M60" s="151" t="s">
        <v>162</v>
      </c>
      <c r="N60" s="151" t="s">
        <v>162</v>
      </c>
      <c r="O60" s="151" t="s">
        <v>162</v>
      </c>
      <c r="P60" s="151" t="s">
        <v>162</v>
      </c>
      <c r="Q60" s="151" t="s">
        <v>162</v>
      </c>
      <c r="R60" s="151" t="s">
        <v>162</v>
      </c>
      <c r="S60" s="151" t="s">
        <v>162</v>
      </c>
      <c r="T60" s="151" t="s">
        <v>162</v>
      </c>
      <c r="U60" s="151" t="s">
        <v>162</v>
      </c>
      <c r="V60" s="151" t="s">
        <v>162</v>
      </c>
      <c r="W60" s="151" t="s">
        <v>162</v>
      </c>
      <c r="X60" s="151" t="s">
        <v>162</v>
      </c>
      <c r="Y60" s="151" t="s">
        <v>162</v>
      </c>
      <c r="Z60" s="151" t="s">
        <v>162</v>
      </c>
      <c r="AA60" s="151" t="s">
        <v>162</v>
      </c>
      <c r="AB60" s="151" t="s">
        <v>162</v>
      </c>
      <c r="AC60" s="151" t="s">
        <v>162</v>
      </c>
      <c r="AD60" s="151" t="s">
        <v>162</v>
      </c>
      <c r="AE60" s="151" t="s">
        <v>162</v>
      </c>
      <c r="AF60" s="151" t="s">
        <v>162</v>
      </c>
      <c r="AG60" s="151" t="s">
        <v>162</v>
      </c>
      <c r="AH60" s="151" t="s">
        <v>162</v>
      </c>
      <c r="AI60" s="151" t="s">
        <v>162</v>
      </c>
      <c r="AJ60" s="151">
        <v>0</v>
      </c>
      <c r="AK60" s="22">
        <f t="shared" si="6"/>
        <v>0</v>
      </c>
      <c r="AL60" s="20">
        <f t="shared" si="2"/>
        <v>0</v>
      </c>
    </row>
    <row r="61" spans="2:40" ht="17.25" customHeight="1" x14ac:dyDescent="0.25">
      <c r="B61" s="17" t="str">
        <f t="shared" si="5"/>
        <v>Huasteca_INIFAP Ebano</v>
      </c>
      <c r="C61" s="17" t="s">
        <v>10</v>
      </c>
      <c r="D61" s="17" t="s">
        <v>88</v>
      </c>
      <c r="E61" s="17" t="s">
        <v>89</v>
      </c>
      <c r="F61" s="152" t="s">
        <v>162</v>
      </c>
      <c r="G61" s="152" t="s">
        <v>162</v>
      </c>
      <c r="H61" s="152" t="s">
        <v>162</v>
      </c>
      <c r="I61" s="152" t="s">
        <v>162</v>
      </c>
      <c r="J61" s="152" t="s">
        <v>162</v>
      </c>
      <c r="K61" s="152" t="s">
        <v>162</v>
      </c>
      <c r="L61" s="152" t="s">
        <v>162</v>
      </c>
      <c r="M61" s="152" t="s">
        <v>162</v>
      </c>
      <c r="N61" s="152" t="s">
        <v>162</v>
      </c>
      <c r="O61" s="152" t="s">
        <v>162</v>
      </c>
      <c r="P61" s="152" t="s">
        <v>162</v>
      </c>
      <c r="Q61" s="152" t="s">
        <v>162</v>
      </c>
      <c r="R61" s="152" t="s">
        <v>162</v>
      </c>
      <c r="S61" s="152" t="s">
        <v>162</v>
      </c>
      <c r="T61" s="152" t="s">
        <v>162</v>
      </c>
      <c r="U61" s="152" t="s">
        <v>162</v>
      </c>
      <c r="V61" s="152" t="s">
        <v>162</v>
      </c>
      <c r="W61" s="152" t="s">
        <v>162</v>
      </c>
      <c r="X61" s="152" t="s">
        <v>162</v>
      </c>
      <c r="Y61" s="152" t="s">
        <v>162</v>
      </c>
      <c r="Z61" s="152" t="s">
        <v>162</v>
      </c>
      <c r="AA61" s="152" t="s">
        <v>162</v>
      </c>
      <c r="AB61" s="152" t="s">
        <v>162</v>
      </c>
      <c r="AC61" s="152" t="s">
        <v>162</v>
      </c>
      <c r="AD61" s="152" t="s">
        <v>162</v>
      </c>
      <c r="AE61" s="152" t="s">
        <v>162</v>
      </c>
      <c r="AF61" s="152" t="s">
        <v>162</v>
      </c>
      <c r="AG61" s="152" t="s">
        <v>162</v>
      </c>
      <c r="AH61" s="152" t="s">
        <v>162</v>
      </c>
      <c r="AI61" s="152" t="s">
        <v>162</v>
      </c>
      <c r="AJ61" s="151">
        <v>0</v>
      </c>
      <c r="AK61" s="22">
        <f t="shared" si="6"/>
        <v>0</v>
      </c>
      <c r="AL61" s="20">
        <f t="shared" si="2"/>
        <v>0</v>
      </c>
      <c r="AN61" s="16"/>
    </row>
    <row r="62" spans="2:40" ht="17.25" customHeight="1" x14ac:dyDescent="0.25">
      <c r="B62" s="17" t="str">
        <f t="shared" si="5"/>
        <v>Huasteca_Ponciano</v>
      </c>
      <c r="C62" s="17" t="s">
        <v>10</v>
      </c>
      <c r="D62" s="17" t="s">
        <v>90</v>
      </c>
      <c r="E62" s="17" t="s">
        <v>89</v>
      </c>
      <c r="F62" s="152" t="s">
        <v>162</v>
      </c>
      <c r="G62" s="152" t="s">
        <v>162</v>
      </c>
      <c r="H62" s="152" t="s">
        <v>162</v>
      </c>
      <c r="I62" s="152" t="s">
        <v>162</v>
      </c>
      <c r="J62" s="152" t="s">
        <v>162</v>
      </c>
      <c r="K62" s="152" t="s">
        <v>162</v>
      </c>
      <c r="L62" s="152" t="s">
        <v>162</v>
      </c>
      <c r="M62" s="152" t="s">
        <v>162</v>
      </c>
      <c r="N62" s="152" t="s">
        <v>162</v>
      </c>
      <c r="O62" s="152" t="s">
        <v>162</v>
      </c>
      <c r="P62" s="152" t="s">
        <v>162</v>
      </c>
      <c r="Q62" s="152" t="s">
        <v>162</v>
      </c>
      <c r="R62" s="152" t="s">
        <v>162</v>
      </c>
      <c r="S62" s="152" t="s">
        <v>162</v>
      </c>
      <c r="T62" s="152" t="s">
        <v>162</v>
      </c>
      <c r="U62" s="152" t="s">
        <v>162</v>
      </c>
      <c r="V62" s="152" t="s">
        <v>162</v>
      </c>
      <c r="W62" s="152" t="s">
        <v>162</v>
      </c>
      <c r="X62" s="152" t="s">
        <v>162</v>
      </c>
      <c r="Y62" s="152" t="s">
        <v>162</v>
      </c>
      <c r="Z62" s="96">
        <v>0</v>
      </c>
      <c r="AA62" s="96">
        <v>0</v>
      </c>
      <c r="AB62" s="96">
        <v>0</v>
      </c>
      <c r="AC62" s="96">
        <v>0</v>
      </c>
      <c r="AD62" s="96">
        <v>0</v>
      </c>
      <c r="AE62" s="96">
        <v>0</v>
      </c>
      <c r="AF62" s="96">
        <v>0</v>
      </c>
      <c r="AG62" s="96">
        <v>0</v>
      </c>
      <c r="AH62" s="96">
        <v>0</v>
      </c>
      <c r="AI62" s="96">
        <v>0</v>
      </c>
      <c r="AJ62" s="96">
        <v>0</v>
      </c>
      <c r="AK62" s="22">
        <f t="shared" si="6"/>
        <v>0</v>
      </c>
      <c r="AL62" s="20">
        <f t="shared" si="2"/>
        <v>0</v>
      </c>
    </row>
    <row r="63" spans="2:40" ht="17.25" customHeight="1" x14ac:dyDescent="0.25">
      <c r="B63" s="17" t="str">
        <f t="shared" si="5"/>
        <v>Huasteca_Santa Fé</v>
      </c>
      <c r="C63" s="17" t="s">
        <v>10</v>
      </c>
      <c r="D63" s="17" t="s">
        <v>91</v>
      </c>
      <c r="E63" s="17" t="s">
        <v>89</v>
      </c>
      <c r="F63" s="152" t="s">
        <v>162</v>
      </c>
      <c r="G63" s="152" t="s">
        <v>162</v>
      </c>
      <c r="H63" s="152" t="s">
        <v>162</v>
      </c>
      <c r="I63" s="152" t="s">
        <v>162</v>
      </c>
      <c r="J63" s="152" t="s">
        <v>162</v>
      </c>
      <c r="K63" s="152" t="s">
        <v>162</v>
      </c>
      <c r="L63" s="152" t="s">
        <v>162</v>
      </c>
      <c r="M63" s="152" t="s">
        <v>162</v>
      </c>
      <c r="N63" s="152" t="s">
        <v>162</v>
      </c>
      <c r="O63" s="152" t="s">
        <v>162</v>
      </c>
      <c r="P63" s="152" t="s">
        <v>162</v>
      </c>
      <c r="Q63" s="152" t="s">
        <v>162</v>
      </c>
      <c r="R63" s="152" t="s">
        <v>162</v>
      </c>
      <c r="S63" s="152" t="s">
        <v>162</v>
      </c>
      <c r="T63" s="152" t="s">
        <v>162</v>
      </c>
      <c r="U63" s="152" t="s">
        <v>162</v>
      </c>
      <c r="V63" s="152" t="s">
        <v>162</v>
      </c>
      <c r="W63" s="152" t="s">
        <v>162</v>
      </c>
      <c r="X63" s="152" t="s">
        <v>162</v>
      </c>
      <c r="Y63" s="152" t="s">
        <v>162</v>
      </c>
      <c r="Z63" s="152" t="s">
        <v>162</v>
      </c>
      <c r="AA63" s="152" t="s">
        <v>162</v>
      </c>
      <c r="AB63" s="152" t="s">
        <v>162</v>
      </c>
      <c r="AC63" s="152" t="s">
        <v>162</v>
      </c>
      <c r="AD63" s="152" t="s">
        <v>162</v>
      </c>
      <c r="AE63" s="96">
        <v>0</v>
      </c>
      <c r="AF63" s="96">
        <v>0</v>
      </c>
      <c r="AG63" s="152" t="s">
        <v>162</v>
      </c>
      <c r="AH63" s="152" t="s">
        <v>162</v>
      </c>
      <c r="AI63" s="152" t="s">
        <v>162</v>
      </c>
      <c r="AJ63" s="151">
        <v>0</v>
      </c>
      <c r="AK63" s="22">
        <f t="shared" si="6"/>
        <v>0</v>
      </c>
      <c r="AL63" s="20">
        <f t="shared" si="2"/>
        <v>0</v>
      </c>
      <c r="AN63" s="16"/>
    </row>
    <row r="64" spans="2:40" ht="17.25" customHeight="1" x14ac:dyDescent="0.25">
      <c r="B64" s="17" t="str">
        <f t="shared" si="5"/>
        <v xml:space="preserve">Huasteca_Santa Martha </v>
      </c>
      <c r="C64" s="17" t="s">
        <v>10</v>
      </c>
      <c r="D64" s="17" t="s">
        <v>92</v>
      </c>
      <c r="E64" s="17" t="s">
        <v>89</v>
      </c>
      <c r="F64" s="152" t="s">
        <v>162</v>
      </c>
      <c r="G64" s="152" t="s">
        <v>162</v>
      </c>
      <c r="H64" s="152" t="s">
        <v>162</v>
      </c>
      <c r="I64" s="152" t="s">
        <v>162</v>
      </c>
      <c r="J64" s="152" t="s">
        <v>162</v>
      </c>
      <c r="K64" s="152" t="s">
        <v>162</v>
      </c>
      <c r="L64" s="152" t="s">
        <v>162</v>
      </c>
      <c r="M64" s="152" t="s">
        <v>162</v>
      </c>
      <c r="N64" s="152" t="s">
        <v>162</v>
      </c>
      <c r="O64" s="152" t="s">
        <v>162</v>
      </c>
      <c r="P64" s="152" t="s">
        <v>162</v>
      </c>
      <c r="Q64" s="152" t="s">
        <v>162</v>
      </c>
      <c r="R64" s="152" t="s">
        <v>162</v>
      </c>
      <c r="S64" s="152" t="s">
        <v>162</v>
      </c>
      <c r="T64" s="152" t="s">
        <v>162</v>
      </c>
      <c r="U64" s="152" t="s">
        <v>162</v>
      </c>
      <c r="V64" s="152" t="s">
        <v>162</v>
      </c>
      <c r="W64" s="152" t="s">
        <v>162</v>
      </c>
      <c r="X64" s="152" t="s">
        <v>162</v>
      </c>
      <c r="Y64" s="152" t="s">
        <v>162</v>
      </c>
      <c r="Z64" s="152" t="s">
        <v>162</v>
      </c>
      <c r="AA64" s="152" t="s">
        <v>162</v>
      </c>
      <c r="AB64" s="152" t="s">
        <v>162</v>
      </c>
      <c r="AC64" s="152" t="s">
        <v>162</v>
      </c>
      <c r="AD64" s="152" t="s">
        <v>162</v>
      </c>
      <c r="AE64" s="152" t="s">
        <v>162</v>
      </c>
      <c r="AF64" s="152" t="s">
        <v>162</v>
      </c>
      <c r="AG64" s="152" t="s">
        <v>162</v>
      </c>
      <c r="AH64" s="152" t="s">
        <v>162</v>
      </c>
      <c r="AI64" s="152" t="s">
        <v>162</v>
      </c>
      <c r="AJ64" s="151">
        <v>0</v>
      </c>
      <c r="AK64" s="22">
        <f t="shared" si="6"/>
        <v>0</v>
      </c>
      <c r="AL64" s="20">
        <f t="shared" si="2"/>
        <v>0</v>
      </c>
    </row>
    <row r="65" spans="2:40" ht="17.25" customHeight="1" x14ac:dyDescent="0.25">
      <c r="B65" s="17" t="str">
        <f t="shared" si="5"/>
        <v>Huasteca_El Estribo</v>
      </c>
      <c r="C65" s="17" t="s">
        <v>10</v>
      </c>
      <c r="D65" s="17" t="s">
        <v>93</v>
      </c>
      <c r="E65" s="17" t="s">
        <v>94</v>
      </c>
      <c r="F65" s="151" t="s">
        <v>162</v>
      </c>
      <c r="G65" s="151" t="s">
        <v>162</v>
      </c>
      <c r="H65" s="151" t="s">
        <v>162</v>
      </c>
      <c r="I65" s="151" t="s">
        <v>162</v>
      </c>
      <c r="J65" s="151" t="s">
        <v>162</v>
      </c>
      <c r="K65" s="151" t="s">
        <v>162</v>
      </c>
      <c r="L65" s="151" t="s">
        <v>162</v>
      </c>
      <c r="M65" s="151" t="s">
        <v>162</v>
      </c>
      <c r="N65" s="151" t="s">
        <v>162</v>
      </c>
      <c r="O65" s="151" t="s">
        <v>162</v>
      </c>
      <c r="P65" s="151" t="s">
        <v>162</v>
      </c>
      <c r="Q65" s="151" t="s">
        <v>162</v>
      </c>
      <c r="R65" s="151" t="s">
        <v>162</v>
      </c>
      <c r="S65" s="151" t="s">
        <v>162</v>
      </c>
      <c r="T65" s="151" t="s">
        <v>162</v>
      </c>
      <c r="U65" s="151" t="s">
        <v>162</v>
      </c>
      <c r="V65" s="151" t="s">
        <v>162</v>
      </c>
      <c r="W65" s="151" t="s">
        <v>162</v>
      </c>
      <c r="X65" s="151" t="s">
        <v>162</v>
      </c>
      <c r="Y65" s="151" t="s">
        <v>162</v>
      </c>
      <c r="Z65" s="151" t="s">
        <v>162</v>
      </c>
      <c r="AA65" s="151" t="s">
        <v>162</v>
      </c>
      <c r="AB65" s="151" t="s">
        <v>162</v>
      </c>
      <c r="AC65" s="151" t="s">
        <v>162</v>
      </c>
      <c r="AD65" s="151" t="s">
        <v>162</v>
      </c>
      <c r="AE65" s="151" t="s">
        <v>162</v>
      </c>
      <c r="AF65" s="151" t="s">
        <v>162</v>
      </c>
      <c r="AG65" s="151" t="s">
        <v>162</v>
      </c>
      <c r="AH65" s="151" t="s">
        <v>162</v>
      </c>
      <c r="AI65" s="151" t="s">
        <v>162</v>
      </c>
      <c r="AJ65" s="151">
        <v>0</v>
      </c>
      <c r="AK65" s="22">
        <f t="shared" si="6"/>
        <v>0</v>
      </c>
      <c r="AL65" s="20">
        <f t="shared" si="2"/>
        <v>0</v>
      </c>
      <c r="AN65" s="16"/>
    </row>
    <row r="66" spans="2:40" ht="17.25" customHeight="1" x14ac:dyDescent="0.25">
      <c r="B66" s="17" t="str">
        <f t="shared" si="5"/>
        <v>Huasteca_El Rosario</v>
      </c>
      <c r="C66" s="17" t="s">
        <v>10</v>
      </c>
      <c r="D66" s="17" t="s">
        <v>95</v>
      </c>
      <c r="E66" s="17" t="s">
        <v>94</v>
      </c>
      <c r="F66" s="151" t="s">
        <v>162</v>
      </c>
      <c r="G66" s="151" t="s">
        <v>162</v>
      </c>
      <c r="H66" s="151" t="s">
        <v>162</v>
      </c>
      <c r="I66" s="151" t="s">
        <v>162</v>
      </c>
      <c r="J66" s="151" t="s">
        <v>162</v>
      </c>
      <c r="K66" s="151" t="s">
        <v>162</v>
      </c>
      <c r="L66" s="151" t="s">
        <v>162</v>
      </c>
      <c r="M66" s="151" t="s">
        <v>162</v>
      </c>
      <c r="N66" s="151" t="s">
        <v>162</v>
      </c>
      <c r="O66" s="151" t="s">
        <v>162</v>
      </c>
      <c r="P66" s="151" t="s">
        <v>162</v>
      </c>
      <c r="Q66" s="151" t="s">
        <v>162</v>
      </c>
      <c r="R66" s="151" t="s">
        <v>162</v>
      </c>
      <c r="S66" s="151" t="s">
        <v>162</v>
      </c>
      <c r="T66" s="151" t="s">
        <v>162</v>
      </c>
      <c r="U66" s="151" t="s">
        <v>162</v>
      </c>
      <c r="V66" s="151" t="s">
        <v>162</v>
      </c>
      <c r="W66" s="151" t="s">
        <v>162</v>
      </c>
      <c r="X66" s="151" t="s">
        <v>162</v>
      </c>
      <c r="Y66" s="151" t="s">
        <v>162</v>
      </c>
      <c r="Z66" s="151" t="s">
        <v>162</v>
      </c>
      <c r="AA66" s="151" t="s">
        <v>162</v>
      </c>
      <c r="AB66" s="151" t="s">
        <v>162</v>
      </c>
      <c r="AC66" s="151" t="s">
        <v>162</v>
      </c>
      <c r="AD66" s="151" t="s">
        <v>162</v>
      </c>
      <c r="AE66" s="151" t="s">
        <v>162</v>
      </c>
      <c r="AF66" s="151" t="s">
        <v>162</v>
      </c>
      <c r="AG66" s="151" t="s">
        <v>162</v>
      </c>
      <c r="AH66" s="151" t="s">
        <v>162</v>
      </c>
      <c r="AI66" s="151" t="s">
        <v>162</v>
      </c>
      <c r="AJ66" s="151">
        <v>0</v>
      </c>
      <c r="AK66" s="22">
        <f t="shared" si="6"/>
        <v>0</v>
      </c>
      <c r="AL66" s="20">
        <f t="shared" si="2"/>
        <v>0</v>
      </c>
    </row>
    <row r="67" spans="2:40" ht="17.25" customHeight="1" x14ac:dyDescent="0.25">
      <c r="B67" s="17" t="str">
        <f t="shared" si="5"/>
        <v xml:space="preserve">Huasteca_INIFAP Huichihuayan </v>
      </c>
      <c r="C67" s="17" t="s">
        <v>10</v>
      </c>
      <c r="D67" s="17" t="s">
        <v>96</v>
      </c>
      <c r="E67" s="17" t="s">
        <v>97</v>
      </c>
      <c r="F67" s="151" t="s">
        <v>162</v>
      </c>
      <c r="G67" s="151" t="s">
        <v>162</v>
      </c>
      <c r="H67" s="151" t="s">
        <v>162</v>
      </c>
      <c r="I67" s="151" t="s">
        <v>162</v>
      </c>
      <c r="J67" s="151" t="s">
        <v>162</v>
      </c>
      <c r="K67" s="151" t="s">
        <v>162</v>
      </c>
      <c r="L67" s="151" t="s">
        <v>162</v>
      </c>
      <c r="M67" s="151" t="s">
        <v>162</v>
      </c>
      <c r="N67" s="151" t="s">
        <v>162</v>
      </c>
      <c r="O67" s="151" t="s">
        <v>162</v>
      </c>
      <c r="P67" s="151" t="s">
        <v>162</v>
      </c>
      <c r="Q67" s="151" t="s">
        <v>162</v>
      </c>
      <c r="R67" s="151" t="s">
        <v>162</v>
      </c>
      <c r="S67" s="151" t="s">
        <v>162</v>
      </c>
      <c r="T67" s="151" t="s">
        <v>162</v>
      </c>
      <c r="U67" s="151" t="s">
        <v>162</v>
      </c>
      <c r="V67" s="151" t="s">
        <v>162</v>
      </c>
      <c r="W67" s="151" t="s">
        <v>162</v>
      </c>
      <c r="X67" s="151" t="s">
        <v>162</v>
      </c>
      <c r="Y67" s="151" t="s">
        <v>162</v>
      </c>
      <c r="Z67" s="151" t="s">
        <v>162</v>
      </c>
      <c r="AA67" s="151" t="s">
        <v>162</v>
      </c>
      <c r="AB67" s="151" t="s">
        <v>162</v>
      </c>
      <c r="AC67" s="151" t="s">
        <v>162</v>
      </c>
      <c r="AD67" s="151" t="s">
        <v>162</v>
      </c>
      <c r="AE67" s="151" t="s">
        <v>162</v>
      </c>
      <c r="AF67" s="151" t="s">
        <v>162</v>
      </c>
      <c r="AG67" s="151" t="s">
        <v>162</v>
      </c>
      <c r="AH67" s="151" t="s">
        <v>162</v>
      </c>
      <c r="AI67" s="151" t="s">
        <v>162</v>
      </c>
      <c r="AJ67" s="151">
        <v>0</v>
      </c>
      <c r="AK67" s="22">
        <f t="shared" si="6"/>
        <v>0</v>
      </c>
      <c r="AL67" s="20">
        <f t="shared" si="2"/>
        <v>0</v>
      </c>
      <c r="AN67" s="16"/>
    </row>
    <row r="68" spans="2:40" ht="17.25" customHeight="1" x14ac:dyDescent="0.25">
      <c r="B68" s="17" t="str">
        <f t="shared" si="5"/>
        <v>Huasteca_El Encanto</v>
      </c>
      <c r="C68" s="17" t="s">
        <v>10</v>
      </c>
      <c r="D68" s="17" t="s">
        <v>98</v>
      </c>
      <c r="E68" s="17" t="s">
        <v>118</v>
      </c>
      <c r="F68" s="151" t="s">
        <v>162</v>
      </c>
      <c r="G68" s="151" t="s">
        <v>162</v>
      </c>
      <c r="H68" s="151" t="s">
        <v>162</v>
      </c>
      <c r="I68" s="151" t="s">
        <v>162</v>
      </c>
      <c r="J68" s="151" t="s">
        <v>162</v>
      </c>
      <c r="K68" s="151" t="s">
        <v>162</v>
      </c>
      <c r="L68" s="151" t="s">
        <v>162</v>
      </c>
      <c r="M68" s="151" t="s">
        <v>162</v>
      </c>
      <c r="N68" s="151" t="s">
        <v>162</v>
      </c>
      <c r="O68" s="151" t="s">
        <v>162</v>
      </c>
      <c r="P68" s="151" t="s">
        <v>162</v>
      </c>
      <c r="Q68" s="151" t="s">
        <v>162</v>
      </c>
      <c r="R68" s="151" t="s">
        <v>162</v>
      </c>
      <c r="S68" s="151" t="s">
        <v>162</v>
      </c>
      <c r="T68" s="151" t="s">
        <v>162</v>
      </c>
      <c r="U68" s="151" t="s">
        <v>162</v>
      </c>
      <c r="V68" s="151" t="s">
        <v>162</v>
      </c>
      <c r="W68" s="151" t="s">
        <v>162</v>
      </c>
      <c r="X68" s="151" t="s">
        <v>162</v>
      </c>
      <c r="Y68" s="151" t="s">
        <v>162</v>
      </c>
      <c r="Z68" s="151" t="s">
        <v>162</v>
      </c>
      <c r="AA68" s="151" t="s">
        <v>162</v>
      </c>
      <c r="AB68" s="151" t="s">
        <v>162</v>
      </c>
      <c r="AC68" s="151" t="s">
        <v>162</v>
      </c>
      <c r="AD68" s="151" t="s">
        <v>162</v>
      </c>
      <c r="AE68" s="151" t="s">
        <v>162</v>
      </c>
      <c r="AF68" s="151" t="s">
        <v>162</v>
      </c>
      <c r="AG68" s="151" t="s">
        <v>162</v>
      </c>
      <c r="AH68" s="151" t="s">
        <v>162</v>
      </c>
      <c r="AI68" s="151" t="s">
        <v>162</v>
      </c>
      <c r="AJ68" s="151">
        <v>0</v>
      </c>
      <c r="AK68" s="22">
        <f t="shared" si="6"/>
        <v>0</v>
      </c>
      <c r="AL68" s="20">
        <f t="shared" si="2"/>
        <v>0</v>
      </c>
    </row>
    <row r="69" spans="2:40" ht="17.25" customHeight="1" x14ac:dyDescent="0.25">
      <c r="B69" s="17" t="str">
        <f t="shared" si="5"/>
        <v>Huasteca_Tancojol</v>
      </c>
      <c r="C69" s="17" t="s">
        <v>10</v>
      </c>
      <c r="D69" s="17" t="s">
        <v>99</v>
      </c>
      <c r="E69" s="17" t="s">
        <v>118</v>
      </c>
      <c r="F69" s="152" t="s">
        <v>162</v>
      </c>
      <c r="G69" s="152" t="s">
        <v>162</v>
      </c>
      <c r="H69" s="152" t="s">
        <v>162</v>
      </c>
      <c r="I69" s="152" t="s">
        <v>162</v>
      </c>
      <c r="J69" s="152" t="s">
        <v>162</v>
      </c>
      <c r="K69" s="152" t="s">
        <v>162</v>
      </c>
      <c r="L69" s="152" t="s">
        <v>162</v>
      </c>
      <c r="M69" s="152" t="s">
        <v>162</v>
      </c>
      <c r="N69" s="152" t="s">
        <v>162</v>
      </c>
      <c r="O69" s="152" t="s">
        <v>162</v>
      </c>
      <c r="P69" s="152" t="s">
        <v>162</v>
      </c>
      <c r="Q69" s="152" t="s">
        <v>162</v>
      </c>
      <c r="R69" s="152" t="s">
        <v>162</v>
      </c>
      <c r="S69" s="152" t="s">
        <v>162</v>
      </c>
      <c r="T69" s="152" t="s">
        <v>162</v>
      </c>
      <c r="U69" s="152" t="s">
        <v>162</v>
      </c>
      <c r="V69" s="152" t="s">
        <v>162</v>
      </c>
      <c r="W69" s="152" t="s">
        <v>162</v>
      </c>
      <c r="X69" s="152" t="s">
        <v>162</v>
      </c>
      <c r="Y69" s="152" t="s">
        <v>162</v>
      </c>
      <c r="Z69" s="152" t="s">
        <v>162</v>
      </c>
      <c r="AA69" s="152" t="s">
        <v>162</v>
      </c>
      <c r="AB69" s="152" t="s">
        <v>162</v>
      </c>
      <c r="AC69" s="152" t="s">
        <v>162</v>
      </c>
      <c r="AD69" s="152" t="s">
        <v>162</v>
      </c>
      <c r="AE69" s="152" t="s">
        <v>162</v>
      </c>
      <c r="AF69" s="152" t="s">
        <v>162</v>
      </c>
      <c r="AG69" s="152" t="s">
        <v>162</v>
      </c>
      <c r="AH69" s="152" t="s">
        <v>162</v>
      </c>
      <c r="AI69" s="152" t="s">
        <v>162</v>
      </c>
      <c r="AJ69" s="151">
        <v>0</v>
      </c>
      <c r="AK69" s="22">
        <f t="shared" si="6"/>
        <v>0</v>
      </c>
      <c r="AL69" s="20">
        <f t="shared" ref="AL69:AL80" si="7">AVERAGE(F69:AJ69)</f>
        <v>0</v>
      </c>
      <c r="AN69" s="16"/>
    </row>
    <row r="70" spans="2:40" ht="17.25" customHeight="1" x14ac:dyDescent="0.25">
      <c r="B70" s="17" t="str">
        <f t="shared" si="5"/>
        <v>Huasteca_Est. Rancho El Canal</v>
      </c>
      <c r="C70" s="17" t="s">
        <v>10</v>
      </c>
      <c r="D70" s="17" t="s">
        <v>100</v>
      </c>
      <c r="E70" s="17" t="s">
        <v>101</v>
      </c>
      <c r="F70" s="151" t="s">
        <v>162</v>
      </c>
      <c r="G70" s="151" t="s">
        <v>162</v>
      </c>
      <c r="H70" s="151" t="s">
        <v>162</v>
      </c>
      <c r="I70" s="151" t="s">
        <v>162</v>
      </c>
      <c r="J70" s="151" t="s">
        <v>162</v>
      </c>
      <c r="K70" s="151" t="s">
        <v>162</v>
      </c>
      <c r="L70" s="151" t="s">
        <v>162</v>
      </c>
      <c r="M70" s="151" t="s">
        <v>162</v>
      </c>
      <c r="N70" s="151" t="s">
        <v>162</v>
      </c>
      <c r="O70" s="151" t="s">
        <v>162</v>
      </c>
      <c r="P70" s="151" t="s">
        <v>162</v>
      </c>
      <c r="Q70" s="151" t="s">
        <v>162</v>
      </c>
      <c r="R70" s="151" t="s">
        <v>162</v>
      </c>
      <c r="S70" s="151" t="s">
        <v>162</v>
      </c>
      <c r="T70" s="151" t="s">
        <v>162</v>
      </c>
      <c r="U70" s="151" t="s">
        <v>162</v>
      </c>
      <c r="V70" s="151" t="s">
        <v>162</v>
      </c>
      <c r="W70" s="151" t="s">
        <v>162</v>
      </c>
      <c r="X70" s="151" t="s">
        <v>162</v>
      </c>
      <c r="Y70" s="151" t="s">
        <v>162</v>
      </c>
      <c r="Z70" s="151" t="s">
        <v>162</v>
      </c>
      <c r="AA70" s="151" t="s">
        <v>162</v>
      </c>
      <c r="AB70" s="151" t="s">
        <v>162</v>
      </c>
      <c r="AC70" s="151" t="s">
        <v>162</v>
      </c>
      <c r="AD70" s="151" t="s">
        <v>162</v>
      </c>
      <c r="AE70" s="151" t="s">
        <v>162</v>
      </c>
      <c r="AF70" s="151" t="s">
        <v>162</v>
      </c>
      <c r="AG70" s="151" t="s">
        <v>162</v>
      </c>
      <c r="AH70" s="151" t="s">
        <v>162</v>
      </c>
      <c r="AI70" s="151" t="s">
        <v>162</v>
      </c>
      <c r="AJ70" s="151">
        <v>0</v>
      </c>
      <c r="AK70" s="22">
        <f t="shared" si="6"/>
        <v>0</v>
      </c>
      <c r="AL70" s="20">
        <f t="shared" si="7"/>
        <v>0</v>
      </c>
    </row>
    <row r="71" spans="2:40" ht="17.25" customHeight="1" x14ac:dyDescent="0.25">
      <c r="B71" s="17" t="str">
        <f t="shared" si="5"/>
        <v>Huasteca_Tamasopo</v>
      </c>
      <c r="C71" s="17" t="s">
        <v>10</v>
      </c>
      <c r="D71" s="17" t="s">
        <v>101</v>
      </c>
      <c r="E71" s="17" t="s">
        <v>101</v>
      </c>
      <c r="F71" s="151" t="s">
        <v>162</v>
      </c>
      <c r="G71" s="151" t="s">
        <v>162</v>
      </c>
      <c r="H71" s="151" t="s">
        <v>162</v>
      </c>
      <c r="I71" s="151" t="s">
        <v>162</v>
      </c>
      <c r="J71" s="151" t="s">
        <v>162</v>
      </c>
      <c r="K71" s="151" t="s">
        <v>162</v>
      </c>
      <c r="L71" s="151" t="s">
        <v>162</v>
      </c>
      <c r="M71" s="151" t="s">
        <v>162</v>
      </c>
      <c r="N71" s="151" t="s">
        <v>162</v>
      </c>
      <c r="O71" s="151" t="s">
        <v>162</v>
      </c>
      <c r="P71" s="151" t="s">
        <v>162</v>
      </c>
      <c r="Q71" s="151" t="s">
        <v>162</v>
      </c>
      <c r="R71" s="151" t="s">
        <v>162</v>
      </c>
      <c r="S71" s="151" t="s">
        <v>162</v>
      </c>
      <c r="T71" s="151" t="s">
        <v>162</v>
      </c>
      <c r="U71" s="151" t="s">
        <v>162</v>
      </c>
      <c r="V71" s="151" t="s">
        <v>162</v>
      </c>
      <c r="W71" s="151" t="s">
        <v>162</v>
      </c>
      <c r="X71" s="151" t="s">
        <v>162</v>
      </c>
      <c r="Y71" s="151" t="s">
        <v>162</v>
      </c>
      <c r="Z71" s="151" t="s">
        <v>162</v>
      </c>
      <c r="AA71" s="151" t="s">
        <v>162</v>
      </c>
      <c r="AB71" s="151" t="s">
        <v>162</v>
      </c>
      <c r="AC71" s="151" t="s">
        <v>162</v>
      </c>
      <c r="AD71" s="151" t="s">
        <v>162</v>
      </c>
      <c r="AE71" s="151" t="s">
        <v>162</v>
      </c>
      <c r="AF71" s="151" t="s">
        <v>162</v>
      </c>
      <c r="AG71" s="151" t="s">
        <v>162</v>
      </c>
      <c r="AH71" s="151" t="s">
        <v>162</v>
      </c>
      <c r="AI71" s="151" t="s">
        <v>162</v>
      </c>
      <c r="AJ71" s="151">
        <v>0</v>
      </c>
      <c r="AK71" s="22">
        <f t="shared" si="6"/>
        <v>0</v>
      </c>
      <c r="AL71" s="20">
        <f t="shared" si="7"/>
        <v>0</v>
      </c>
      <c r="AN71" s="16"/>
    </row>
    <row r="72" spans="2:40" ht="17.25" customHeight="1" x14ac:dyDescent="0.25">
      <c r="B72" s="17" t="str">
        <f t="shared" si="5"/>
        <v xml:space="preserve">Huasteca_Rancho Progreso </v>
      </c>
      <c r="C72" s="17" t="s">
        <v>10</v>
      </c>
      <c r="D72" s="17" t="s">
        <v>102</v>
      </c>
      <c r="E72" s="17" t="s">
        <v>103</v>
      </c>
      <c r="F72" s="180" t="s">
        <v>162</v>
      </c>
      <c r="G72" s="181" t="s">
        <v>162</v>
      </c>
      <c r="H72" s="180" t="s">
        <v>162</v>
      </c>
      <c r="I72" s="181" t="s">
        <v>162</v>
      </c>
      <c r="J72" s="180" t="s">
        <v>162</v>
      </c>
      <c r="K72" s="181" t="s">
        <v>162</v>
      </c>
      <c r="L72" s="180" t="s">
        <v>162</v>
      </c>
      <c r="M72" s="181" t="s">
        <v>162</v>
      </c>
      <c r="N72" s="180" t="s">
        <v>162</v>
      </c>
      <c r="O72" s="181" t="s">
        <v>162</v>
      </c>
      <c r="P72" s="180" t="s">
        <v>162</v>
      </c>
      <c r="Q72" s="181" t="s">
        <v>162</v>
      </c>
      <c r="R72" s="180" t="s">
        <v>162</v>
      </c>
      <c r="S72" s="181" t="s">
        <v>162</v>
      </c>
      <c r="T72" s="180" t="s">
        <v>162</v>
      </c>
      <c r="U72" s="181" t="s">
        <v>162</v>
      </c>
      <c r="V72" s="180" t="s">
        <v>162</v>
      </c>
      <c r="W72" s="181" t="s">
        <v>162</v>
      </c>
      <c r="X72" s="180" t="s">
        <v>162</v>
      </c>
      <c r="Y72" s="181" t="s">
        <v>162</v>
      </c>
      <c r="Z72" s="180" t="s">
        <v>162</v>
      </c>
      <c r="AA72" s="181" t="s">
        <v>162</v>
      </c>
      <c r="AB72" s="180" t="s">
        <v>162</v>
      </c>
      <c r="AC72" s="181" t="s">
        <v>162</v>
      </c>
      <c r="AD72" s="160">
        <v>0</v>
      </c>
      <c r="AE72" s="161">
        <v>0</v>
      </c>
      <c r="AF72" s="160">
        <v>0</v>
      </c>
      <c r="AG72" s="161">
        <v>0</v>
      </c>
      <c r="AH72" s="160">
        <v>0</v>
      </c>
      <c r="AI72" s="161">
        <v>0</v>
      </c>
      <c r="AJ72" s="160">
        <v>0</v>
      </c>
      <c r="AK72" s="22">
        <f t="shared" si="6"/>
        <v>0</v>
      </c>
      <c r="AL72" s="20">
        <f t="shared" si="7"/>
        <v>0</v>
      </c>
    </row>
    <row r="73" spans="2:40" ht="17.25" customHeight="1" x14ac:dyDescent="0.25">
      <c r="B73" s="17" t="str">
        <f t="shared" si="5"/>
        <v xml:space="preserve">Huasteca_Tampacoy </v>
      </c>
      <c r="C73" s="17" t="s">
        <v>10</v>
      </c>
      <c r="D73" s="17" t="s">
        <v>104</v>
      </c>
      <c r="E73" s="17" t="s">
        <v>22</v>
      </c>
      <c r="F73" s="152" t="s">
        <v>162</v>
      </c>
      <c r="G73" s="152" t="s">
        <v>162</v>
      </c>
      <c r="H73" s="152" t="s">
        <v>162</v>
      </c>
      <c r="I73" s="152" t="s">
        <v>162</v>
      </c>
      <c r="J73" s="152" t="s">
        <v>162</v>
      </c>
      <c r="K73" s="152" t="s">
        <v>162</v>
      </c>
      <c r="L73" s="152" t="s">
        <v>162</v>
      </c>
      <c r="M73" s="152" t="s">
        <v>162</v>
      </c>
      <c r="N73" s="152" t="s">
        <v>162</v>
      </c>
      <c r="O73" s="152" t="s">
        <v>162</v>
      </c>
      <c r="P73" s="152" t="s">
        <v>162</v>
      </c>
      <c r="Q73" s="152" t="s">
        <v>162</v>
      </c>
      <c r="R73" s="152" t="s">
        <v>162</v>
      </c>
      <c r="S73" s="152" t="s">
        <v>162</v>
      </c>
      <c r="T73" s="152" t="s">
        <v>162</v>
      </c>
      <c r="U73" s="152" t="s">
        <v>162</v>
      </c>
      <c r="V73" s="152" t="s">
        <v>162</v>
      </c>
      <c r="W73" s="152" t="s">
        <v>162</v>
      </c>
      <c r="X73" s="152" t="s">
        <v>162</v>
      </c>
      <c r="Y73" s="152" t="s">
        <v>162</v>
      </c>
      <c r="Z73" s="152" t="s">
        <v>162</v>
      </c>
      <c r="AA73" s="152" t="s">
        <v>162</v>
      </c>
      <c r="AB73" s="152" t="s">
        <v>162</v>
      </c>
      <c r="AC73" s="152" t="s">
        <v>162</v>
      </c>
      <c r="AD73" s="152" t="s">
        <v>162</v>
      </c>
      <c r="AE73" s="152" t="s">
        <v>162</v>
      </c>
      <c r="AF73" s="152" t="s">
        <v>162</v>
      </c>
      <c r="AG73" s="152" t="s">
        <v>162</v>
      </c>
      <c r="AH73" s="152" t="s">
        <v>162</v>
      </c>
      <c r="AI73" s="152" t="s">
        <v>162</v>
      </c>
      <c r="AJ73" s="151">
        <v>0</v>
      </c>
      <c r="AK73" s="22">
        <f t="shared" si="6"/>
        <v>0</v>
      </c>
      <c r="AL73" s="20">
        <f t="shared" si="7"/>
        <v>0</v>
      </c>
      <c r="AN73" s="16"/>
    </row>
    <row r="74" spans="2:40" ht="17.25" customHeight="1" x14ac:dyDescent="0.25">
      <c r="B74" s="17" t="str">
        <f t="shared" si="5"/>
        <v>Media_Cd. Del Maíz</v>
      </c>
      <c r="C74" s="17" t="s">
        <v>5</v>
      </c>
      <c r="D74" s="17" t="s">
        <v>105</v>
      </c>
      <c r="E74" s="17" t="s">
        <v>105</v>
      </c>
      <c r="F74" s="169">
        <v>11.8</v>
      </c>
      <c r="G74" s="169">
        <v>9.4</v>
      </c>
      <c r="H74" s="169">
        <v>0.2</v>
      </c>
      <c r="I74" s="169">
        <v>6.8</v>
      </c>
      <c r="J74" s="169">
        <v>3.4</v>
      </c>
      <c r="K74" s="169">
        <v>0</v>
      </c>
      <c r="L74" s="169">
        <v>7.6</v>
      </c>
      <c r="M74" s="169">
        <v>9</v>
      </c>
      <c r="N74" s="169">
        <v>2.6</v>
      </c>
      <c r="O74" s="169">
        <v>0</v>
      </c>
      <c r="P74" s="169">
        <v>1.6</v>
      </c>
      <c r="Q74" s="169">
        <v>0</v>
      </c>
      <c r="R74" s="169">
        <v>0.2</v>
      </c>
      <c r="S74" s="169">
        <v>0</v>
      </c>
      <c r="T74" s="169">
        <v>0</v>
      </c>
      <c r="U74" s="169">
        <v>0</v>
      </c>
      <c r="V74" s="169">
        <v>13.8</v>
      </c>
      <c r="W74" s="169">
        <v>0.4</v>
      </c>
      <c r="X74" s="169">
        <v>0</v>
      </c>
      <c r="Y74" s="169">
        <v>0</v>
      </c>
      <c r="Z74" s="169">
        <v>0</v>
      </c>
      <c r="AA74" s="169">
        <v>0</v>
      </c>
      <c r="AB74" s="169">
        <v>0.8</v>
      </c>
      <c r="AC74" s="169">
        <v>0</v>
      </c>
      <c r="AD74" s="169">
        <v>0</v>
      </c>
      <c r="AE74" s="169">
        <v>0</v>
      </c>
      <c r="AF74" s="169">
        <v>0</v>
      </c>
      <c r="AG74" s="169">
        <v>0</v>
      </c>
      <c r="AH74" s="169">
        <v>0</v>
      </c>
      <c r="AI74" s="169">
        <v>0</v>
      </c>
      <c r="AJ74" s="169">
        <v>0</v>
      </c>
      <c r="AK74" s="22">
        <f t="shared" si="6"/>
        <v>67.600000000000009</v>
      </c>
      <c r="AL74" s="20">
        <f t="shared" si="7"/>
        <v>2.180645161290323</v>
      </c>
    </row>
    <row r="75" spans="2:40" ht="17.25" customHeight="1" x14ac:dyDescent="0.25">
      <c r="B75" s="17" t="str">
        <f t="shared" si="5"/>
        <v>Media_CBTA 123</v>
      </c>
      <c r="C75" s="17" t="s">
        <v>5</v>
      </c>
      <c r="D75" s="17" t="s">
        <v>106</v>
      </c>
      <c r="E75" s="17" t="s">
        <v>6</v>
      </c>
      <c r="F75" s="169">
        <v>0.2</v>
      </c>
      <c r="G75" s="169">
        <v>21.6</v>
      </c>
      <c r="H75" s="169">
        <v>1</v>
      </c>
      <c r="I75" s="169">
        <v>0</v>
      </c>
      <c r="J75" s="169">
        <v>0</v>
      </c>
      <c r="K75" s="169">
        <v>0</v>
      </c>
      <c r="L75" s="169">
        <v>0</v>
      </c>
      <c r="M75" s="169">
        <v>2.2000000000000002</v>
      </c>
      <c r="N75" s="169">
        <v>0</v>
      </c>
      <c r="O75" s="169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9">
        <v>6.2</v>
      </c>
      <c r="W75" s="169">
        <v>12</v>
      </c>
      <c r="X75" s="169">
        <v>0</v>
      </c>
      <c r="Y75" s="169">
        <v>0</v>
      </c>
      <c r="Z75" s="169">
        <v>0</v>
      </c>
      <c r="AA75" s="169">
        <v>0</v>
      </c>
      <c r="AB75" s="169">
        <v>0</v>
      </c>
      <c r="AC75" s="169">
        <v>2.2000000000000002</v>
      </c>
      <c r="AD75" s="169">
        <v>0</v>
      </c>
      <c r="AE75" s="169">
        <v>0</v>
      </c>
      <c r="AF75" s="169">
        <v>0</v>
      </c>
      <c r="AG75" s="169">
        <v>0</v>
      </c>
      <c r="AH75" s="169">
        <v>0</v>
      </c>
      <c r="AI75" s="169">
        <v>0</v>
      </c>
      <c r="AJ75" s="169">
        <v>0</v>
      </c>
      <c r="AK75" s="22">
        <f t="shared" si="6"/>
        <v>45.400000000000006</v>
      </c>
      <c r="AL75" s="20">
        <f t="shared" si="7"/>
        <v>1.4645161290322581</v>
      </c>
      <c r="AN75" s="16"/>
    </row>
    <row r="76" spans="2:40" ht="17.25" customHeight="1" x14ac:dyDescent="0.25">
      <c r="B76" s="17" t="str">
        <f t="shared" si="5"/>
        <v>Media_Potrero San Isidro</v>
      </c>
      <c r="C76" s="17" t="s">
        <v>5</v>
      </c>
      <c r="D76" s="17" t="s">
        <v>107</v>
      </c>
      <c r="E76" s="17" t="s">
        <v>108</v>
      </c>
      <c r="F76" s="169">
        <v>89.6</v>
      </c>
      <c r="G76" s="169">
        <v>3.6</v>
      </c>
      <c r="H76" s="169">
        <v>0.4</v>
      </c>
      <c r="I76" s="169">
        <v>0.4</v>
      </c>
      <c r="J76" s="169">
        <v>0</v>
      </c>
      <c r="K76" s="169">
        <v>0</v>
      </c>
      <c r="L76" s="169">
        <v>0</v>
      </c>
      <c r="M76" s="169">
        <v>0</v>
      </c>
      <c r="N76" s="169">
        <v>0</v>
      </c>
      <c r="O76" s="169">
        <v>0</v>
      </c>
      <c r="P76" s="169">
        <v>1</v>
      </c>
      <c r="Q76" s="169">
        <v>17.600000000000001</v>
      </c>
      <c r="R76" s="169">
        <v>0</v>
      </c>
      <c r="S76" s="169">
        <v>0</v>
      </c>
      <c r="T76" s="169">
        <v>0</v>
      </c>
      <c r="U76" s="169">
        <v>0</v>
      </c>
      <c r="V76" s="169">
        <v>0.2</v>
      </c>
      <c r="W76" s="169">
        <v>5</v>
      </c>
      <c r="X76" s="169">
        <v>0</v>
      </c>
      <c r="Y76" s="169">
        <v>0</v>
      </c>
      <c r="Z76" s="169">
        <v>0</v>
      </c>
      <c r="AA76" s="169">
        <v>0</v>
      </c>
      <c r="AB76" s="169">
        <v>5.6</v>
      </c>
      <c r="AC76" s="169">
        <v>0</v>
      </c>
      <c r="AD76" s="169">
        <v>0</v>
      </c>
      <c r="AE76" s="169">
        <v>0</v>
      </c>
      <c r="AF76" s="169">
        <v>0</v>
      </c>
      <c r="AG76" s="169">
        <v>0</v>
      </c>
      <c r="AH76" s="169">
        <v>0</v>
      </c>
      <c r="AI76" s="169">
        <v>0</v>
      </c>
      <c r="AJ76" s="169">
        <v>0</v>
      </c>
      <c r="AK76" s="22">
        <f t="shared" si="6"/>
        <v>123.39999999999999</v>
      </c>
      <c r="AL76" s="20">
        <f t="shared" si="7"/>
        <v>3.9806451612903224</v>
      </c>
    </row>
    <row r="77" spans="2:40" ht="17.25" customHeight="1" x14ac:dyDescent="0.25">
      <c r="B77" s="17" t="str">
        <f t="shared" si="5"/>
        <v>Media_El Naranjal</v>
      </c>
      <c r="C77" s="17" t="s">
        <v>5</v>
      </c>
      <c r="D77" s="17" t="s">
        <v>109</v>
      </c>
      <c r="E77" s="17" t="s">
        <v>7</v>
      </c>
      <c r="F77" s="169">
        <v>25.8</v>
      </c>
      <c r="G77" s="169">
        <v>15.4</v>
      </c>
      <c r="H77" s="169">
        <v>3</v>
      </c>
      <c r="I77" s="169">
        <v>3.2</v>
      </c>
      <c r="J77" s="169">
        <v>1.4</v>
      </c>
      <c r="K77" s="169">
        <v>1</v>
      </c>
      <c r="L77" s="169">
        <v>0</v>
      </c>
      <c r="M77" s="169">
        <v>0</v>
      </c>
      <c r="N77" s="169">
        <v>0</v>
      </c>
      <c r="O77" s="169">
        <v>0</v>
      </c>
      <c r="P77" s="169">
        <v>0</v>
      </c>
      <c r="Q77" s="169">
        <v>0</v>
      </c>
      <c r="R77" s="169">
        <v>0</v>
      </c>
      <c r="S77" s="169">
        <v>0</v>
      </c>
      <c r="T77" s="169">
        <v>0</v>
      </c>
      <c r="U77" s="169">
        <v>0</v>
      </c>
      <c r="V77" s="169">
        <v>0</v>
      </c>
      <c r="W77" s="169">
        <v>0</v>
      </c>
      <c r="X77" s="169">
        <v>0</v>
      </c>
      <c r="Y77" s="169">
        <v>0</v>
      </c>
      <c r="Z77" s="169">
        <v>0</v>
      </c>
      <c r="AA77" s="169">
        <v>0</v>
      </c>
      <c r="AB77" s="169">
        <v>0</v>
      </c>
      <c r="AC77" s="169">
        <v>0</v>
      </c>
      <c r="AD77" s="169">
        <v>0</v>
      </c>
      <c r="AE77" s="169">
        <v>0</v>
      </c>
      <c r="AF77" s="169">
        <v>0</v>
      </c>
      <c r="AG77" s="169">
        <v>0</v>
      </c>
      <c r="AH77" s="169">
        <v>0</v>
      </c>
      <c r="AI77" s="169">
        <v>0</v>
      </c>
      <c r="AJ77" s="169">
        <v>0</v>
      </c>
      <c r="AK77" s="22">
        <f t="shared" si="6"/>
        <v>49.800000000000004</v>
      </c>
      <c r="AL77" s="20">
        <f t="shared" si="7"/>
        <v>1.606451612903226</v>
      </c>
      <c r="AN77" s="16"/>
    </row>
    <row r="78" spans="2:40" ht="17.25" customHeight="1" x14ac:dyDescent="0.25">
      <c r="B78" s="17" t="str">
        <f t="shared" si="5"/>
        <v>Media_Progreso</v>
      </c>
      <c r="C78" s="17" t="s">
        <v>5</v>
      </c>
      <c r="D78" s="17" t="s">
        <v>110</v>
      </c>
      <c r="E78" s="17" t="s">
        <v>7</v>
      </c>
      <c r="F78" s="169">
        <v>47.8</v>
      </c>
      <c r="G78" s="169">
        <v>11.8</v>
      </c>
      <c r="H78" s="169">
        <v>1.2</v>
      </c>
      <c r="I78" s="169">
        <v>0</v>
      </c>
      <c r="J78" s="169">
        <v>14</v>
      </c>
      <c r="K78" s="169">
        <v>0</v>
      </c>
      <c r="L78" s="169">
        <v>0</v>
      </c>
      <c r="M78" s="169">
        <v>0</v>
      </c>
      <c r="N78" s="169">
        <v>1</v>
      </c>
      <c r="O78" s="169">
        <v>0</v>
      </c>
      <c r="P78" s="169">
        <v>2.6</v>
      </c>
      <c r="Q78" s="169">
        <v>0</v>
      </c>
      <c r="R78" s="169">
        <v>0</v>
      </c>
      <c r="S78" s="169">
        <v>0</v>
      </c>
      <c r="T78" s="169">
        <v>0</v>
      </c>
      <c r="U78" s="169">
        <v>0</v>
      </c>
      <c r="V78" s="169">
        <v>2</v>
      </c>
      <c r="W78" s="169">
        <v>5.6</v>
      </c>
      <c r="X78" s="169">
        <v>0</v>
      </c>
      <c r="Y78" s="169">
        <v>0</v>
      </c>
      <c r="Z78" s="169">
        <v>0</v>
      </c>
      <c r="AA78" s="169">
        <v>0</v>
      </c>
      <c r="AB78" s="169">
        <v>6.4</v>
      </c>
      <c r="AC78" s="169">
        <v>0</v>
      </c>
      <c r="AD78" s="169">
        <v>0</v>
      </c>
      <c r="AE78" s="169">
        <v>0</v>
      </c>
      <c r="AF78" s="169">
        <v>0</v>
      </c>
      <c r="AG78" s="169">
        <v>0</v>
      </c>
      <c r="AH78" s="169">
        <v>0</v>
      </c>
      <c r="AI78" s="169">
        <v>0</v>
      </c>
      <c r="AJ78" s="169">
        <v>0</v>
      </c>
      <c r="AK78" s="22">
        <f t="shared" si="6"/>
        <v>92.399999999999991</v>
      </c>
      <c r="AL78" s="20">
        <f t="shared" si="7"/>
        <v>2.9806451612903224</v>
      </c>
    </row>
    <row r="79" spans="2:40" ht="17.25" customHeight="1" x14ac:dyDescent="0.25">
      <c r="B79" s="17" t="str">
        <f t="shared" si="5"/>
        <v xml:space="preserve">Media_Palo Alto </v>
      </c>
      <c r="C79" s="17" t="s">
        <v>5</v>
      </c>
      <c r="D79" s="17" t="s">
        <v>111</v>
      </c>
      <c r="E79" s="17" t="s">
        <v>112</v>
      </c>
      <c r="F79" s="169">
        <v>13.4</v>
      </c>
      <c r="G79" s="169">
        <v>0.8</v>
      </c>
      <c r="H79" s="169">
        <v>1</v>
      </c>
      <c r="I79" s="169">
        <v>0</v>
      </c>
      <c r="J79" s="169">
        <v>0.2</v>
      </c>
      <c r="K79" s="169">
        <v>0.4</v>
      </c>
      <c r="L79" s="169">
        <v>0</v>
      </c>
      <c r="M79" s="169">
        <v>0</v>
      </c>
      <c r="N79" s="169">
        <v>0.6</v>
      </c>
      <c r="O79" s="169">
        <v>0</v>
      </c>
      <c r="P79" s="169">
        <v>1.6</v>
      </c>
      <c r="Q79" s="169">
        <v>3.2</v>
      </c>
      <c r="R79" s="169">
        <v>0</v>
      </c>
      <c r="S79" s="169">
        <v>0</v>
      </c>
      <c r="T79" s="169">
        <v>0</v>
      </c>
      <c r="U79" s="169">
        <v>0</v>
      </c>
      <c r="V79" s="169">
        <v>0</v>
      </c>
      <c r="W79" s="169">
        <v>0</v>
      </c>
      <c r="X79" s="169">
        <v>0</v>
      </c>
      <c r="Y79" s="169">
        <v>0</v>
      </c>
      <c r="Z79" s="169">
        <v>0</v>
      </c>
      <c r="AA79" s="169">
        <v>0</v>
      </c>
      <c r="AB79" s="169">
        <v>3.8</v>
      </c>
      <c r="AC79" s="169">
        <v>0</v>
      </c>
      <c r="AD79" s="169">
        <v>0</v>
      </c>
      <c r="AE79" s="169">
        <v>0</v>
      </c>
      <c r="AF79" s="169">
        <v>0</v>
      </c>
      <c r="AG79" s="169">
        <v>0</v>
      </c>
      <c r="AH79" s="169">
        <v>0</v>
      </c>
      <c r="AI79" s="169">
        <v>0</v>
      </c>
      <c r="AJ79" s="169">
        <v>0</v>
      </c>
      <c r="AK79" s="22">
        <f t="shared" si="6"/>
        <v>25.000000000000004</v>
      </c>
      <c r="AL79" s="20">
        <f t="shared" si="7"/>
        <v>0.80645161290322587</v>
      </c>
      <c r="AN79" s="16"/>
    </row>
    <row r="80" spans="2:40" ht="17.25" customHeight="1" x14ac:dyDescent="0.25">
      <c r="B80" s="17" t="str">
        <f t="shared" si="5"/>
        <v xml:space="preserve">Media _Rayón </v>
      </c>
      <c r="C80" s="79" t="s">
        <v>113</v>
      </c>
      <c r="D80" s="79" t="s">
        <v>114</v>
      </c>
      <c r="E80" s="79" t="s">
        <v>114</v>
      </c>
      <c r="F80" s="169">
        <v>0</v>
      </c>
      <c r="G80" s="169">
        <v>0</v>
      </c>
      <c r="H80" s="169">
        <v>0</v>
      </c>
      <c r="I80" s="169">
        <v>0</v>
      </c>
      <c r="J80" s="169">
        <v>0</v>
      </c>
      <c r="K80" s="169">
        <v>0</v>
      </c>
      <c r="L80" s="169">
        <v>0</v>
      </c>
      <c r="M80" s="169">
        <v>0</v>
      </c>
      <c r="N80" s="169">
        <v>0.8</v>
      </c>
      <c r="O80" s="169">
        <v>0</v>
      </c>
      <c r="P80" s="169">
        <v>3.2</v>
      </c>
      <c r="Q80" s="169">
        <v>0</v>
      </c>
      <c r="R80" s="169">
        <v>0</v>
      </c>
      <c r="S80" s="169">
        <v>0</v>
      </c>
      <c r="T80" s="169">
        <v>0</v>
      </c>
      <c r="U80" s="169">
        <v>0.2</v>
      </c>
      <c r="V80" s="169">
        <v>0</v>
      </c>
      <c r="W80" s="169">
        <v>0</v>
      </c>
      <c r="X80" s="169">
        <v>0</v>
      </c>
      <c r="Y80" s="169">
        <v>0</v>
      </c>
      <c r="Z80" s="169">
        <v>0</v>
      </c>
      <c r="AA80" s="169">
        <v>0</v>
      </c>
      <c r="AB80" s="169">
        <v>1.8</v>
      </c>
      <c r="AC80" s="169">
        <v>0</v>
      </c>
      <c r="AD80" s="169">
        <v>0</v>
      </c>
      <c r="AE80" s="169">
        <v>0</v>
      </c>
      <c r="AF80" s="169">
        <v>0</v>
      </c>
      <c r="AG80" s="169">
        <v>0</v>
      </c>
      <c r="AH80" s="169">
        <v>0</v>
      </c>
      <c r="AI80" s="169">
        <v>0</v>
      </c>
      <c r="AJ80" s="169">
        <v>0</v>
      </c>
      <c r="AK80" s="22">
        <f t="shared" si="6"/>
        <v>6</v>
      </c>
      <c r="AL80" s="20">
        <f t="shared" si="7"/>
        <v>0.19354838709677419</v>
      </c>
    </row>
    <row r="81" spans="2:38" s="1" customFormat="1" ht="17.25" customHeight="1" x14ac:dyDescent="0.2">
      <c r="B81" s="203" t="s">
        <v>31</v>
      </c>
      <c r="C81" s="203"/>
      <c r="D81" s="203"/>
      <c r="E81" s="203"/>
      <c r="F81" s="86">
        <f t="shared" ref="F81:AD81" si="8">AVERAGE(F5:F80)</f>
        <v>14.831481481481479</v>
      </c>
      <c r="G81" s="86">
        <f t="shared" si="8"/>
        <v>8.7407407407407423</v>
      </c>
      <c r="H81" s="86">
        <f t="shared" si="8"/>
        <v>1.7020408163265308</v>
      </c>
      <c r="I81" s="18">
        <f t="shared" si="8"/>
        <v>5.8539999999999974</v>
      </c>
      <c r="J81" s="18">
        <f t="shared" si="8"/>
        <v>3.5039999999999996</v>
      </c>
      <c r="K81" s="18">
        <f t="shared" si="8"/>
        <v>0.66792452830188676</v>
      </c>
      <c r="L81" s="18">
        <f t="shared" si="8"/>
        <v>0.88039215686274508</v>
      </c>
      <c r="M81" s="18">
        <f t="shared" si="8"/>
        <v>1.0711538461538461</v>
      </c>
      <c r="N81" s="18">
        <f t="shared" si="8"/>
        <v>1.6192307692307688</v>
      </c>
      <c r="O81" s="18">
        <f t="shared" si="8"/>
        <v>0.39999999999999997</v>
      </c>
      <c r="P81" s="18">
        <f t="shared" si="8"/>
        <v>3.7312499999999997</v>
      </c>
      <c r="Q81" s="18">
        <f t="shared" si="8"/>
        <v>4.1294117647058819</v>
      </c>
      <c r="R81" s="18">
        <f t="shared" si="8"/>
        <v>3.9215686274509803E-3</v>
      </c>
      <c r="S81" s="18">
        <f t="shared" si="8"/>
        <v>0</v>
      </c>
      <c r="T81" s="18">
        <f t="shared" si="8"/>
        <v>0</v>
      </c>
      <c r="U81" s="88">
        <f t="shared" si="8"/>
        <v>0.11415094339622642</v>
      </c>
      <c r="V81" s="18">
        <f t="shared" si="8"/>
        <v>1.5921568627450984</v>
      </c>
      <c r="W81" s="18">
        <f t="shared" si="8"/>
        <v>2.7229166666666669</v>
      </c>
      <c r="X81" s="18">
        <f t="shared" si="8"/>
        <v>1.0615384615384615</v>
      </c>
      <c r="Y81" s="18">
        <f t="shared" si="8"/>
        <v>0.10588235294117648</v>
      </c>
      <c r="Z81" s="18">
        <f t="shared" si="8"/>
        <v>3.8461538461538464E-2</v>
      </c>
      <c r="AA81" s="18">
        <f t="shared" si="8"/>
        <v>2.2588235294117647</v>
      </c>
      <c r="AB81" s="18">
        <f t="shared" si="8"/>
        <v>6.63</v>
      </c>
      <c r="AC81" s="18">
        <f t="shared" si="8"/>
        <v>1.8980392156862744</v>
      </c>
      <c r="AD81" s="18">
        <f t="shared" si="8"/>
        <v>1.084313725490196</v>
      </c>
      <c r="AE81" s="18">
        <f>AVERAGE(AE16:AE80)</f>
        <v>4.6511627906976744E-3</v>
      </c>
      <c r="AF81" s="18">
        <f t="shared" ref="AF81:AL81" si="9">AVERAGE(AF5:AF80)</f>
        <v>0</v>
      </c>
      <c r="AG81" s="18">
        <f t="shared" si="9"/>
        <v>0</v>
      </c>
      <c r="AH81" s="18">
        <f t="shared" si="9"/>
        <v>3.7735849056603774E-3</v>
      </c>
      <c r="AI81" s="18">
        <f t="shared" si="9"/>
        <v>0.25660377358490571</v>
      </c>
      <c r="AJ81" s="18">
        <f t="shared" si="9"/>
        <v>0.54666666666666675</v>
      </c>
      <c r="AK81" s="18">
        <f t="shared" si="9"/>
        <v>44.576973684210529</v>
      </c>
      <c r="AL81" s="18">
        <f t="shared" si="9"/>
        <v>1.5169657744074494</v>
      </c>
    </row>
    <row r="83" spans="2:38" s="1" customFormat="1" ht="14.25" x14ac:dyDescent="0.2">
      <c r="B83" s="204" t="s">
        <v>163</v>
      </c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</row>
  </sheetData>
  <sortState ref="B11:AN24">
    <sortCondition ref="D11:D24"/>
  </sortState>
  <mergeCells count="3">
    <mergeCell ref="B83:AK83"/>
    <mergeCell ref="B3:AL3"/>
    <mergeCell ref="B81:E8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RESUMEN</vt:lpstr>
      <vt:lpstr>AÑO 2015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Misaed</dc:creator>
  <cp:lastModifiedBy>info</cp:lastModifiedBy>
  <dcterms:created xsi:type="dcterms:W3CDTF">2012-05-30T23:12:46Z</dcterms:created>
  <dcterms:modified xsi:type="dcterms:W3CDTF">2017-04-04T15:16:58Z</dcterms:modified>
</cp:coreProperties>
</file>